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49" activeTab="52"/>
  </bookViews>
  <sheets>
    <sheet name="001_Vita Bren_Jakarta" sheetId="219" r:id="rId1"/>
    <sheet name="002_Trans Crago_Batam" sheetId="220" r:id="rId2"/>
    <sheet name="003_Bpk. Henry_Banyuwangi" sheetId="221" r:id="rId3"/>
    <sheet name="004_Fastindo_Bekasi" sheetId="222" r:id="rId4"/>
    <sheet name="005_BBI_Mix" sheetId="223" r:id="rId5"/>
    <sheet name="006_Menara_Mix" sheetId="224" r:id="rId6"/>
    <sheet name="007_Menara_Duri" sheetId="225" r:id="rId7"/>
    <sheet name="008_Menara_Mix" sheetId="226" r:id="rId8"/>
    <sheet name="009_Venindo_Batam" sheetId="227" r:id="rId9"/>
    <sheet name="010_Cargo Trans_Batam" sheetId="228" r:id="rId10"/>
    <sheet name="011_Bpk. Rahman_CHARTER fUSO" sheetId="229" r:id="rId11"/>
    <sheet name="012_Samudra Jaya Cakra_NTB" sheetId="230" r:id="rId12"/>
    <sheet name="013_Fastindo_Cikarang" sheetId="231" r:id="rId13"/>
    <sheet name="014_BBI_Jogja" sheetId="232" r:id="rId14"/>
    <sheet name="015_SDM_Palopo" sheetId="233" r:id="rId15"/>
    <sheet name="016_SDM_Makssar" sheetId="234" r:id="rId16"/>
    <sheet name="017_Bona_Mix" sheetId="235" r:id="rId17"/>
    <sheet name="018_Inap_W6_Bantar Gebang " sheetId="238" r:id="rId18"/>
    <sheet name="019_Inap_W6_Gn.PutriBogor" sheetId="236" r:id="rId19"/>
    <sheet name="020_BM_W6_Tangerang" sheetId="239" r:id="rId20"/>
    <sheet name="021_AGM_Mix" sheetId="240" r:id="rId21"/>
    <sheet name="022_Menara_Mix" sheetId="242" r:id="rId22"/>
    <sheet name="023_Menara_Mix" sheetId="243" r:id="rId23"/>
    <sheet name="024_Menara_Mix" sheetId="244" r:id="rId24"/>
    <sheet name="025_Fastindo_Mix" sheetId="241" r:id="rId25"/>
    <sheet name="026_DNR_Trucking" sheetId="245" r:id="rId26"/>
    <sheet name="026_DNR_Trucking (2)" sheetId="253" r:id="rId27"/>
    <sheet name="027_Bata Antasari_Makassar" sheetId="246" r:id="rId28"/>
    <sheet name="028_Sentral Asia_China" sheetId="247" r:id="rId29"/>
    <sheet name="029_Bpk. Arif_Bengkulu" sheetId="248" r:id="rId30"/>
    <sheet name="030_Ibu Diana_Batam" sheetId="249" r:id="rId31"/>
    <sheet name="031_BBI_Lahat" sheetId="250" r:id="rId32"/>
    <sheet name="032_BBI_Lapung" sheetId="251" r:id="rId33"/>
    <sheet name="033_DNR_Trucking CAKUNG" sheetId="252" r:id="rId34"/>
    <sheet name="034_Raisa_Batam" sheetId="254" r:id="rId35"/>
    <sheet name="035_Kaifa Food_Batam" sheetId="255" r:id="rId36"/>
    <sheet name="036_Cargo Trans_Batam" sheetId="256" r:id="rId37"/>
    <sheet name="037_BSC_Medan" sheetId="257" r:id="rId38"/>
    <sheet name="038_Bpk. Simson_Batam" sheetId="258" r:id="rId39"/>
    <sheet name="039_Marvel_Batam" sheetId="259" r:id="rId40"/>
    <sheet name="040_BBI_Karawang" sheetId="260" r:id="rId41"/>
    <sheet name="041_Menara_Mix" sheetId="261" r:id="rId42"/>
    <sheet name="042_Lion_Kupang" sheetId="262" r:id="rId43"/>
    <sheet name="043_Jasana Boga_Batam" sheetId="263" r:id="rId44"/>
    <sheet name="044_SNL_Batam" sheetId="264" r:id="rId45"/>
    <sheet name="045_SNL_Batam" sheetId="265" r:id="rId46"/>
    <sheet name="046_BSC_Pekanbaru" sheetId="266" r:id="rId47"/>
    <sheet name="047_BSC_Kota Bumi" sheetId="267" r:id="rId48"/>
    <sheet name="048_BSC_Lampung" sheetId="268" r:id="rId49"/>
    <sheet name="049_Aghata_Riau" sheetId="269" r:id="rId50"/>
    <sheet name="050_Trian Jaya_Medan" sheetId="270" r:id="rId51"/>
    <sheet name="051_Robert_Pontianak" sheetId="271" r:id="rId52"/>
    <sheet name="051A_Ucok_Pekanbaru" sheetId="272" r:id="rId53"/>
  </sheets>
  <externalReferences>
    <externalReference r:id="rId54"/>
    <externalReference r:id="rId55"/>
    <externalReference r:id="rId56"/>
  </externalReferences>
  <definedNames>
    <definedName name="_xlnm._FilterDatabase" localSheetId="5" hidden="1">'006_Menara_Mix'!$A$17:$J$29</definedName>
    <definedName name="_xlnm._FilterDatabase" localSheetId="6" hidden="1">'007_Menara_Duri'!$A$17:$J$19</definedName>
    <definedName name="_xlnm._FilterDatabase" localSheetId="7" hidden="1">'008_Menara_Mix'!$A$17:$K$23</definedName>
    <definedName name="_xlnm._FilterDatabase" localSheetId="8" hidden="1">'009_Venindo_Batam'!$A$17:$J$19</definedName>
    <definedName name="_xlnm._FilterDatabase" localSheetId="9" hidden="1">'010_Cargo Trans_Batam'!$A$17:$J$19</definedName>
    <definedName name="_xlnm._FilterDatabase" localSheetId="21" hidden="1">'022_Menara_Mix'!$A$17:$J$21</definedName>
    <definedName name="_xlnm._FilterDatabase" localSheetId="22" hidden="1">'023_Menara_Mix'!$A$17:$J$29</definedName>
    <definedName name="_xlnm._FilterDatabase" localSheetId="23" hidden="1">'024_Menara_Mix'!$A$17:$J$31</definedName>
    <definedName name="_xlnm._FilterDatabase" localSheetId="41" hidden="1">'041_Menara_Mix'!$A$17:$K$21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"&amp;INDEX('001_Vita Bren_Jakarta'!idxRatusan,--LEFT(TEXT(RIGHT([2]!nilai,9),REPT("0",9)),1)+1)&amp;" "&amp;IF((--MID(TEXT(RIGHT([2]!nilai,9),REPT("0",9)),2,2)+1)&lt;=20,IF(--LEFT(TEXT(RIGHT([2]!nilai,9),REPT("0",9)),3)=1," satu juta",INDEX('001_Vita Bren_Jakarta'!idxSatuSampaiDuaPuluh,--LEFT(TEXT(RIGHT([2]!nilai,8),REPT("0",8)),2)+1)),INDEX('001_Vita Bren_Jakarta'!idxSatuSampaiDuaPuluh,--LEFT(RIGHT([2]!nilai,8),1)+1)&amp;" puluh "&amp;INDEX('001_Vita Bren_Jakarta'!idxSatuSampaiDuaPuluh,--LEFT(RIGHT([2]!nilai,7),1)+1))&amp;IF(OR(LEN([2]!nilai)&lt;=6,--LEFT(TEXT(RIGHT([2]!nilai,9),REPT("0",9)),3)={0;1}),""," juta")</definedName>
    <definedName name="juta" localSheetId="1">" "&amp;INDEX('002_Trans Crago_Batam'!idxRatusan,--LEFT(TEXT(RIGHT([2]!nilai,9),REPT("0",9)),1)+1)&amp;" "&amp;IF((--MID(TEXT(RIGHT([2]!nilai,9),REPT("0",9)),2,2)+1)&lt;=20,IF(--LEFT(TEXT(RIGHT([2]!nilai,9),REPT("0",9)),3)=1," satu juta",INDEX('002_Trans Crago_Batam'!idxSatuSampaiDuaPuluh,--LEFT(TEXT(RIGHT([2]!nilai,8),REPT("0",8)),2)+1)),INDEX('002_Trans Crago_Batam'!idxSatuSampaiDuaPuluh,--LEFT(RIGHT([2]!nilai,8),1)+1)&amp;" puluh "&amp;INDEX('002_Trans Crago_Batam'!idxSatuSampaiDuaPuluh,--LEFT(RIGHT([2]!nilai,7),1)+1))&amp;IF(OR(LEN([2]!nilai)&lt;=6,--LEFT(TEXT(RIGHT([2]!nilai,9),REPT("0",9)),3)={0;1}),""," juta")</definedName>
    <definedName name="juta" localSheetId="2">" "&amp;INDEX('003_Bpk. Henry_Banyuwangi'!idxRatusan,--LEFT(TEXT(RIGHT([2]!nilai,9),REPT("0",9)),1)+1)&amp;" "&amp;IF((--MID(TEXT(RIGHT([2]!nilai,9),REPT("0",9)),2,2)+1)&lt;=20,IF(--LEFT(TEXT(RIGHT([2]!nilai,9),REPT("0",9)),3)=1," satu juta",INDEX('003_Bpk. Henry_Banyuwangi'!idxSatuSampaiDuaPuluh,--LEFT(TEXT(RIGHT([2]!nilai,8),REPT("0",8)),2)+1)),INDEX('003_Bpk. Henry_Banyuwangi'!idxSatuSampaiDuaPuluh,--LEFT(RIGHT([2]!nilai,8),1)+1)&amp;" puluh "&amp;INDEX('003_Bpk. Henry_Banyuwangi'!idxSatuSampaiDuaPuluh,--LEFT(RIGHT([2]!nilai,7),1)+1))&amp;IF(OR(LEN([2]!nilai)&lt;=6,--LEFT(TEXT(RIGHT([2]!nilai,9),REPT("0",9)),3)={0;1}),""," juta")</definedName>
    <definedName name="juta" localSheetId="3">" "&amp;INDEX('004_Fastindo_Bekasi'!idxRatusan,--LEFT(TEXT(RIGHT([2]!nilai,9),REPT("0",9)),1)+1)&amp;" "&amp;IF((--MID(TEXT(RIGHT([2]!nilai,9),REPT("0",9)),2,2)+1)&lt;=20,IF(--LEFT(TEXT(RIGHT([2]!nilai,9),REPT("0",9)),3)=1," satu juta",INDEX('004_Fastindo_Bekasi'!idxSatuSampaiDuaPuluh,--LEFT(TEXT(RIGHT([2]!nilai,8),REPT("0",8)),2)+1)),INDEX('004_Fastindo_Bekasi'!idxSatuSampaiDuaPuluh,--LEFT(RIGHT([2]!nilai,8),1)+1)&amp;" puluh "&amp;INDEX('004_Fastindo_Bekasi'!idxSatuSampaiDuaPuluh,--LEFT(RIGHT([2]!nilai,7),1)+1))&amp;IF(OR(LEN([2]!nilai)&lt;=6,--LEFT(TEXT(RIGHT([2]!nilai,9),REPT("0",9)),3)={0;1}),""," juta")</definedName>
    <definedName name="juta" localSheetId="4">" "&amp;INDEX('005_BBI_Mix'!idxRatusan,--LEFT(TEXT(RIGHT([2]!nilai,9),REPT("0",9)),1)+1)&amp;" "&amp;IF((--MID(TEXT(RIGHT([2]!nilai,9),REPT("0",9)),2,2)+1)&lt;=20,IF(--LEFT(TEXT(RIGHT([2]!nilai,9),REPT("0",9)),3)=1," satu juta",INDEX('005_BBI_Mix'!idxSatuSampaiDuaPuluh,--LEFT(TEXT(RIGHT([2]!nilai,8),REPT("0",8)),2)+1)),INDEX('005_BBI_Mix'!idxSatuSampaiDuaPuluh,--LEFT(RIGHT([2]!nilai,8),1)+1)&amp;" puluh "&amp;INDEX('005_BBI_Mix'!idxSatuSampaiDuaPuluh,--LEFT(RIGHT([2]!nilai,7),1)+1))&amp;IF(OR(LEN([2]!nilai)&lt;=6,--LEFT(TEXT(RIGHT([2]!nilai,9),REPT("0",9)),3)={0;1}),""," juta")</definedName>
    <definedName name="juta" localSheetId="5">" "&amp;INDEX('006_Menara_Mix'!idxRatusan,--LEFT(TEXT(RIGHT(nilai,9),REPT("0",9)),1)+1)&amp;" "&amp;IF((--MID(TEXT(RIGHT(nilai,9),REPT("0",9)),2,2)+1)&lt;=20,IF(--LEFT(TEXT(RIGHT(nilai,9),REPT("0",9)),3)=1," satu juta",INDEX('006_Menara_Mix'!idxSatuSampaiDuaPuluh,--LEFT(TEXT(RIGHT(nilai,8),REPT("0",8)),2)+1)),INDEX('006_Menara_Mix'!idxSatuSampaiDuaPuluh,--LEFT(RIGHT(nilai,8),1)+1)&amp;" puluh "&amp;INDEX('006_Menara_Mix'!idxSatuSampaiDuaPuluh,--LEFT(RIGHT(nilai,7),1)+1))&amp;IF(OR(LEN(nilai)&lt;=6,--LEFT(TEXT(RIGHT(nilai,9),REPT("0",9)),3)={0;1}),""," juta")</definedName>
    <definedName name="juta" localSheetId="6">" "&amp;INDEX('007_Menara_Duri'!idxRatusan,--LEFT(TEXT(RIGHT([2]!nilai,9),REPT("0",9)),1)+1)&amp;" "&amp;IF((--MID(TEXT(RIGHT([2]!nilai,9),REPT("0",9)),2,2)+1)&lt;=20,IF(--LEFT(TEXT(RIGHT([2]!nilai,9),REPT("0",9)),3)=1," satu juta",INDEX('007_Menara_Duri'!idxSatuSampaiDuaPuluh,--LEFT(TEXT(RIGHT([2]!nilai,8),REPT("0",8)),2)+1)),INDEX('007_Menara_Duri'!idxSatuSampaiDuaPuluh,--LEFT(RIGHT([2]!nilai,8),1)+1)&amp;" puluh "&amp;INDEX('007_Menara_Duri'!idxSatuSampaiDuaPuluh,--LEFT(RIGHT([2]!nilai,7),1)+1))&amp;IF(OR(LEN([2]!nilai)&lt;=6,--LEFT(TEXT(RIGHT([2]!nilai,9),REPT("0",9)),3)={0;1}),""," juta")</definedName>
    <definedName name="juta" localSheetId="7">" "&amp;INDEX('008_Menara_Mix'!idxRatusan,--LEFT(TEXT(RIGHT([2]!nilai,9),REPT("0",9)),1)+1)&amp;" "&amp;IF((--MID(TEXT(RIGHT([2]!nilai,9),REPT("0",9)),2,2)+1)&lt;=20,IF(--LEFT(TEXT(RIGHT([2]!nilai,9),REPT("0",9)),3)=1," satu juta",INDEX('008_Menara_Mix'!idxSatuSampaiDuaPuluh,--LEFT(TEXT(RIGHT([2]!nilai,8),REPT("0",8)),2)+1)),INDEX('008_Menara_Mix'!idxSatuSampaiDuaPuluh,--LEFT(RIGHT([2]!nilai,8),1)+1)&amp;" puluh "&amp;INDEX('008_Menara_Mix'!idxSatuSampaiDuaPuluh,--LEFT(RIGHT([2]!nilai,7),1)+1))&amp;IF(OR(LEN([2]!nilai)&lt;=6,--LEFT(TEXT(RIGHT([2]!nilai,9),REPT("0",9)),3)={0;1}),""," juta")</definedName>
    <definedName name="juta" localSheetId="8">" "&amp;INDEX('009_Venindo_Batam'!idxRatusan,--LEFT(TEXT(RIGHT(nilai,9),REPT("0",9)),1)+1)&amp;" "&amp;IF((--MID(TEXT(RIGHT(nilai,9),REPT("0",9)),2,2)+1)&lt;=20,IF(--LEFT(TEXT(RIGHT(nilai,9),REPT("0",9)),3)=1," satu juta",INDEX('009_Venindo_Batam'!idxSatuSampaiDuaPuluh,--LEFT(TEXT(RIGHT(nilai,8),REPT("0",8)),2)+1)),INDEX('009_Venindo_Batam'!idxSatuSampaiDuaPuluh,--LEFT(RIGHT(nilai,8),1)+1)&amp;" puluh "&amp;INDEX('009_Venindo_Batam'!idxSatuSampaiDuaPuluh,--LEFT(RIGHT(nilai,7),1)+1))&amp;IF(OR(LEN(nilai)&lt;=6,--LEFT(TEXT(RIGHT(nilai,9),REPT("0",9)),3)={0;1}),""," juta")</definedName>
    <definedName name="juta" localSheetId="9">" "&amp;INDEX('010_Cargo Trans_Batam'!idxRatusan,--LEFT(TEXT(RIGHT(nilai,9),REPT("0",9)),1)+1)&amp;" "&amp;IF((--MID(TEXT(RIGHT(nilai,9),REPT("0",9)),2,2)+1)&lt;=20,IF(--LEFT(TEXT(RIGHT(nilai,9),REPT("0",9)),3)=1," satu juta",INDEX('010_Cargo Trans_Batam'!idxSatuSampaiDuaPuluh,--LEFT(TEXT(RIGHT(nilai,8),REPT("0",8)),2)+1)),INDEX('010_Cargo Trans_Batam'!idxSatuSampaiDuaPuluh,--LEFT(RIGHT(nilai,8),1)+1)&amp;" puluh "&amp;INDEX('010_Cargo Trans_Batam'!idxSatuSampaiDuaPuluh,--LEFT(RIGHT(nilai,7),1)+1))&amp;IF(OR(LEN(nilai)&lt;=6,--LEFT(TEXT(RIGHT(nilai,9),REPT("0",9)),3)={0;1}),""," juta")</definedName>
    <definedName name="juta" localSheetId="10">" "&amp;INDEX('011_Bpk. Rahman_CHARTER fUSO'!idxRatusan,--LEFT(TEXT(RIGHT([2]!nilai,9),REPT("0",9)),1)+1)&amp;" "&amp;IF((--MID(TEXT(RIGHT([2]!nilai,9),REPT("0",9)),2,2)+1)&lt;=20,IF(--LEFT(TEXT(RIGHT([2]!nilai,9),REPT("0",9)),3)=1," satu juta",INDEX('011_Bpk. Rahman_CHARTER fUSO'!idxSatuSampaiDuaPuluh,--LEFT(TEXT(RIGHT([2]!nilai,8),REPT("0",8)),2)+1)),INDEX('011_Bpk. Rahman_CHARTER fUSO'!idxSatuSampaiDuaPuluh,--LEFT(RIGHT([2]!nilai,8),1)+1)&amp;" puluh "&amp;INDEX('011_Bpk. Rahman_CHARTER fUSO'!idxSatuSampaiDuaPuluh,--LEFT(RIGHT([2]!nilai,7),1)+1))&amp;IF(OR(LEN([2]!nilai)&lt;=6,--LEFT(TEXT(RIGHT([2]!nilai,9),REPT("0",9)),3)={0;1}),""," juta")</definedName>
    <definedName name="juta" localSheetId="11">" "&amp;INDEX('012_Samudra Jaya Cakra_NTB'!idxRatusan,--LEFT(TEXT(RIGHT([2]!nilai,9),REPT("0",9)),1)+1)&amp;" "&amp;IF((--MID(TEXT(RIGHT([2]!nilai,9),REPT("0",9)),2,2)+1)&lt;=20,IF(--LEFT(TEXT(RIGHT([2]!nilai,9),REPT("0",9)),3)=1," satu juta",INDEX('012_Samudra Jaya Cakra_NTB'!idxSatuSampaiDuaPuluh,--LEFT(TEXT(RIGHT([2]!nilai,8),REPT("0",8)),2)+1)),INDEX('012_Samudra Jaya Cakra_NTB'!idxSatuSampaiDuaPuluh,--LEFT(RIGHT([2]!nilai,8),1)+1)&amp;" puluh "&amp;INDEX('012_Samudra Jaya Cakra_NTB'!idxSatuSampaiDuaPuluh,--LEFT(RIGHT([2]!nilai,7),1)+1))&amp;IF(OR(LEN([2]!nilai)&lt;=6,--LEFT(TEXT(RIGHT([2]!nilai,9),REPT("0",9)),3)={0;1}),""," juta")</definedName>
    <definedName name="juta" localSheetId="12">" "&amp;INDEX('013_Fastindo_Cikarang'!idxRatusan,--LEFT(TEXT(RIGHT([2]!nilai,9),REPT("0",9)),1)+1)&amp;" "&amp;IF((--MID(TEXT(RIGHT([2]!nilai,9),REPT("0",9)),2,2)+1)&lt;=20,IF(--LEFT(TEXT(RIGHT([2]!nilai,9),REPT("0",9)),3)=1," satu juta",INDEX('013_Fastindo_Cikarang'!idxSatuSampaiDuaPuluh,--LEFT(TEXT(RIGHT([2]!nilai,8),REPT("0",8)),2)+1)),INDEX('013_Fastindo_Cikarang'!idxSatuSampaiDuaPuluh,--LEFT(RIGHT([2]!nilai,8),1)+1)&amp;" puluh "&amp;INDEX('013_Fastindo_Cikarang'!idxSatuSampaiDuaPuluh,--LEFT(RIGHT([2]!nilai,7),1)+1))&amp;IF(OR(LEN([2]!nilai)&lt;=6,--LEFT(TEXT(RIGHT([2]!nilai,9),REPT("0",9)),3)={0;1}),""," juta")</definedName>
    <definedName name="juta" localSheetId="13">" "&amp;INDEX('014_BBI_Jogja'!idxRatusan,--LEFT(TEXT(RIGHT([2]!nilai,9),REPT("0",9)),1)+1)&amp;" "&amp;IF((--MID(TEXT(RIGHT([2]!nilai,9),REPT("0",9)),2,2)+1)&lt;=20,IF(--LEFT(TEXT(RIGHT([2]!nilai,9),REPT("0",9)),3)=1," satu juta",INDEX('014_BBI_Jogja'!idxSatuSampaiDuaPuluh,--LEFT(TEXT(RIGHT([2]!nilai,8),REPT("0",8)),2)+1)),INDEX('014_BBI_Jogja'!idxSatuSampaiDuaPuluh,--LEFT(RIGHT([2]!nilai,8),1)+1)&amp;" puluh "&amp;INDEX('014_BBI_Jogja'!idxSatuSampaiDuaPuluh,--LEFT(RIGHT([2]!nilai,7),1)+1))&amp;IF(OR(LEN([2]!nilai)&lt;=6,--LEFT(TEXT(RIGHT([2]!nilai,9),REPT("0",9)),3)={0;1}),""," juta")</definedName>
    <definedName name="juta" localSheetId="14">" "&amp;INDEX('015_SDM_Palopo'!idxRatusan,--LEFT(TEXT(RIGHT([2]!nilai,9),REPT("0",9)),1)+1)&amp;" "&amp;IF((--MID(TEXT(RIGHT([2]!nilai,9),REPT("0",9)),2,2)+1)&lt;=20,IF(--LEFT(TEXT(RIGHT([2]!nilai,9),REPT("0",9)),3)=1," satu juta",INDEX('015_SDM_Palopo'!idxSatuSampaiDuaPuluh,--LEFT(TEXT(RIGHT([2]!nilai,8),REPT("0",8)),2)+1)),INDEX('015_SDM_Palopo'!idxSatuSampaiDuaPuluh,--LEFT(RIGHT([2]!nilai,8),1)+1)&amp;" puluh "&amp;INDEX('015_SDM_Palopo'!idxSatuSampaiDuaPuluh,--LEFT(RIGHT([2]!nilai,7),1)+1))&amp;IF(OR(LEN([2]!nilai)&lt;=6,--LEFT(TEXT(RIGHT([2]!nilai,9),REPT("0",9)),3)={0;1}),""," juta")</definedName>
    <definedName name="juta" localSheetId="15">" "&amp;INDEX('016_SDM_Makssar'!idxRatusan,--LEFT(TEXT(RIGHT([2]!nilai,9),REPT("0",9)),1)+1)&amp;" "&amp;IF((--MID(TEXT(RIGHT([2]!nilai,9),REPT("0",9)),2,2)+1)&lt;=20,IF(--LEFT(TEXT(RIGHT([2]!nilai,9),REPT("0",9)),3)=1," satu juta",INDEX('016_SDM_Makssar'!idxSatuSampaiDuaPuluh,--LEFT(TEXT(RIGHT([2]!nilai,8),REPT("0",8)),2)+1)),INDEX('016_SDM_Makssar'!idxSatuSampaiDuaPuluh,--LEFT(RIGHT([2]!nilai,8),1)+1)&amp;" puluh "&amp;INDEX('016_SDM_Makssar'!idxSatuSampaiDuaPuluh,--LEFT(RIGHT([2]!nilai,7),1)+1))&amp;IF(OR(LEN([2]!nilai)&lt;=6,--LEFT(TEXT(RIGHT([2]!nilai,9),REPT("0",9)),3)={0;1}),""," juta")</definedName>
    <definedName name="juta" localSheetId="16">" "&amp;INDEX('017_Bona_Mix'!idxRatusan,--LEFT(TEXT(RIGHT([2]!nilai,9),REPT("0",9)),1)+1)&amp;" "&amp;IF((--MID(TEXT(RIGHT([2]!nilai,9),REPT("0",9)),2,2)+1)&lt;=20,IF(--LEFT(TEXT(RIGHT([2]!nilai,9),REPT("0",9)),3)=1," satu juta",INDEX('017_Bona_Mix'!idxSatuSampaiDuaPuluh,--LEFT(TEXT(RIGHT([2]!nilai,8),REPT("0",8)),2)+1)),INDEX('017_Bona_Mix'!idxSatuSampaiDuaPuluh,--LEFT(RIGHT([2]!nilai,8),1)+1)&amp;" puluh "&amp;INDEX('017_Bona_Mix'!idxSatuSampaiDuaPuluh,--LEFT(RIGHT([2]!nilai,7),1)+1))&amp;IF(OR(LEN([2]!nilai)&lt;=6,--LEFT(TEXT(RIGHT([2]!nilai,9),REPT("0",9)),3)={0;1}),""," juta")</definedName>
    <definedName name="juta" localSheetId="20">" "&amp;INDEX('021_AGM_Mix'!idxRatusan,--LEFT(TEXT(RIGHT(nilai,9),REPT("0",9)),1)+1)&amp;" "&amp;IF((--MID(TEXT(RIGHT(nilai,9),REPT("0",9)),2,2)+1)&lt;=20,IF(--LEFT(TEXT(RIGHT(nilai,9),REPT("0",9)),3)=1," satu juta",INDEX('021_AGM_Mix'!idxSatuSampaiDuaPuluh,--LEFT(TEXT(RIGHT(nilai,8),REPT("0",8)),2)+1)),INDEX('021_AGM_Mix'!idxSatuSampaiDuaPuluh,--LEFT(RIGHT(nilai,8),1)+1)&amp;" puluh "&amp;INDEX('021_AGM_Mix'!idxSatuSampaiDuaPuluh,--LEFT(RIGHT(nilai,7),1)+1))&amp;IF(OR(LEN(nilai)&lt;=6,--LEFT(TEXT(RIGHT(nilai,9),REPT("0",9)),3)={0;1}),""," juta")</definedName>
    <definedName name="juta" localSheetId="21">" "&amp;INDEX('022_Menara_Mix'!idxRatusan,--LEFT(TEXT(RIGHT([2]!nilai,9),REPT("0",9)),1)+1)&amp;" "&amp;IF((--MID(TEXT(RIGHT([2]!nilai,9),REPT("0",9)),2,2)+1)&lt;=20,IF(--LEFT(TEXT(RIGHT([2]!nilai,9),REPT("0",9)),3)=1," satu juta",INDEX('022_Menara_Mix'!idxSatuSampaiDuaPuluh,--LEFT(TEXT(RIGHT([2]!nilai,8),REPT("0",8)),2)+1)),INDEX('022_Menara_Mix'!idxSatuSampaiDuaPuluh,--LEFT(RIGHT([2]!nilai,8),1)+1)&amp;" puluh "&amp;INDEX('022_Menara_Mix'!idxSatuSampaiDuaPuluh,--LEFT(RIGHT([2]!nilai,7),1)+1))&amp;IF(OR(LEN([2]!nilai)&lt;=6,--LEFT(TEXT(RIGHT([2]!nilai,9),REPT("0",9)),3)={0;1}),""," juta")</definedName>
    <definedName name="juta" localSheetId="22">" "&amp;INDEX('023_Menara_Mix'!idxRatusan,--LEFT(TEXT(RIGHT([2]!nilai,9),REPT("0",9)),1)+1)&amp;" "&amp;IF((--MID(TEXT(RIGHT([2]!nilai,9),REPT("0",9)),2,2)+1)&lt;=20,IF(--LEFT(TEXT(RIGHT([2]!nilai,9),REPT("0",9)),3)=1," satu juta",INDEX('023_Menara_Mix'!idxSatuSampaiDuaPuluh,--LEFT(TEXT(RIGHT([2]!nilai,8),REPT("0",8)),2)+1)),INDEX('023_Menara_Mix'!idxSatuSampaiDuaPuluh,--LEFT(RIGHT([2]!nilai,8),1)+1)&amp;" puluh "&amp;INDEX('023_Menara_Mix'!idxSatuSampaiDuaPuluh,--LEFT(RIGHT([2]!nilai,7),1)+1))&amp;IF(OR(LEN([2]!nilai)&lt;=6,--LEFT(TEXT(RIGHT([2]!nilai,9),REPT("0",9)),3)={0;1}),""," juta")</definedName>
    <definedName name="juta" localSheetId="23">" "&amp;INDEX('024_Menara_Mix'!idxRatusan,--LEFT(TEXT(RIGHT([2]!nilai,9),REPT("0",9)),1)+1)&amp;" "&amp;IF((--MID(TEXT(RIGHT([2]!nilai,9),REPT("0",9)),2,2)+1)&lt;=20,IF(--LEFT(TEXT(RIGHT([2]!nilai,9),REPT("0",9)),3)=1," satu juta",INDEX('024_Menara_Mix'!idxSatuSampaiDuaPuluh,--LEFT(TEXT(RIGHT([2]!nilai,8),REPT("0",8)),2)+1)),INDEX('024_Menara_Mix'!idxSatuSampaiDuaPuluh,--LEFT(RIGHT([2]!nilai,8),1)+1)&amp;" puluh "&amp;INDEX('024_Menara_Mix'!idxSatuSampaiDuaPuluh,--LEFT(RIGHT([2]!nilai,7),1)+1))&amp;IF(OR(LEN([2]!nilai)&lt;=6,--LEFT(TEXT(RIGHT([2]!nilai,9),REPT("0",9)),3)={0;1}),""," juta")</definedName>
    <definedName name="juta" localSheetId="24">" "&amp;INDEX('025_Fastindo_Mix'!idxRatusan,--LEFT(TEXT(RIGHT([2]!nilai,9),REPT("0",9)),1)+1)&amp;" "&amp;IF((--MID(TEXT(RIGHT([2]!nilai,9),REPT("0",9)),2,2)+1)&lt;=20,IF(--LEFT(TEXT(RIGHT([2]!nilai,9),REPT("0",9)),3)=1," satu juta",INDEX('025_Fastindo_Mix'!idxSatuSampaiDuaPuluh,--LEFT(TEXT(RIGHT([2]!nilai,8),REPT("0",8)),2)+1)),INDEX('025_Fastindo_Mix'!idxSatuSampaiDuaPuluh,--LEFT(RIGHT([2]!nilai,8),1)+1)&amp;" puluh "&amp;INDEX('025_Fastindo_Mix'!idxSatuSampaiDuaPuluh,--LEFT(RIGHT([2]!nilai,7),1)+1))&amp;IF(OR(LEN([2]!nilai)&lt;=6,--LEFT(TEXT(RIGHT([2]!nilai,9),REPT("0",9)),3)={0;1}),""," juta")</definedName>
    <definedName name="juta" localSheetId="25">" "&amp;INDEX('026_DNR_Trucking'!idxRatusan,--LEFT(TEXT(RIGHT([2]!nilai,9),REPT("0",9)),1)+1)&amp;" "&amp;IF((--MID(TEXT(RIGHT([2]!nilai,9),REPT("0",9)),2,2)+1)&lt;=20,IF(--LEFT(TEXT(RIGHT([2]!nilai,9),REPT("0",9)),3)=1," satu juta",INDEX('026_DNR_Trucking'!idxSatuSampaiDuaPuluh,--LEFT(TEXT(RIGHT([2]!nilai,8),REPT("0",8)),2)+1)),INDEX('026_DNR_Trucking'!idxSatuSampaiDuaPuluh,--LEFT(RIGHT([2]!nilai,8),1)+1)&amp;" puluh "&amp;INDEX('026_DNR_Trucking'!idxSatuSampaiDuaPuluh,--LEFT(RIGHT([2]!nilai,7),1)+1))&amp;IF(OR(LEN([2]!nilai)&lt;=6,--LEFT(TEXT(RIGHT([2]!nilai,9),REPT("0",9)),3)={0;1}),""," juta")</definedName>
    <definedName name="juta" localSheetId="26">" "&amp;INDEX('026_DNR_Trucking (2)'!idxRatusan,--LEFT(TEXT(RIGHT([2]!nilai,9),REPT("0",9)),1)+1)&amp;" "&amp;IF((--MID(TEXT(RIGHT([2]!nilai,9),REPT("0",9)),2,2)+1)&lt;=20,IF(--LEFT(TEXT(RIGHT([2]!nilai,9),REPT("0",9)),3)=1," satu juta",INDEX('026_DNR_Trucking (2)'!idxSatuSampaiDuaPuluh,--LEFT(TEXT(RIGHT([2]!nilai,8),REPT("0",8)),2)+1)),INDEX('026_DNR_Trucking (2)'!idxSatuSampaiDuaPuluh,--LEFT(RIGHT([2]!nilai,8),1)+1)&amp;" puluh "&amp;INDEX('026_DNR_Trucking (2)'!idxSatuSampaiDuaPuluh,--LEFT(RIGHT([2]!nilai,7),1)+1))&amp;IF(OR(LEN([2]!nilai)&lt;=6,--LEFT(TEXT(RIGHT([2]!nilai,9),REPT("0",9)),3)={0;1}),""," juta")</definedName>
    <definedName name="juta" localSheetId="27">" "&amp;INDEX('027_Bata Antasari_Makassar'!idxRatusan,--LEFT(TEXT(RIGHT([2]!nilai,9),REPT("0",9)),1)+1)&amp;" "&amp;IF((--MID(TEXT(RIGHT([2]!nilai,9),REPT("0",9)),2,2)+1)&lt;=20,IF(--LEFT(TEXT(RIGHT([2]!nilai,9),REPT("0",9)),3)=1," satu juta",INDEX('027_Bata Antasari_Makassar'!idxSatuSampaiDuaPuluh,--LEFT(TEXT(RIGHT([2]!nilai,8),REPT("0",8)),2)+1)),INDEX('027_Bata Antasari_Makassar'!idxSatuSampaiDuaPuluh,--LEFT(RIGHT([2]!nilai,8),1)+1)&amp;" puluh "&amp;INDEX('027_Bata Antasari_Makassar'!idxSatuSampaiDuaPuluh,--LEFT(RIGHT([2]!nilai,7),1)+1))&amp;IF(OR(LEN([2]!nilai)&lt;=6,--LEFT(TEXT(RIGHT([2]!nilai,9),REPT("0",9)),3)={0;1}),""," juta")</definedName>
    <definedName name="juta" localSheetId="28">" "&amp;INDEX('028_Sentral Asia_China'!idxRatusan,--LEFT(TEXT(RIGHT([2]!nilai,9),REPT("0",9)),1)+1)&amp;" "&amp;IF((--MID(TEXT(RIGHT([2]!nilai,9),REPT("0",9)),2,2)+1)&lt;=20,IF(--LEFT(TEXT(RIGHT([2]!nilai,9),REPT("0",9)),3)=1," satu juta",INDEX('028_Sentral Asia_China'!idxSatuSampaiDuaPuluh,--LEFT(TEXT(RIGHT([2]!nilai,8),REPT("0",8)),2)+1)),INDEX('028_Sentral Asia_China'!idxSatuSampaiDuaPuluh,--LEFT(RIGHT([2]!nilai,8),1)+1)&amp;" puluh "&amp;INDEX('028_Sentral Asia_China'!idxSatuSampaiDuaPuluh,--LEFT(RIGHT([2]!nilai,7),1)+1))&amp;IF(OR(LEN([2]!nilai)&lt;=6,--LEFT(TEXT(RIGHT([2]!nilai,9),REPT("0",9)),3)={0;1}),""," juta")</definedName>
    <definedName name="juta" localSheetId="29">" "&amp;INDEX('029_Bpk. Arif_Bengkulu'!idxRatusan,--LEFT(TEXT(RIGHT([2]!nilai,9),REPT("0",9)),1)+1)&amp;" "&amp;IF((--MID(TEXT(RIGHT([2]!nilai,9),REPT("0",9)),2,2)+1)&lt;=20,IF(--LEFT(TEXT(RIGHT([2]!nilai,9),REPT("0",9)),3)=1," satu juta",INDEX('029_Bpk. Arif_Bengkulu'!idxSatuSampaiDuaPuluh,--LEFT(TEXT(RIGHT([2]!nilai,8),REPT("0",8)),2)+1)),INDEX('029_Bpk. Arif_Bengkulu'!idxSatuSampaiDuaPuluh,--LEFT(RIGHT([2]!nilai,8),1)+1)&amp;" puluh "&amp;INDEX('029_Bpk. Arif_Bengkulu'!idxSatuSampaiDuaPuluh,--LEFT(RIGHT([2]!nilai,7),1)+1))&amp;IF(OR(LEN([2]!nilai)&lt;=6,--LEFT(TEXT(RIGHT([2]!nilai,9),REPT("0",9)),3)={0;1}),""," juta")</definedName>
    <definedName name="juta" localSheetId="30">" "&amp;INDEX('030_Ibu Diana_Batam'!idxRatusan,--LEFT(TEXT(RIGHT([2]!nilai,9),REPT("0",9)),1)+1)&amp;" "&amp;IF((--MID(TEXT(RIGHT([2]!nilai,9),REPT("0",9)),2,2)+1)&lt;=20,IF(--LEFT(TEXT(RIGHT([2]!nilai,9),REPT("0",9)),3)=1," satu juta",INDEX('030_Ibu Diana_Batam'!idxSatuSampaiDuaPuluh,--LEFT(TEXT(RIGHT([2]!nilai,8),REPT("0",8)),2)+1)),INDEX('030_Ibu Diana_Batam'!idxSatuSampaiDuaPuluh,--LEFT(RIGHT([2]!nilai,8),1)+1)&amp;" puluh "&amp;INDEX('030_Ibu Diana_Batam'!idxSatuSampaiDuaPuluh,--LEFT(RIGHT([2]!nilai,7),1)+1))&amp;IF(OR(LEN([2]!nilai)&lt;=6,--LEFT(TEXT(RIGHT([2]!nilai,9),REPT("0",9)),3)={0;1}),""," juta")</definedName>
    <definedName name="juta" localSheetId="31">" "&amp;INDEX('031_BBI_Lahat'!idxRatusan,--LEFT(TEXT(RIGHT([2]!nilai,9),REPT("0",9)),1)+1)&amp;" "&amp;IF((--MID(TEXT(RIGHT([2]!nilai,9),REPT("0",9)),2,2)+1)&lt;=20,IF(--LEFT(TEXT(RIGHT([2]!nilai,9),REPT("0",9)),3)=1," satu juta",INDEX('031_BBI_Lahat'!idxSatuSampaiDuaPuluh,--LEFT(TEXT(RIGHT([2]!nilai,8),REPT("0",8)),2)+1)),INDEX('031_BBI_Lahat'!idxSatuSampaiDuaPuluh,--LEFT(RIGHT([2]!nilai,8),1)+1)&amp;" puluh "&amp;INDEX('031_BBI_Lahat'!idxSatuSampaiDuaPuluh,--LEFT(RIGHT([2]!nilai,7),1)+1))&amp;IF(OR(LEN([2]!nilai)&lt;=6,--LEFT(TEXT(RIGHT([2]!nilai,9),REPT("0",9)),3)={0;1}),""," juta")</definedName>
    <definedName name="juta" localSheetId="32">" "&amp;INDEX('032_BBI_Lapung'!idxRatusan,--LEFT(TEXT(RIGHT([2]!nilai,9),REPT("0",9)),1)+1)&amp;" "&amp;IF((--MID(TEXT(RIGHT([2]!nilai,9),REPT("0",9)),2,2)+1)&lt;=20,IF(--LEFT(TEXT(RIGHT([2]!nilai,9),REPT("0",9)),3)=1," satu juta",INDEX('032_BBI_Lapung'!idxSatuSampaiDuaPuluh,--LEFT(TEXT(RIGHT([2]!nilai,8),REPT("0",8)),2)+1)),INDEX('032_BBI_Lapung'!idxSatuSampaiDuaPuluh,--LEFT(RIGHT([2]!nilai,8),1)+1)&amp;" puluh "&amp;INDEX('032_BBI_Lapung'!idxSatuSampaiDuaPuluh,--LEFT(RIGHT([2]!nilai,7),1)+1))&amp;IF(OR(LEN([2]!nilai)&lt;=6,--LEFT(TEXT(RIGHT([2]!nilai,9),REPT("0",9)),3)={0;1}),""," juta")</definedName>
    <definedName name="juta" localSheetId="33">" "&amp;INDEX('033_DNR_Trucking CAKUNG'!idxRatusan,--LEFT(TEXT(RIGHT([2]!nilai,9),REPT("0",9)),1)+1)&amp;" "&amp;IF((--MID(TEXT(RIGHT([2]!nilai,9),REPT("0",9)),2,2)+1)&lt;=20,IF(--LEFT(TEXT(RIGHT([2]!nilai,9),REPT("0",9)),3)=1," satu juta",INDEX('033_DNR_Trucking CAKUNG'!idxSatuSampaiDuaPuluh,--LEFT(TEXT(RIGHT([2]!nilai,8),REPT("0",8)),2)+1)),INDEX('033_DNR_Trucking CAKUNG'!idxSatuSampaiDuaPuluh,--LEFT(RIGHT([2]!nilai,8),1)+1)&amp;" puluh "&amp;INDEX('033_DNR_Trucking CAKUNG'!idxSatuSampaiDuaPuluh,--LEFT(RIGHT([2]!nilai,7),1)+1))&amp;IF(OR(LEN([2]!nilai)&lt;=6,--LEFT(TEXT(RIGHT([2]!nilai,9),REPT("0",9)),3)={0;1}),""," juta")</definedName>
    <definedName name="juta" localSheetId="34">" "&amp;INDEX('034_Raisa_Batam'!idxRatusan,--LEFT(TEXT(RIGHT([2]!nilai,9),REPT("0",9)),1)+1)&amp;" "&amp;IF((--MID(TEXT(RIGHT([2]!nilai,9),REPT("0",9)),2,2)+1)&lt;=20,IF(--LEFT(TEXT(RIGHT([2]!nilai,9),REPT("0",9)),3)=1," satu juta",INDEX('034_Raisa_Batam'!idxSatuSampaiDuaPuluh,--LEFT(TEXT(RIGHT([2]!nilai,8),REPT("0",8)),2)+1)),INDEX('034_Raisa_Batam'!idxSatuSampaiDuaPuluh,--LEFT(RIGHT([2]!nilai,8),1)+1)&amp;" puluh "&amp;INDEX('034_Raisa_Batam'!idxSatuSampaiDuaPuluh,--LEFT(RIGHT([2]!nilai,7),1)+1))&amp;IF(OR(LEN([2]!nilai)&lt;=6,--LEFT(TEXT(RIGHT([2]!nilai,9),REPT("0",9)),3)={0;1}),""," juta")</definedName>
    <definedName name="juta" localSheetId="35">" "&amp;INDEX('035_Kaifa Food_Batam'!idxRatusan,--LEFT(TEXT(RIGHT([2]!nilai,9),REPT("0",9)),1)+1)&amp;" "&amp;IF((--MID(TEXT(RIGHT([2]!nilai,9),REPT("0",9)),2,2)+1)&lt;=20,IF(--LEFT(TEXT(RIGHT([2]!nilai,9),REPT("0",9)),3)=1," satu juta",INDEX('035_Kaifa Food_Batam'!idxSatuSampaiDuaPuluh,--LEFT(TEXT(RIGHT([2]!nilai,8),REPT("0",8)),2)+1)),INDEX('035_Kaifa Food_Batam'!idxSatuSampaiDuaPuluh,--LEFT(RIGHT([2]!nilai,8),1)+1)&amp;" puluh "&amp;INDEX('035_Kaifa Food_Batam'!idxSatuSampaiDuaPuluh,--LEFT(RIGHT([2]!nilai,7),1)+1))&amp;IF(OR(LEN([2]!nilai)&lt;=6,--LEFT(TEXT(RIGHT([2]!nilai,9),REPT("0",9)),3)={0;1}),""," juta")</definedName>
    <definedName name="juta" localSheetId="36">" "&amp;INDEX('036_Cargo Trans_Batam'!idxRatusan,--LEFT(TEXT(RIGHT([2]!nilai,9),REPT("0",9)),1)+1)&amp;" "&amp;IF((--MID(TEXT(RIGHT([2]!nilai,9),REPT("0",9)),2,2)+1)&lt;=20,IF(--LEFT(TEXT(RIGHT([2]!nilai,9),REPT("0",9)),3)=1," satu juta",INDEX('036_Cargo Trans_Batam'!idxSatuSampaiDuaPuluh,--LEFT(TEXT(RIGHT([2]!nilai,8),REPT("0",8)),2)+1)),INDEX('036_Cargo Trans_Batam'!idxSatuSampaiDuaPuluh,--LEFT(RIGHT([2]!nilai,8),1)+1)&amp;" puluh "&amp;INDEX('036_Cargo Trans_Batam'!idxSatuSampaiDuaPuluh,--LEFT(RIGHT([2]!nilai,7),1)+1))&amp;IF(OR(LEN([2]!nilai)&lt;=6,--LEFT(TEXT(RIGHT([2]!nilai,9),REPT("0",9)),3)={0;1}),""," juta")</definedName>
    <definedName name="juta" localSheetId="37">" "&amp;INDEX('037_BSC_Medan'!idxRatusan,--LEFT(TEXT(RIGHT([2]!nilai,9),REPT("0",9)),1)+1)&amp;" "&amp;IF((--MID(TEXT(RIGHT([2]!nilai,9),REPT("0",9)),2,2)+1)&lt;=20,IF(--LEFT(TEXT(RIGHT([2]!nilai,9),REPT("0",9)),3)=1," satu juta",INDEX('037_BSC_Medan'!idxSatuSampaiDuaPuluh,--LEFT(TEXT(RIGHT([2]!nilai,8),REPT("0",8)),2)+1)),INDEX('037_BSC_Medan'!idxSatuSampaiDuaPuluh,--LEFT(RIGHT([2]!nilai,8),1)+1)&amp;" puluh "&amp;INDEX('037_BSC_Medan'!idxSatuSampaiDuaPuluh,--LEFT(RIGHT([2]!nilai,7),1)+1))&amp;IF(OR(LEN([2]!nilai)&lt;=6,--LEFT(TEXT(RIGHT([2]!nilai,9),REPT("0",9)),3)={0;1}),""," juta")</definedName>
    <definedName name="juta" localSheetId="38">" "&amp;INDEX('038_Bpk. Simson_Batam'!idxRatusan,--LEFT(TEXT(RIGHT([2]!nilai,9),REPT("0",9)),1)+1)&amp;" "&amp;IF((--MID(TEXT(RIGHT([2]!nilai,9),REPT("0",9)),2,2)+1)&lt;=20,IF(--LEFT(TEXT(RIGHT([2]!nilai,9),REPT("0",9)),3)=1," satu juta",INDEX('038_Bpk. Simson_Batam'!idxSatuSampaiDuaPuluh,--LEFT(TEXT(RIGHT([2]!nilai,8),REPT("0",8)),2)+1)),INDEX('038_Bpk. Simson_Batam'!idxSatuSampaiDuaPuluh,--LEFT(RIGHT([2]!nilai,8),1)+1)&amp;" puluh "&amp;INDEX('038_Bpk. Simson_Batam'!idxSatuSampaiDuaPuluh,--LEFT(RIGHT([2]!nilai,7),1)+1))&amp;IF(OR(LEN([2]!nilai)&lt;=6,--LEFT(TEXT(RIGHT([2]!nilai,9),REPT("0",9)),3)={0;1}),""," juta")</definedName>
    <definedName name="juta" localSheetId="39">" "&amp;INDEX('039_Marvel_Batam'!idxRatusan,--LEFT(TEXT(RIGHT([2]!nilai,9),REPT("0",9)),1)+1)&amp;" "&amp;IF((--MID(TEXT(RIGHT([2]!nilai,9),REPT("0",9)),2,2)+1)&lt;=20,IF(--LEFT(TEXT(RIGHT([2]!nilai,9),REPT("0",9)),3)=1," satu juta",INDEX('039_Marvel_Batam'!idxSatuSampaiDuaPuluh,--LEFT(TEXT(RIGHT([2]!nilai,8),REPT("0",8)),2)+1)),INDEX('039_Marvel_Batam'!idxSatuSampaiDuaPuluh,--LEFT(RIGHT([2]!nilai,8),1)+1)&amp;" puluh "&amp;INDEX('039_Marvel_Batam'!idxSatuSampaiDuaPuluh,--LEFT(RIGHT([2]!nilai,7),1)+1))&amp;IF(OR(LEN([2]!nilai)&lt;=6,--LEFT(TEXT(RIGHT([2]!nilai,9),REPT("0",9)),3)={0;1}),""," juta")</definedName>
    <definedName name="juta" localSheetId="40">" "&amp;INDEX('040_BBI_Karawang'!idxRatusan,--LEFT(TEXT(RIGHT([2]!nilai,9),REPT("0",9)),1)+1)&amp;" "&amp;IF((--MID(TEXT(RIGHT([2]!nilai,9),REPT("0",9)),2,2)+1)&lt;=20,IF(--LEFT(TEXT(RIGHT([2]!nilai,9),REPT("0",9)),3)=1," satu juta",INDEX('040_BBI_Karawang'!idxSatuSampaiDuaPuluh,--LEFT(TEXT(RIGHT([2]!nilai,8),REPT("0",8)),2)+1)),INDEX('040_BBI_Karawang'!idxSatuSampaiDuaPuluh,--LEFT(RIGHT([2]!nilai,8),1)+1)&amp;" puluh "&amp;INDEX('040_BBI_Karawang'!idxSatuSampaiDuaPuluh,--LEFT(RIGHT([2]!nilai,7),1)+1))&amp;IF(OR(LEN([2]!nilai)&lt;=6,--LEFT(TEXT(RIGHT([2]!nilai,9),REPT("0",9)),3)={0;1}),""," juta")</definedName>
    <definedName name="juta" localSheetId="41">" "&amp;INDEX('041_Menara_Mix'!idxRatusan,--LEFT(TEXT(RIGHT([2]!nilai,9),REPT("0",9)),1)+1)&amp;" "&amp;IF((--MID(TEXT(RIGHT([2]!nilai,9),REPT("0",9)),2,2)+1)&lt;=20,IF(--LEFT(TEXT(RIGHT([2]!nilai,9),REPT("0",9)),3)=1," satu juta",INDEX('041_Menara_Mix'!idxSatuSampaiDuaPuluh,--LEFT(TEXT(RIGHT([2]!nilai,8),REPT("0",8)),2)+1)),INDEX('041_Menara_Mix'!idxSatuSampaiDuaPuluh,--LEFT(RIGHT([2]!nilai,8),1)+1)&amp;" puluh "&amp;INDEX('041_Menara_Mix'!idxSatuSampaiDuaPuluh,--LEFT(RIGHT([2]!nilai,7),1)+1))&amp;IF(OR(LEN([2]!nilai)&lt;=6,--LEFT(TEXT(RIGHT([2]!nilai,9),REPT("0",9)),3)={0;1}),""," juta")</definedName>
    <definedName name="juta" localSheetId="42">" "&amp;INDEX('042_Lion_Kupang'!idxRatusan,--LEFT(TEXT(RIGHT([2]!nilai,9),REPT("0",9)),1)+1)&amp;" "&amp;IF((--MID(TEXT(RIGHT([2]!nilai,9),REPT("0",9)),2,2)+1)&lt;=20,IF(--LEFT(TEXT(RIGHT([2]!nilai,9),REPT("0",9)),3)=1," satu juta",INDEX('042_Lion_Kupang'!idxSatuSampaiDuaPuluh,--LEFT(TEXT(RIGHT([2]!nilai,8),REPT("0",8)),2)+1)),INDEX('042_Lion_Kupang'!idxSatuSampaiDuaPuluh,--LEFT(RIGHT([2]!nilai,8),1)+1)&amp;" puluh "&amp;INDEX('042_Lion_Kupang'!idxSatuSampaiDuaPuluh,--LEFT(RIGHT([2]!nilai,7),1)+1))&amp;IF(OR(LEN([2]!nilai)&lt;=6,--LEFT(TEXT(RIGHT([2]!nilai,9),REPT("0",9)),3)={0;1}),""," juta")</definedName>
    <definedName name="juta" localSheetId="43">" "&amp;INDEX('043_Jasana Boga_Batam'!idxRatusan,--LEFT(TEXT(RIGHT([2]!nilai,9),REPT("0",9)),1)+1)&amp;" "&amp;IF((--MID(TEXT(RIGHT([2]!nilai,9),REPT("0",9)),2,2)+1)&lt;=20,IF(--LEFT(TEXT(RIGHT([2]!nilai,9),REPT("0",9)),3)=1," satu juta",INDEX('043_Jasana Boga_Batam'!idxSatuSampaiDuaPuluh,--LEFT(TEXT(RIGHT([2]!nilai,8),REPT("0",8)),2)+1)),INDEX('043_Jasana Boga_Batam'!idxSatuSampaiDuaPuluh,--LEFT(RIGHT([2]!nilai,8),1)+1)&amp;" puluh "&amp;INDEX('043_Jasana Boga_Batam'!idxSatuSampaiDuaPuluh,--LEFT(RIGHT([2]!nilai,7),1)+1))&amp;IF(OR(LEN([2]!nilai)&lt;=6,--LEFT(TEXT(RIGHT([2]!nilai,9),REPT("0",9)),3)={0;1}),""," juta")</definedName>
    <definedName name="juta" localSheetId="44">" "&amp;INDEX('044_SNL_Batam'!idxRatusan,--LEFT(TEXT(RIGHT([2]!nilai,9),REPT("0",9)),1)+1)&amp;" "&amp;IF((--MID(TEXT(RIGHT([2]!nilai,9),REPT("0",9)),2,2)+1)&lt;=20,IF(--LEFT(TEXT(RIGHT([2]!nilai,9),REPT("0",9)),3)=1," satu juta",INDEX('044_SNL_Batam'!idxSatuSampaiDuaPuluh,--LEFT(TEXT(RIGHT([2]!nilai,8),REPT("0",8)),2)+1)),INDEX('044_SNL_Batam'!idxSatuSampaiDuaPuluh,--LEFT(RIGHT([2]!nilai,8),1)+1)&amp;" puluh "&amp;INDEX('044_SNL_Batam'!idxSatuSampaiDuaPuluh,--LEFT(RIGHT([2]!nilai,7),1)+1))&amp;IF(OR(LEN([2]!nilai)&lt;=6,--LEFT(TEXT(RIGHT([2]!nilai,9),REPT("0",9)),3)={0;1}),""," juta")</definedName>
    <definedName name="juta" localSheetId="45">" "&amp;INDEX('045_SNL_Batam'!idxRatusan,--LEFT(TEXT(RIGHT([2]!nilai,9),REPT("0",9)),1)+1)&amp;" "&amp;IF((--MID(TEXT(RIGHT([2]!nilai,9),REPT("0",9)),2,2)+1)&lt;=20,IF(--LEFT(TEXT(RIGHT([2]!nilai,9),REPT("0",9)),3)=1," satu juta",INDEX('045_SNL_Batam'!idxSatuSampaiDuaPuluh,--LEFT(TEXT(RIGHT([2]!nilai,8),REPT("0",8)),2)+1)),INDEX('045_SNL_Batam'!idxSatuSampaiDuaPuluh,--LEFT(RIGHT([2]!nilai,8),1)+1)&amp;" puluh "&amp;INDEX('045_SNL_Batam'!idxSatuSampaiDuaPuluh,--LEFT(RIGHT([2]!nilai,7),1)+1))&amp;IF(OR(LEN([2]!nilai)&lt;=6,--LEFT(TEXT(RIGHT([2]!nilai,9),REPT("0",9)),3)={0;1}),""," juta")</definedName>
    <definedName name="juta" localSheetId="46">" "&amp;INDEX('046_BSC_Pekanbaru'!idxRatusan,--LEFT(TEXT(RIGHT([2]!nilai,9),REPT("0",9)),1)+1)&amp;" "&amp;IF((--MID(TEXT(RIGHT([2]!nilai,9),REPT("0",9)),2,2)+1)&lt;=20,IF(--LEFT(TEXT(RIGHT([2]!nilai,9),REPT("0",9)),3)=1," satu juta",INDEX('046_BSC_Pekanbaru'!idxSatuSampaiDuaPuluh,--LEFT(TEXT(RIGHT([2]!nilai,8),REPT("0",8)),2)+1)),INDEX('046_BSC_Pekanbaru'!idxSatuSampaiDuaPuluh,--LEFT(RIGHT([2]!nilai,8),1)+1)&amp;" puluh "&amp;INDEX('046_BSC_Pekanbaru'!idxSatuSampaiDuaPuluh,--LEFT(RIGHT([2]!nilai,7),1)+1))&amp;IF(OR(LEN([2]!nilai)&lt;=6,--LEFT(TEXT(RIGHT([2]!nilai,9),REPT("0",9)),3)={0;1}),""," juta")</definedName>
    <definedName name="juta" localSheetId="47">" "&amp;INDEX('047_BSC_Kota Bumi'!idxRatusan,--LEFT(TEXT(RIGHT([2]!nilai,9),REPT("0",9)),1)+1)&amp;" "&amp;IF((--MID(TEXT(RIGHT([2]!nilai,9),REPT("0",9)),2,2)+1)&lt;=20,IF(--LEFT(TEXT(RIGHT([2]!nilai,9),REPT("0",9)),3)=1," satu juta",INDEX('047_BSC_Kota Bumi'!idxSatuSampaiDuaPuluh,--LEFT(TEXT(RIGHT([2]!nilai,8),REPT("0",8)),2)+1)),INDEX('047_BSC_Kota Bumi'!idxSatuSampaiDuaPuluh,--LEFT(RIGHT([2]!nilai,8),1)+1)&amp;" puluh "&amp;INDEX('047_BSC_Kota Bumi'!idxSatuSampaiDuaPuluh,--LEFT(RIGHT([2]!nilai,7),1)+1))&amp;IF(OR(LEN([2]!nilai)&lt;=6,--LEFT(TEXT(RIGHT([2]!nilai,9),REPT("0",9)),3)={0;1}),""," juta")</definedName>
    <definedName name="juta" localSheetId="48">" "&amp;INDEX('048_BSC_Lampung'!idxRatusan,--LEFT(TEXT(RIGHT([2]!nilai,9),REPT("0",9)),1)+1)&amp;" "&amp;IF((--MID(TEXT(RIGHT([2]!nilai,9),REPT("0",9)),2,2)+1)&lt;=20,IF(--LEFT(TEXT(RIGHT([2]!nilai,9),REPT("0",9)),3)=1," satu juta",INDEX('048_BSC_Lampung'!idxSatuSampaiDuaPuluh,--LEFT(TEXT(RIGHT([2]!nilai,8),REPT("0",8)),2)+1)),INDEX('048_BSC_Lampung'!idxSatuSampaiDuaPuluh,--LEFT(RIGHT([2]!nilai,8),1)+1)&amp;" puluh "&amp;INDEX('048_BSC_Lampung'!idxSatuSampaiDuaPuluh,--LEFT(RIGHT([2]!nilai,7),1)+1))&amp;IF(OR(LEN([2]!nilai)&lt;=6,--LEFT(TEXT(RIGHT([2]!nilai,9),REPT("0",9)),3)={0;1}),""," juta")</definedName>
    <definedName name="juta" localSheetId="49">" "&amp;INDEX('049_Aghata_Riau'!idxRatusan,--LEFT(TEXT(RIGHT([2]!nilai,9),REPT("0",9)),1)+1)&amp;" "&amp;IF((--MID(TEXT(RIGHT([2]!nilai,9),REPT("0",9)),2,2)+1)&lt;=20,IF(--LEFT(TEXT(RIGHT([2]!nilai,9),REPT("0",9)),3)=1," satu juta",INDEX('049_Aghata_Riau'!idxSatuSampaiDuaPuluh,--LEFT(TEXT(RIGHT([2]!nilai,8),REPT("0",8)),2)+1)),INDEX('049_Aghata_Riau'!idxSatuSampaiDuaPuluh,--LEFT(RIGHT([2]!nilai,8),1)+1)&amp;" puluh "&amp;INDEX('049_Aghata_Riau'!idxSatuSampaiDuaPuluh,--LEFT(RIGHT([2]!nilai,7),1)+1))&amp;IF(OR(LEN([2]!nilai)&lt;=6,--LEFT(TEXT(RIGHT([2]!nilai,9),REPT("0",9)),3)={0;1}),""," juta")</definedName>
    <definedName name="juta" localSheetId="50">" "&amp;INDEX('050_Trian Jaya_Medan'!idxRatusan,--LEFT(TEXT(RIGHT([2]!nilai,9),REPT("0",9)),1)+1)&amp;" "&amp;IF((--MID(TEXT(RIGHT([2]!nilai,9),REPT("0",9)),2,2)+1)&lt;=20,IF(--LEFT(TEXT(RIGHT([2]!nilai,9),REPT("0",9)),3)=1," satu juta",INDEX('050_Trian Jaya_Medan'!idxSatuSampaiDuaPuluh,--LEFT(TEXT(RIGHT([2]!nilai,8),REPT("0",8)),2)+1)),INDEX('050_Trian Jaya_Medan'!idxSatuSampaiDuaPuluh,--LEFT(RIGHT([2]!nilai,8),1)+1)&amp;" puluh "&amp;INDEX('050_Trian Jaya_Medan'!idxSatuSampaiDuaPuluh,--LEFT(RIGHT([2]!nilai,7),1)+1))&amp;IF(OR(LEN([2]!nilai)&lt;=6,--LEFT(TEXT(RIGHT([2]!nilai,9),REPT("0",9)),3)={0;1}),""," juta")</definedName>
    <definedName name="juta" localSheetId="51">" "&amp;INDEX('051_Robert_Pontianak'!idxRatusan,--LEFT(TEXT(RIGHT([2]!nilai,9),REPT("0",9)),1)+1)&amp;" "&amp;IF((--MID(TEXT(RIGHT([2]!nilai,9),REPT("0",9)),2,2)+1)&lt;=20,IF(--LEFT(TEXT(RIGHT([2]!nilai,9),REPT("0",9)),3)=1," satu juta",INDEX('051_Robert_Pontianak'!idxSatuSampaiDuaPuluh,--LEFT(TEXT(RIGHT([2]!nilai,8),REPT("0",8)),2)+1)),INDEX('051_Robert_Pontianak'!idxSatuSampaiDuaPuluh,--LEFT(RIGHT([2]!nilai,8),1)+1)&amp;" puluh "&amp;INDEX('051_Robert_Pontianak'!idxSatuSampaiDuaPuluh,--LEFT(RIGHT([2]!nilai,7),1)+1))&amp;IF(OR(LEN([2]!nilai)&lt;=6,--LEFT(TEXT(RIGHT([2]!nilai,9),REPT("0",9)),3)={0;1}),""," juta")</definedName>
    <definedName name="juta" localSheetId="52">" "&amp;INDEX('051A_Ucok_Pekanbaru'!idxRatusan,--LEFT(TEXT(RIGHT([2]!nilai,9),REPT("0",9)),1)+1)&amp;" "&amp;IF((--MID(TEXT(RIGHT([2]!nilai,9),REPT("0",9)),2,2)+1)&lt;=20,IF(--LEFT(TEXT(RIGHT([2]!nilai,9),REPT("0",9)),3)=1," satu juta",INDEX('051A_Ucok_Pekanbaru'!idxSatuSampaiDuaPuluh,--LEFT(TEXT(RIGHT([2]!nilai,8),REPT("0",8)),2)+1)),INDEX('051A_Ucok_Pekanbaru'!idxSatuSampaiDuaPuluh,--LEFT(RIGHT([2]!nilai,8),1)+1)&amp;" puluh "&amp;INDEX('051A_Ucok_Pekanbaru'!idxSatuSampaiDuaPuluh,--LEFT(RIGHT([2]!nilai,7),1)+1))&amp;IF(OR(LEN([2]!nilai)&lt;=6,--LEFT(TEXT(RIGHT([2]!nilai,9),REPT("0",9)),3)={0;1}),"","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"&amp;INDEX('001_Vita Bren_Jakarta'!idxRatusan,--LEFT(TEXT(RIGHT([2]!nilai,9),REPT("0",9)),1)+1)&amp;" "&amp;IF((--MID(TEXT(RIGHT([2]!nilai,9),REPT("0",9)),2,2)+1)&lt;=20,IF(--LEFT(TEXT(RIGHT([2]!nilai,9),REPT("0",9)),3)=1," satu juta / ",INDEX('001_Vita Bren_Jakarta'!idxSatuSampaiDuaPuluh,--LEFT(TEXT(RIGHT([2]!nilai,8),REPT("0",8)),2)+1)),INDEX('001_Vita Bren_Jakarta'!idxSatuSampaiDuaPuluh,--LEFT(RIGHT([2]!nilai,8),1)+1)&amp;" puluh "&amp;INDEX('001_Vita Bren_Jakarta'!idxSatuSampaiDuaPuluh,--LEFT(RIGHT([2]!nilai,7),1)+1))&amp;IF(OR(LEN([2]!nilai)&lt;=6,--LEFT(TEXT(RIGHT([2]!nilai,9),REPT("0",9)),3)={0;1}),""," juta / ")</definedName>
    <definedName name="juta2" localSheetId="1">" "&amp;INDEX('002_Trans Crago_Batam'!idxRatusan,--LEFT(TEXT(RIGHT([2]!nilai,9),REPT("0",9)),1)+1)&amp;" "&amp;IF((--MID(TEXT(RIGHT([2]!nilai,9),REPT("0",9)),2,2)+1)&lt;=20,IF(--LEFT(TEXT(RIGHT([2]!nilai,9),REPT("0",9)),3)=1," satu juta / ",INDEX('002_Trans Crago_Batam'!idxSatuSampaiDuaPuluh,--LEFT(TEXT(RIGHT([2]!nilai,8),REPT("0",8)),2)+1)),INDEX('002_Trans Crago_Batam'!idxSatuSampaiDuaPuluh,--LEFT(RIGHT([2]!nilai,8),1)+1)&amp;" puluh "&amp;INDEX('002_Trans Crago_Batam'!idxSatuSampaiDuaPuluh,--LEFT(RIGHT([2]!nilai,7),1)+1))&amp;IF(OR(LEN([2]!nilai)&lt;=6,--LEFT(TEXT(RIGHT([2]!nilai,9),REPT("0",9)),3)={0;1}),""," juta / ")</definedName>
    <definedName name="juta2" localSheetId="2">" "&amp;INDEX('003_Bpk. Henry_Banyuwangi'!idxRatusan,--LEFT(TEXT(RIGHT([2]!nilai,9),REPT("0",9)),1)+1)&amp;" "&amp;IF((--MID(TEXT(RIGHT([2]!nilai,9),REPT("0",9)),2,2)+1)&lt;=20,IF(--LEFT(TEXT(RIGHT([2]!nilai,9),REPT("0",9)),3)=1," satu juta / ",INDEX('003_Bpk. Henry_Banyuwangi'!idxSatuSampaiDuaPuluh,--LEFT(TEXT(RIGHT([2]!nilai,8),REPT("0",8)),2)+1)),INDEX('003_Bpk. Henry_Banyuwangi'!idxSatuSampaiDuaPuluh,--LEFT(RIGHT([2]!nilai,8),1)+1)&amp;" puluh "&amp;INDEX('003_Bpk. Henry_Banyuwangi'!idxSatuSampaiDuaPuluh,--LEFT(RIGHT([2]!nilai,7),1)+1))&amp;IF(OR(LEN([2]!nilai)&lt;=6,--LEFT(TEXT(RIGHT([2]!nilai,9),REPT("0",9)),3)={0;1}),""," juta / ")</definedName>
    <definedName name="juta2" localSheetId="3">" "&amp;INDEX('004_Fastindo_Bekasi'!idxRatusan,--LEFT(TEXT(RIGHT([2]!nilai,9),REPT("0",9)),1)+1)&amp;" "&amp;IF((--MID(TEXT(RIGHT([2]!nilai,9),REPT("0",9)),2,2)+1)&lt;=20,IF(--LEFT(TEXT(RIGHT([2]!nilai,9),REPT("0",9)),3)=1," satu juta / ",INDEX('004_Fastindo_Bekasi'!idxSatuSampaiDuaPuluh,--LEFT(TEXT(RIGHT([2]!nilai,8),REPT("0",8)),2)+1)),INDEX('004_Fastindo_Bekasi'!idxSatuSampaiDuaPuluh,--LEFT(RIGHT([2]!nilai,8),1)+1)&amp;" puluh "&amp;INDEX('004_Fastindo_Bekasi'!idxSatuSampaiDuaPuluh,--LEFT(RIGHT([2]!nilai,7),1)+1))&amp;IF(OR(LEN([2]!nilai)&lt;=6,--LEFT(TEXT(RIGHT([2]!nilai,9),REPT("0",9)),3)={0;1}),""," juta / ")</definedName>
    <definedName name="juta2" localSheetId="4">" "&amp;INDEX('005_BBI_Mix'!idxRatusan,--LEFT(TEXT(RIGHT([2]!nilai,9),REPT("0",9)),1)+1)&amp;" "&amp;IF((--MID(TEXT(RIGHT([2]!nilai,9),REPT("0",9)),2,2)+1)&lt;=20,IF(--LEFT(TEXT(RIGHT([2]!nilai,9),REPT("0",9)),3)=1," satu juta / ",INDEX('005_BBI_Mix'!idxSatuSampaiDuaPuluh,--LEFT(TEXT(RIGHT([2]!nilai,8),REPT("0",8)),2)+1)),INDEX('005_BBI_Mix'!idxSatuSampaiDuaPuluh,--LEFT(RIGHT([2]!nilai,8),1)+1)&amp;" puluh "&amp;INDEX('005_BBI_Mix'!idxSatuSampaiDuaPuluh,--LEFT(RIGHT([2]!nilai,7),1)+1))&amp;IF(OR(LEN([2]!nilai)&lt;=6,--LEFT(TEXT(RIGHT([2]!nilai,9),REPT("0",9)),3)={0;1}),""," juta / ")</definedName>
    <definedName name="juta2" localSheetId="5">" "&amp;INDEX('006_Menara_Mix'!idxRatusan,--LEFT(TEXT(RIGHT(nilai,9),REPT("0",9)),1)+1)&amp;" "&amp;IF((--MID(TEXT(RIGHT(nilai,9),REPT("0",9)),2,2)+1)&lt;=20,IF(--LEFT(TEXT(RIGHT(nilai,9),REPT("0",9)),3)=1," satu juta / ",INDEX('006_Menara_Mix'!idxSatuSampaiDuaPuluh,--LEFT(TEXT(RIGHT(nilai,8),REPT("0",8)),2)+1)),INDEX('006_Menara_Mix'!idxSatuSampaiDuaPuluh,--LEFT(RIGHT(nilai,8),1)+1)&amp;" puluh "&amp;INDEX('006_Menara_Mix'!idxSatuSampaiDuaPuluh,--LEFT(RIGHT(nilai,7),1)+1))&amp;IF(OR(LEN(nilai)&lt;=6,--LEFT(TEXT(RIGHT(nilai,9),REPT("0",9)),3)={0;1}),""," juta / ")</definedName>
    <definedName name="juta2" localSheetId="6">" "&amp;INDEX('007_Menara_Duri'!idxRatusan,--LEFT(TEXT(RIGHT([2]!nilai,9),REPT("0",9)),1)+1)&amp;" "&amp;IF((--MID(TEXT(RIGHT([2]!nilai,9),REPT("0",9)),2,2)+1)&lt;=20,IF(--LEFT(TEXT(RIGHT([2]!nilai,9),REPT("0",9)),3)=1," satu juta / ",INDEX('007_Menara_Duri'!idxSatuSampaiDuaPuluh,--LEFT(TEXT(RIGHT([2]!nilai,8),REPT("0",8)),2)+1)),INDEX('007_Menara_Duri'!idxSatuSampaiDuaPuluh,--LEFT(RIGHT([2]!nilai,8),1)+1)&amp;" puluh "&amp;INDEX('007_Menara_Duri'!idxSatuSampaiDuaPuluh,--LEFT(RIGHT([2]!nilai,7),1)+1))&amp;IF(OR(LEN([2]!nilai)&lt;=6,--LEFT(TEXT(RIGHT([2]!nilai,9),REPT("0",9)),3)={0;1}),""," juta / ")</definedName>
    <definedName name="juta2" localSheetId="7">" "&amp;INDEX('008_Menara_Mix'!idxRatusan,--LEFT(TEXT(RIGHT([2]!nilai,9),REPT("0",9)),1)+1)&amp;" "&amp;IF((--MID(TEXT(RIGHT([2]!nilai,9),REPT("0",9)),2,2)+1)&lt;=20,IF(--LEFT(TEXT(RIGHT([2]!nilai,9),REPT("0",9)),3)=1," satu juta / ",INDEX('008_Menara_Mix'!idxSatuSampaiDuaPuluh,--LEFT(TEXT(RIGHT([2]!nilai,8),REPT("0",8)),2)+1)),INDEX('008_Menara_Mix'!idxSatuSampaiDuaPuluh,--LEFT(RIGHT([2]!nilai,8),1)+1)&amp;" puluh "&amp;INDEX('008_Menara_Mix'!idxSatuSampaiDuaPuluh,--LEFT(RIGHT([2]!nilai,7),1)+1))&amp;IF(OR(LEN([2]!nilai)&lt;=6,--LEFT(TEXT(RIGHT([2]!nilai,9),REPT("0",9)),3)={0;1}),""," juta / ")</definedName>
    <definedName name="juta2" localSheetId="8">" "&amp;INDEX('009_Venindo_Batam'!idxRatusan,--LEFT(TEXT(RIGHT(nilai,9),REPT("0",9)),1)+1)&amp;" "&amp;IF((--MID(TEXT(RIGHT(nilai,9),REPT("0",9)),2,2)+1)&lt;=20,IF(--LEFT(TEXT(RIGHT(nilai,9),REPT("0",9)),3)=1," satu juta / ",INDEX('009_Venindo_Batam'!idxSatuSampaiDuaPuluh,--LEFT(TEXT(RIGHT(nilai,8),REPT("0",8)),2)+1)),INDEX('009_Venindo_Batam'!idxSatuSampaiDuaPuluh,--LEFT(RIGHT(nilai,8),1)+1)&amp;" puluh "&amp;INDEX('009_Venindo_Batam'!idxSatuSampaiDuaPuluh,--LEFT(RIGHT(nilai,7),1)+1))&amp;IF(OR(LEN(nilai)&lt;=6,--LEFT(TEXT(RIGHT(nilai,9),REPT("0",9)),3)={0;1}),""," juta / ")</definedName>
    <definedName name="juta2" localSheetId="9">" "&amp;INDEX('010_Cargo Trans_Batam'!idxRatusan,--LEFT(TEXT(RIGHT(nilai,9),REPT("0",9)),1)+1)&amp;" "&amp;IF((--MID(TEXT(RIGHT(nilai,9),REPT("0",9)),2,2)+1)&lt;=20,IF(--LEFT(TEXT(RIGHT(nilai,9),REPT("0",9)),3)=1," satu juta / ",INDEX('010_Cargo Trans_Batam'!idxSatuSampaiDuaPuluh,--LEFT(TEXT(RIGHT(nilai,8),REPT("0",8)),2)+1)),INDEX('010_Cargo Trans_Batam'!idxSatuSampaiDuaPuluh,--LEFT(RIGHT(nilai,8),1)+1)&amp;" puluh "&amp;INDEX('010_Cargo Trans_Batam'!idxSatuSampaiDuaPuluh,--LEFT(RIGHT(nilai,7),1)+1))&amp;IF(OR(LEN(nilai)&lt;=6,--LEFT(TEXT(RIGHT(nilai,9),REPT("0",9)),3)={0;1}),""," juta / ")</definedName>
    <definedName name="juta2" localSheetId="10">" "&amp;INDEX('011_Bpk. Rahman_CHARTER fUSO'!idxRatusan,--LEFT(TEXT(RIGHT([2]!nilai,9),REPT("0",9)),1)+1)&amp;" "&amp;IF((--MID(TEXT(RIGHT([2]!nilai,9),REPT("0",9)),2,2)+1)&lt;=20,IF(--LEFT(TEXT(RIGHT([2]!nilai,9),REPT("0",9)),3)=1," satu juta / ",INDEX('011_Bpk. Rahman_CHARTER fUSO'!idxSatuSampaiDuaPuluh,--LEFT(TEXT(RIGHT([2]!nilai,8),REPT("0",8)),2)+1)),INDEX('011_Bpk. Rahman_CHARTER fUSO'!idxSatuSampaiDuaPuluh,--LEFT(RIGHT([2]!nilai,8),1)+1)&amp;" puluh "&amp;INDEX('011_Bpk. Rahman_CHARTER fUSO'!idxSatuSampaiDuaPuluh,--LEFT(RIGHT([2]!nilai,7),1)+1))&amp;IF(OR(LEN([2]!nilai)&lt;=6,--LEFT(TEXT(RIGHT([2]!nilai,9),REPT("0",9)),3)={0;1}),""," juta / ")</definedName>
    <definedName name="juta2" localSheetId="11">" "&amp;INDEX('012_Samudra Jaya Cakra_NTB'!idxRatusan,--LEFT(TEXT(RIGHT([2]!nilai,9),REPT("0",9)),1)+1)&amp;" "&amp;IF((--MID(TEXT(RIGHT([2]!nilai,9),REPT("0",9)),2,2)+1)&lt;=20,IF(--LEFT(TEXT(RIGHT([2]!nilai,9),REPT("0",9)),3)=1," satu juta / ",INDEX('012_Samudra Jaya Cakra_NTB'!idxSatuSampaiDuaPuluh,--LEFT(TEXT(RIGHT([2]!nilai,8),REPT("0",8)),2)+1)),INDEX('012_Samudra Jaya Cakra_NTB'!idxSatuSampaiDuaPuluh,--LEFT(RIGHT([2]!nilai,8),1)+1)&amp;" puluh "&amp;INDEX('012_Samudra Jaya Cakra_NTB'!idxSatuSampaiDuaPuluh,--LEFT(RIGHT([2]!nilai,7),1)+1))&amp;IF(OR(LEN([2]!nilai)&lt;=6,--LEFT(TEXT(RIGHT([2]!nilai,9),REPT("0",9)),3)={0;1}),""," juta / ")</definedName>
    <definedName name="juta2" localSheetId="12">" "&amp;INDEX('013_Fastindo_Cikarang'!idxRatusan,--LEFT(TEXT(RIGHT([2]!nilai,9),REPT("0",9)),1)+1)&amp;" "&amp;IF((--MID(TEXT(RIGHT([2]!nilai,9),REPT("0",9)),2,2)+1)&lt;=20,IF(--LEFT(TEXT(RIGHT([2]!nilai,9),REPT("0",9)),3)=1," satu juta / ",INDEX('013_Fastindo_Cikarang'!idxSatuSampaiDuaPuluh,--LEFT(TEXT(RIGHT([2]!nilai,8),REPT("0",8)),2)+1)),INDEX('013_Fastindo_Cikarang'!idxSatuSampaiDuaPuluh,--LEFT(RIGHT([2]!nilai,8),1)+1)&amp;" puluh "&amp;INDEX('013_Fastindo_Cikarang'!idxSatuSampaiDuaPuluh,--LEFT(RIGHT([2]!nilai,7),1)+1))&amp;IF(OR(LEN([2]!nilai)&lt;=6,--LEFT(TEXT(RIGHT([2]!nilai,9),REPT("0",9)),3)={0;1}),""," juta / ")</definedName>
    <definedName name="juta2" localSheetId="13">" "&amp;INDEX('014_BBI_Jogja'!idxRatusan,--LEFT(TEXT(RIGHT([2]!nilai,9),REPT("0",9)),1)+1)&amp;" "&amp;IF((--MID(TEXT(RIGHT([2]!nilai,9),REPT("0",9)),2,2)+1)&lt;=20,IF(--LEFT(TEXT(RIGHT([2]!nilai,9),REPT("0",9)),3)=1," satu juta / ",INDEX('014_BBI_Jogja'!idxSatuSampaiDuaPuluh,--LEFT(TEXT(RIGHT([2]!nilai,8),REPT("0",8)),2)+1)),INDEX('014_BBI_Jogja'!idxSatuSampaiDuaPuluh,--LEFT(RIGHT([2]!nilai,8),1)+1)&amp;" puluh "&amp;INDEX('014_BBI_Jogja'!idxSatuSampaiDuaPuluh,--LEFT(RIGHT([2]!nilai,7),1)+1))&amp;IF(OR(LEN([2]!nilai)&lt;=6,--LEFT(TEXT(RIGHT([2]!nilai,9),REPT("0",9)),3)={0;1}),""," juta / ")</definedName>
    <definedName name="juta2" localSheetId="14">" "&amp;INDEX('015_SDM_Palopo'!idxRatusan,--LEFT(TEXT(RIGHT([2]!nilai,9),REPT("0",9)),1)+1)&amp;" "&amp;IF((--MID(TEXT(RIGHT([2]!nilai,9),REPT("0",9)),2,2)+1)&lt;=20,IF(--LEFT(TEXT(RIGHT([2]!nilai,9),REPT("0",9)),3)=1," satu juta / ",INDEX('015_SDM_Palopo'!idxSatuSampaiDuaPuluh,--LEFT(TEXT(RIGHT([2]!nilai,8),REPT("0",8)),2)+1)),INDEX('015_SDM_Palopo'!idxSatuSampaiDuaPuluh,--LEFT(RIGHT([2]!nilai,8),1)+1)&amp;" puluh "&amp;INDEX('015_SDM_Palopo'!idxSatuSampaiDuaPuluh,--LEFT(RIGHT([2]!nilai,7),1)+1))&amp;IF(OR(LEN([2]!nilai)&lt;=6,--LEFT(TEXT(RIGHT([2]!nilai,9),REPT("0",9)),3)={0;1}),""," juta / ")</definedName>
    <definedName name="juta2" localSheetId="15">" "&amp;INDEX('016_SDM_Makssar'!idxRatusan,--LEFT(TEXT(RIGHT([2]!nilai,9),REPT("0",9)),1)+1)&amp;" "&amp;IF((--MID(TEXT(RIGHT([2]!nilai,9),REPT("0",9)),2,2)+1)&lt;=20,IF(--LEFT(TEXT(RIGHT([2]!nilai,9),REPT("0",9)),3)=1," satu juta / ",INDEX('016_SDM_Makssar'!idxSatuSampaiDuaPuluh,--LEFT(TEXT(RIGHT([2]!nilai,8),REPT("0",8)),2)+1)),INDEX('016_SDM_Makssar'!idxSatuSampaiDuaPuluh,--LEFT(RIGHT([2]!nilai,8),1)+1)&amp;" puluh "&amp;INDEX('016_SDM_Makssar'!idxSatuSampaiDuaPuluh,--LEFT(RIGHT([2]!nilai,7),1)+1))&amp;IF(OR(LEN([2]!nilai)&lt;=6,--LEFT(TEXT(RIGHT([2]!nilai,9),REPT("0",9)),3)={0;1}),""," juta / ")</definedName>
    <definedName name="juta2" localSheetId="16">" "&amp;INDEX('017_Bona_Mix'!idxRatusan,--LEFT(TEXT(RIGHT([2]!nilai,9),REPT("0",9)),1)+1)&amp;" "&amp;IF((--MID(TEXT(RIGHT([2]!nilai,9),REPT("0",9)),2,2)+1)&lt;=20,IF(--LEFT(TEXT(RIGHT([2]!nilai,9),REPT("0",9)),3)=1," satu juta / ",INDEX('017_Bona_Mix'!idxSatuSampaiDuaPuluh,--LEFT(TEXT(RIGHT([2]!nilai,8),REPT("0",8)),2)+1)),INDEX('017_Bona_Mix'!idxSatuSampaiDuaPuluh,--LEFT(RIGHT([2]!nilai,8),1)+1)&amp;" puluh "&amp;INDEX('017_Bona_Mix'!idxSatuSampaiDuaPuluh,--LEFT(RIGHT([2]!nilai,7),1)+1))&amp;IF(OR(LEN([2]!nilai)&lt;=6,--LEFT(TEXT(RIGHT([2]!nilai,9),REPT("0",9)),3)={0;1}),""," juta / ")</definedName>
    <definedName name="juta2" localSheetId="20">" "&amp;INDEX('021_AGM_Mix'!idxRatusan,--LEFT(TEXT(RIGHT(nilai,9),REPT("0",9)),1)+1)&amp;" "&amp;IF((--MID(TEXT(RIGHT(nilai,9),REPT("0",9)),2,2)+1)&lt;=20,IF(--LEFT(TEXT(RIGHT(nilai,9),REPT("0",9)),3)=1," satu juta / ",INDEX('021_AGM_Mix'!idxSatuSampaiDuaPuluh,--LEFT(TEXT(RIGHT(nilai,8),REPT("0",8)),2)+1)),INDEX('021_AGM_Mix'!idxSatuSampaiDuaPuluh,--LEFT(RIGHT(nilai,8),1)+1)&amp;" puluh "&amp;INDEX('021_AGM_Mix'!idxSatuSampaiDuaPuluh,--LEFT(RIGHT(nilai,7),1)+1))&amp;IF(OR(LEN(nilai)&lt;=6,--LEFT(TEXT(RIGHT(nilai,9),REPT("0",9)),3)={0;1}),""," juta / ")</definedName>
    <definedName name="juta2" localSheetId="21">" "&amp;INDEX('022_Menara_Mix'!idxRatusan,--LEFT(TEXT(RIGHT([2]!nilai,9),REPT("0",9)),1)+1)&amp;" "&amp;IF((--MID(TEXT(RIGHT([2]!nilai,9),REPT("0",9)),2,2)+1)&lt;=20,IF(--LEFT(TEXT(RIGHT([2]!nilai,9),REPT("0",9)),3)=1," satu juta / ",INDEX('022_Menara_Mix'!idxSatuSampaiDuaPuluh,--LEFT(TEXT(RIGHT([2]!nilai,8),REPT("0",8)),2)+1)),INDEX('022_Menara_Mix'!idxSatuSampaiDuaPuluh,--LEFT(RIGHT([2]!nilai,8),1)+1)&amp;" puluh "&amp;INDEX('022_Menara_Mix'!idxSatuSampaiDuaPuluh,--LEFT(RIGHT([2]!nilai,7),1)+1))&amp;IF(OR(LEN([2]!nilai)&lt;=6,--LEFT(TEXT(RIGHT([2]!nilai,9),REPT("0",9)),3)={0;1}),""," juta / ")</definedName>
    <definedName name="juta2" localSheetId="22">" "&amp;INDEX('023_Menara_Mix'!idxRatusan,--LEFT(TEXT(RIGHT([2]!nilai,9),REPT("0",9)),1)+1)&amp;" "&amp;IF((--MID(TEXT(RIGHT([2]!nilai,9),REPT("0",9)),2,2)+1)&lt;=20,IF(--LEFT(TEXT(RIGHT([2]!nilai,9),REPT("0",9)),3)=1," satu juta / ",INDEX('023_Menara_Mix'!idxSatuSampaiDuaPuluh,--LEFT(TEXT(RIGHT([2]!nilai,8),REPT("0",8)),2)+1)),INDEX('023_Menara_Mix'!idxSatuSampaiDuaPuluh,--LEFT(RIGHT([2]!nilai,8),1)+1)&amp;" puluh "&amp;INDEX('023_Menara_Mix'!idxSatuSampaiDuaPuluh,--LEFT(RIGHT([2]!nilai,7),1)+1))&amp;IF(OR(LEN([2]!nilai)&lt;=6,--LEFT(TEXT(RIGHT([2]!nilai,9),REPT("0",9)),3)={0;1}),""," juta / ")</definedName>
    <definedName name="juta2" localSheetId="23">" "&amp;INDEX('024_Menara_Mix'!idxRatusan,--LEFT(TEXT(RIGHT([2]!nilai,9),REPT("0",9)),1)+1)&amp;" "&amp;IF((--MID(TEXT(RIGHT([2]!nilai,9),REPT("0",9)),2,2)+1)&lt;=20,IF(--LEFT(TEXT(RIGHT([2]!nilai,9),REPT("0",9)),3)=1," satu juta / ",INDEX('024_Menara_Mix'!idxSatuSampaiDuaPuluh,--LEFT(TEXT(RIGHT([2]!nilai,8),REPT("0",8)),2)+1)),INDEX('024_Menara_Mix'!idxSatuSampaiDuaPuluh,--LEFT(RIGHT([2]!nilai,8),1)+1)&amp;" puluh "&amp;INDEX('024_Menara_Mix'!idxSatuSampaiDuaPuluh,--LEFT(RIGHT([2]!nilai,7),1)+1))&amp;IF(OR(LEN([2]!nilai)&lt;=6,--LEFT(TEXT(RIGHT([2]!nilai,9),REPT("0",9)),3)={0;1}),""," juta / ")</definedName>
    <definedName name="juta2" localSheetId="24">" "&amp;INDEX('025_Fastindo_Mix'!idxRatusan,--LEFT(TEXT(RIGHT([2]!nilai,9),REPT("0",9)),1)+1)&amp;" "&amp;IF((--MID(TEXT(RIGHT([2]!nilai,9),REPT("0",9)),2,2)+1)&lt;=20,IF(--LEFT(TEXT(RIGHT([2]!nilai,9),REPT("0",9)),3)=1," satu juta / ",INDEX('025_Fastindo_Mix'!idxSatuSampaiDuaPuluh,--LEFT(TEXT(RIGHT([2]!nilai,8),REPT("0",8)),2)+1)),INDEX('025_Fastindo_Mix'!idxSatuSampaiDuaPuluh,--LEFT(RIGHT([2]!nilai,8),1)+1)&amp;" puluh "&amp;INDEX('025_Fastindo_Mix'!idxSatuSampaiDuaPuluh,--LEFT(RIGHT([2]!nilai,7),1)+1))&amp;IF(OR(LEN([2]!nilai)&lt;=6,--LEFT(TEXT(RIGHT([2]!nilai,9),REPT("0",9)),3)={0;1}),""," juta / ")</definedName>
    <definedName name="juta2" localSheetId="25">" "&amp;INDEX('026_DNR_Trucking'!idxRatusan,--LEFT(TEXT(RIGHT([2]!nilai,9),REPT("0",9)),1)+1)&amp;" "&amp;IF((--MID(TEXT(RIGHT([2]!nilai,9),REPT("0",9)),2,2)+1)&lt;=20,IF(--LEFT(TEXT(RIGHT([2]!nilai,9),REPT("0",9)),3)=1," satu juta / ",INDEX('026_DNR_Trucking'!idxSatuSampaiDuaPuluh,--LEFT(TEXT(RIGHT([2]!nilai,8),REPT("0",8)),2)+1)),INDEX('026_DNR_Trucking'!idxSatuSampaiDuaPuluh,--LEFT(RIGHT([2]!nilai,8),1)+1)&amp;" puluh "&amp;INDEX('026_DNR_Trucking'!idxSatuSampaiDuaPuluh,--LEFT(RIGHT([2]!nilai,7),1)+1))&amp;IF(OR(LEN([2]!nilai)&lt;=6,--LEFT(TEXT(RIGHT([2]!nilai,9),REPT("0",9)),3)={0;1}),""," juta / ")</definedName>
    <definedName name="juta2" localSheetId="26">" "&amp;INDEX('026_DNR_Trucking (2)'!idxRatusan,--LEFT(TEXT(RIGHT([2]!nilai,9),REPT("0",9)),1)+1)&amp;" "&amp;IF((--MID(TEXT(RIGHT([2]!nilai,9),REPT("0",9)),2,2)+1)&lt;=20,IF(--LEFT(TEXT(RIGHT([2]!nilai,9),REPT("0",9)),3)=1," satu juta / ",INDEX('026_DNR_Trucking (2)'!idxSatuSampaiDuaPuluh,--LEFT(TEXT(RIGHT([2]!nilai,8),REPT("0",8)),2)+1)),INDEX('026_DNR_Trucking (2)'!idxSatuSampaiDuaPuluh,--LEFT(RIGHT([2]!nilai,8),1)+1)&amp;" puluh "&amp;INDEX('026_DNR_Trucking (2)'!idxSatuSampaiDuaPuluh,--LEFT(RIGHT([2]!nilai,7),1)+1))&amp;IF(OR(LEN([2]!nilai)&lt;=6,--LEFT(TEXT(RIGHT([2]!nilai,9),REPT("0",9)),3)={0;1}),""," juta / ")</definedName>
    <definedName name="juta2" localSheetId="27">" "&amp;INDEX('027_Bata Antasari_Makassar'!idxRatusan,--LEFT(TEXT(RIGHT([2]!nilai,9),REPT("0",9)),1)+1)&amp;" "&amp;IF((--MID(TEXT(RIGHT([2]!nilai,9),REPT("0",9)),2,2)+1)&lt;=20,IF(--LEFT(TEXT(RIGHT([2]!nilai,9),REPT("0",9)),3)=1," satu juta / ",INDEX('027_Bata Antasari_Makassar'!idxSatuSampaiDuaPuluh,--LEFT(TEXT(RIGHT([2]!nilai,8),REPT("0",8)),2)+1)),INDEX('027_Bata Antasari_Makassar'!idxSatuSampaiDuaPuluh,--LEFT(RIGHT([2]!nilai,8),1)+1)&amp;" puluh "&amp;INDEX('027_Bata Antasari_Makassar'!idxSatuSampaiDuaPuluh,--LEFT(RIGHT([2]!nilai,7),1)+1))&amp;IF(OR(LEN([2]!nilai)&lt;=6,--LEFT(TEXT(RIGHT([2]!nilai,9),REPT("0",9)),3)={0;1}),""," juta / ")</definedName>
    <definedName name="juta2" localSheetId="28">" "&amp;INDEX('028_Sentral Asia_China'!idxRatusan,--LEFT(TEXT(RIGHT([2]!nilai,9),REPT("0",9)),1)+1)&amp;" "&amp;IF((--MID(TEXT(RIGHT([2]!nilai,9),REPT("0",9)),2,2)+1)&lt;=20,IF(--LEFT(TEXT(RIGHT([2]!nilai,9),REPT("0",9)),3)=1," satu juta / ",INDEX('028_Sentral Asia_China'!idxSatuSampaiDuaPuluh,--LEFT(TEXT(RIGHT([2]!nilai,8),REPT("0",8)),2)+1)),INDEX('028_Sentral Asia_China'!idxSatuSampaiDuaPuluh,--LEFT(RIGHT([2]!nilai,8),1)+1)&amp;" puluh "&amp;INDEX('028_Sentral Asia_China'!idxSatuSampaiDuaPuluh,--LEFT(RIGHT([2]!nilai,7),1)+1))&amp;IF(OR(LEN([2]!nilai)&lt;=6,--LEFT(TEXT(RIGHT([2]!nilai,9),REPT("0",9)),3)={0;1}),""," juta / ")</definedName>
    <definedName name="juta2" localSheetId="29">" "&amp;INDEX('029_Bpk. Arif_Bengkulu'!idxRatusan,--LEFT(TEXT(RIGHT([2]!nilai,9),REPT("0",9)),1)+1)&amp;" "&amp;IF((--MID(TEXT(RIGHT([2]!nilai,9),REPT("0",9)),2,2)+1)&lt;=20,IF(--LEFT(TEXT(RIGHT([2]!nilai,9),REPT("0",9)),3)=1," satu juta / ",INDEX('029_Bpk. Arif_Bengkulu'!idxSatuSampaiDuaPuluh,--LEFT(TEXT(RIGHT([2]!nilai,8),REPT("0",8)),2)+1)),INDEX('029_Bpk. Arif_Bengkulu'!idxSatuSampaiDuaPuluh,--LEFT(RIGHT([2]!nilai,8),1)+1)&amp;" puluh "&amp;INDEX('029_Bpk. Arif_Bengkulu'!idxSatuSampaiDuaPuluh,--LEFT(RIGHT([2]!nilai,7),1)+1))&amp;IF(OR(LEN([2]!nilai)&lt;=6,--LEFT(TEXT(RIGHT([2]!nilai,9),REPT("0",9)),3)={0;1}),""," juta / ")</definedName>
    <definedName name="juta2" localSheetId="30">" "&amp;INDEX('030_Ibu Diana_Batam'!idxRatusan,--LEFT(TEXT(RIGHT([2]!nilai,9),REPT("0",9)),1)+1)&amp;" "&amp;IF((--MID(TEXT(RIGHT([2]!nilai,9),REPT("0",9)),2,2)+1)&lt;=20,IF(--LEFT(TEXT(RIGHT([2]!nilai,9),REPT("0",9)),3)=1," satu juta / ",INDEX('030_Ibu Diana_Batam'!idxSatuSampaiDuaPuluh,--LEFT(TEXT(RIGHT([2]!nilai,8),REPT("0",8)),2)+1)),INDEX('030_Ibu Diana_Batam'!idxSatuSampaiDuaPuluh,--LEFT(RIGHT([2]!nilai,8),1)+1)&amp;" puluh "&amp;INDEX('030_Ibu Diana_Batam'!idxSatuSampaiDuaPuluh,--LEFT(RIGHT([2]!nilai,7),1)+1))&amp;IF(OR(LEN([2]!nilai)&lt;=6,--LEFT(TEXT(RIGHT([2]!nilai,9),REPT("0",9)),3)={0;1}),""," juta / ")</definedName>
    <definedName name="juta2" localSheetId="31">" "&amp;INDEX('031_BBI_Lahat'!idxRatusan,--LEFT(TEXT(RIGHT([2]!nilai,9),REPT("0",9)),1)+1)&amp;" "&amp;IF((--MID(TEXT(RIGHT([2]!nilai,9),REPT("0",9)),2,2)+1)&lt;=20,IF(--LEFT(TEXT(RIGHT([2]!nilai,9),REPT("0",9)),3)=1," satu juta / ",INDEX('031_BBI_Lahat'!idxSatuSampaiDuaPuluh,--LEFT(TEXT(RIGHT([2]!nilai,8),REPT("0",8)),2)+1)),INDEX('031_BBI_Lahat'!idxSatuSampaiDuaPuluh,--LEFT(RIGHT([2]!nilai,8),1)+1)&amp;" puluh "&amp;INDEX('031_BBI_Lahat'!idxSatuSampaiDuaPuluh,--LEFT(RIGHT([2]!nilai,7),1)+1))&amp;IF(OR(LEN([2]!nilai)&lt;=6,--LEFT(TEXT(RIGHT([2]!nilai,9),REPT("0",9)),3)={0;1}),""," juta / ")</definedName>
    <definedName name="juta2" localSheetId="32">" "&amp;INDEX('032_BBI_Lapung'!idxRatusan,--LEFT(TEXT(RIGHT([2]!nilai,9),REPT("0",9)),1)+1)&amp;" "&amp;IF((--MID(TEXT(RIGHT([2]!nilai,9),REPT("0",9)),2,2)+1)&lt;=20,IF(--LEFT(TEXT(RIGHT([2]!nilai,9),REPT("0",9)),3)=1," satu juta / ",INDEX('032_BBI_Lapung'!idxSatuSampaiDuaPuluh,--LEFT(TEXT(RIGHT([2]!nilai,8),REPT("0",8)),2)+1)),INDEX('032_BBI_Lapung'!idxSatuSampaiDuaPuluh,--LEFT(RIGHT([2]!nilai,8),1)+1)&amp;" puluh "&amp;INDEX('032_BBI_Lapung'!idxSatuSampaiDuaPuluh,--LEFT(RIGHT([2]!nilai,7),1)+1))&amp;IF(OR(LEN([2]!nilai)&lt;=6,--LEFT(TEXT(RIGHT([2]!nilai,9),REPT("0",9)),3)={0;1}),""," juta / ")</definedName>
    <definedName name="juta2" localSheetId="33">" "&amp;INDEX('033_DNR_Trucking CAKUNG'!idxRatusan,--LEFT(TEXT(RIGHT([2]!nilai,9),REPT("0",9)),1)+1)&amp;" "&amp;IF((--MID(TEXT(RIGHT([2]!nilai,9),REPT("0",9)),2,2)+1)&lt;=20,IF(--LEFT(TEXT(RIGHT([2]!nilai,9),REPT("0",9)),3)=1," satu juta / ",INDEX('033_DNR_Trucking CAKUNG'!idxSatuSampaiDuaPuluh,--LEFT(TEXT(RIGHT([2]!nilai,8),REPT("0",8)),2)+1)),INDEX('033_DNR_Trucking CAKUNG'!idxSatuSampaiDuaPuluh,--LEFT(RIGHT([2]!nilai,8),1)+1)&amp;" puluh "&amp;INDEX('033_DNR_Trucking CAKUNG'!idxSatuSampaiDuaPuluh,--LEFT(RIGHT([2]!nilai,7),1)+1))&amp;IF(OR(LEN([2]!nilai)&lt;=6,--LEFT(TEXT(RIGHT([2]!nilai,9),REPT("0",9)),3)={0;1}),""," juta / ")</definedName>
    <definedName name="juta2" localSheetId="34">" "&amp;INDEX('034_Raisa_Batam'!idxRatusan,--LEFT(TEXT(RIGHT([2]!nilai,9),REPT("0",9)),1)+1)&amp;" "&amp;IF((--MID(TEXT(RIGHT([2]!nilai,9),REPT("0",9)),2,2)+1)&lt;=20,IF(--LEFT(TEXT(RIGHT([2]!nilai,9),REPT("0",9)),3)=1," satu juta / ",INDEX('034_Raisa_Batam'!idxSatuSampaiDuaPuluh,--LEFT(TEXT(RIGHT([2]!nilai,8),REPT("0",8)),2)+1)),INDEX('034_Raisa_Batam'!idxSatuSampaiDuaPuluh,--LEFT(RIGHT([2]!nilai,8),1)+1)&amp;" puluh "&amp;INDEX('034_Raisa_Batam'!idxSatuSampaiDuaPuluh,--LEFT(RIGHT([2]!nilai,7),1)+1))&amp;IF(OR(LEN([2]!nilai)&lt;=6,--LEFT(TEXT(RIGHT([2]!nilai,9),REPT("0",9)),3)={0;1}),""," juta / ")</definedName>
    <definedName name="juta2" localSheetId="35">" "&amp;INDEX('035_Kaifa Food_Batam'!idxRatusan,--LEFT(TEXT(RIGHT([2]!nilai,9),REPT("0",9)),1)+1)&amp;" "&amp;IF((--MID(TEXT(RIGHT([2]!nilai,9),REPT("0",9)),2,2)+1)&lt;=20,IF(--LEFT(TEXT(RIGHT([2]!nilai,9),REPT("0",9)),3)=1," satu juta / ",INDEX('035_Kaifa Food_Batam'!idxSatuSampaiDuaPuluh,--LEFT(TEXT(RIGHT([2]!nilai,8),REPT("0",8)),2)+1)),INDEX('035_Kaifa Food_Batam'!idxSatuSampaiDuaPuluh,--LEFT(RIGHT([2]!nilai,8),1)+1)&amp;" puluh "&amp;INDEX('035_Kaifa Food_Batam'!idxSatuSampaiDuaPuluh,--LEFT(RIGHT([2]!nilai,7),1)+1))&amp;IF(OR(LEN([2]!nilai)&lt;=6,--LEFT(TEXT(RIGHT([2]!nilai,9),REPT("0",9)),3)={0;1}),""," juta / ")</definedName>
    <definedName name="juta2" localSheetId="36">" "&amp;INDEX('036_Cargo Trans_Batam'!idxRatusan,--LEFT(TEXT(RIGHT([2]!nilai,9),REPT("0",9)),1)+1)&amp;" "&amp;IF((--MID(TEXT(RIGHT([2]!nilai,9),REPT("0",9)),2,2)+1)&lt;=20,IF(--LEFT(TEXT(RIGHT([2]!nilai,9),REPT("0",9)),3)=1," satu juta / ",INDEX('036_Cargo Trans_Batam'!idxSatuSampaiDuaPuluh,--LEFT(TEXT(RIGHT([2]!nilai,8),REPT("0",8)),2)+1)),INDEX('036_Cargo Trans_Batam'!idxSatuSampaiDuaPuluh,--LEFT(RIGHT([2]!nilai,8),1)+1)&amp;" puluh "&amp;INDEX('036_Cargo Trans_Batam'!idxSatuSampaiDuaPuluh,--LEFT(RIGHT([2]!nilai,7),1)+1))&amp;IF(OR(LEN([2]!nilai)&lt;=6,--LEFT(TEXT(RIGHT([2]!nilai,9),REPT("0",9)),3)={0;1}),""," juta / ")</definedName>
    <definedName name="juta2" localSheetId="37">" "&amp;INDEX('037_BSC_Medan'!idxRatusan,--LEFT(TEXT(RIGHT([2]!nilai,9),REPT("0",9)),1)+1)&amp;" "&amp;IF((--MID(TEXT(RIGHT([2]!nilai,9),REPT("0",9)),2,2)+1)&lt;=20,IF(--LEFT(TEXT(RIGHT([2]!nilai,9),REPT("0",9)),3)=1," satu juta / ",INDEX('037_BSC_Medan'!idxSatuSampaiDuaPuluh,--LEFT(TEXT(RIGHT([2]!nilai,8),REPT("0",8)),2)+1)),INDEX('037_BSC_Medan'!idxSatuSampaiDuaPuluh,--LEFT(RIGHT([2]!nilai,8),1)+1)&amp;" puluh "&amp;INDEX('037_BSC_Medan'!idxSatuSampaiDuaPuluh,--LEFT(RIGHT([2]!nilai,7),1)+1))&amp;IF(OR(LEN([2]!nilai)&lt;=6,--LEFT(TEXT(RIGHT([2]!nilai,9),REPT("0",9)),3)={0;1}),""," juta / ")</definedName>
    <definedName name="juta2" localSheetId="38">" "&amp;INDEX('038_Bpk. Simson_Batam'!idxRatusan,--LEFT(TEXT(RIGHT([2]!nilai,9),REPT("0",9)),1)+1)&amp;" "&amp;IF((--MID(TEXT(RIGHT([2]!nilai,9),REPT("0",9)),2,2)+1)&lt;=20,IF(--LEFT(TEXT(RIGHT([2]!nilai,9),REPT("0",9)),3)=1," satu juta / ",INDEX('038_Bpk. Simson_Batam'!idxSatuSampaiDuaPuluh,--LEFT(TEXT(RIGHT([2]!nilai,8),REPT("0",8)),2)+1)),INDEX('038_Bpk. Simson_Batam'!idxSatuSampaiDuaPuluh,--LEFT(RIGHT([2]!nilai,8),1)+1)&amp;" puluh "&amp;INDEX('038_Bpk. Simson_Batam'!idxSatuSampaiDuaPuluh,--LEFT(RIGHT([2]!nilai,7),1)+1))&amp;IF(OR(LEN([2]!nilai)&lt;=6,--LEFT(TEXT(RIGHT([2]!nilai,9),REPT("0",9)),3)={0;1}),""," juta / ")</definedName>
    <definedName name="juta2" localSheetId="39">" "&amp;INDEX('039_Marvel_Batam'!idxRatusan,--LEFT(TEXT(RIGHT([2]!nilai,9),REPT("0",9)),1)+1)&amp;" "&amp;IF((--MID(TEXT(RIGHT([2]!nilai,9),REPT("0",9)),2,2)+1)&lt;=20,IF(--LEFT(TEXT(RIGHT([2]!nilai,9),REPT("0",9)),3)=1," satu juta / ",INDEX('039_Marvel_Batam'!idxSatuSampaiDuaPuluh,--LEFT(TEXT(RIGHT([2]!nilai,8),REPT("0",8)),2)+1)),INDEX('039_Marvel_Batam'!idxSatuSampaiDuaPuluh,--LEFT(RIGHT([2]!nilai,8),1)+1)&amp;" puluh "&amp;INDEX('039_Marvel_Batam'!idxSatuSampaiDuaPuluh,--LEFT(RIGHT([2]!nilai,7),1)+1))&amp;IF(OR(LEN([2]!nilai)&lt;=6,--LEFT(TEXT(RIGHT([2]!nilai,9),REPT("0",9)),3)={0;1}),""," juta / ")</definedName>
    <definedName name="juta2" localSheetId="40">" "&amp;INDEX('040_BBI_Karawang'!idxRatusan,--LEFT(TEXT(RIGHT([2]!nilai,9),REPT("0",9)),1)+1)&amp;" "&amp;IF((--MID(TEXT(RIGHT([2]!nilai,9),REPT("0",9)),2,2)+1)&lt;=20,IF(--LEFT(TEXT(RIGHT([2]!nilai,9),REPT("0",9)),3)=1," satu juta / ",INDEX('040_BBI_Karawang'!idxSatuSampaiDuaPuluh,--LEFT(TEXT(RIGHT([2]!nilai,8),REPT("0",8)),2)+1)),INDEX('040_BBI_Karawang'!idxSatuSampaiDuaPuluh,--LEFT(RIGHT([2]!nilai,8),1)+1)&amp;" puluh "&amp;INDEX('040_BBI_Karawang'!idxSatuSampaiDuaPuluh,--LEFT(RIGHT([2]!nilai,7),1)+1))&amp;IF(OR(LEN([2]!nilai)&lt;=6,--LEFT(TEXT(RIGHT([2]!nilai,9),REPT("0",9)),3)={0;1}),""," juta / ")</definedName>
    <definedName name="juta2" localSheetId="41">" "&amp;INDEX('041_Menara_Mix'!idxRatusan,--LEFT(TEXT(RIGHT([2]!nilai,9),REPT("0",9)),1)+1)&amp;" "&amp;IF((--MID(TEXT(RIGHT([2]!nilai,9),REPT("0",9)),2,2)+1)&lt;=20,IF(--LEFT(TEXT(RIGHT([2]!nilai,9),REPT("0",9)),3)=1," satu juta / ",INDEX('041_Menara_Mix'!idxSatuSampaiDuaPuluh,--LEFT(TEXT(RIGHT([2]!nilai,8),REPT("0",8)),2)+1)),INDEX('041_Menara_Mix'!idxSatuSampaiDuaPuluh,--LEFT(RIGHT([2]!nilai,8),1)+1)&amp;" puluh "&amp;INDEX('041_Menara_Mix'!idxSatuSampaiDuaPuluh,--LEFT(RIGHT([2]!nilai,7),1)+1))&amp;IF(OR(LEN([2]!nilai)&lt;=6,--LEFT(TEXT(RIGHT([2]!nilai,9),REPT("0",9)),3)={0;1}),""," juta / ")</definedName>
    <definedName name="juta2" localSheetId="42">" "&amp;INDEX('042_Lion_Kupang'!idxRatusan,--LEFT(TEXT(RIGHT([2]!nilai,9),REPT("0",9)),1)+1)&amp;" "&amp;IF((--MID(TEXT(RIGHT([2]!nilai,9),REPT("0",9)),2,2)+1)&lt;=20,IF(--LEFT(TEXT(RIGHT([2]!nilai,9),REPT("0",9)),3)=1," satu juta / ",INDEX('042_Lion_Kupang'!idxSatuSampaiDuaPuluh,--LEFT(TEXT(RIGHT([2]!nilai,8),REPT("0",8)),2)+1)),INDEX('042_Lion_Kupang'!idxSatuSampaiDuaPuluh,--LEFT(RIGHT([2]!nilai,8),1)+1)&amp;" puluh "&amp;INDEX('042_Lion_Kupang'!idxSatuSampaiDuaPuluh,--LEFT(RIGHT([2]!nilai,7),1)+1))&amp;IF(OR(LEN([2]!nilai)&lt;=6,--LEFT(TEXT(RIGHT([2]!nilai,9),REPT("0",9)),3)={0;1}),""," juta / ")</definedName>
    <definedName name="juta2" localSheetId="43">" "&amp;INDEX('043_Jasana Boga_Batam'!idxRatusan,--LEFT(TEXT(RIGHT([2]!nilai,9),REPT("0",9)),1)+1)&amp;" "&amp;IF((--MID(TEXT(RIGHT([2]!nilai,9),REPT("0",9)),2,2)+1)&lt;=20,IF(--LEFT(TEXT(RIGHT([2]!nilai,9),REPT("0",9)),3)=1," satu juta / ",INDEX('043_Jasana Boga_Batam'!idxSatuSampaiDuaPuluh,--LEFT(TEXT(RIGHT([2]!nilai,8),REPT("0",8)),2)+1)),INDEX('043_Jasana Boga_Batam'!idxSatuSampaiDuaPuluh,--LEFT(RIGHT([2]!nilai,8),1)+1)&amp;" puluh "&amp;INDEX('043_Jasana Boga_Batam'!idxSatuSampaiDuaPuluh,--LEFT(RIGHT([2]!nilai,7),1)+1))&amp;IF(OR(LEN([2]!nilai)&lt;=6,--LEFT(TEXT(RIGHT([2]!nilai,9),REPT("0",9)),3)={0;1}),""," juta / ")</definedName>
    <definedName name="juta2" localSheetId="44">" "&amp;INDEX('044_SNL_Batam'!idxRatusan,--LEFT(TEXT(RIGHT([2]!nilai,9),REPT("0",9)),1)+1)&amp;" "&amp;IF((--MID(TEXT(RIGHT([2]!nilai,9),REPT("0",9)),2,2)+1)&lt;=20,IF(--LEFT(TEXT(RIGHT([2]!nilai,9),REPT("0",9)),3)=1," satu juta / ",INDEX('044_SNL_Batam'!idxSatuSampaiDuaPuluh,--LEFT(TEXT(RIGHT([2]!nilai,8),REPT("0",8)),2)+1)),INDEX('044_SNL_Batam'!idxSatuSampaiDuaPuluh,--LEFT(RIGHT([2]!nilai,8),1)+1)&amp;" puluh "&amp;INDEX('044_SNL_Batam'!idxSatuSampaiDuaPuluh,--LEFT(RIGHT([2]!nilai,7),1)+1))&amp;IF(OR(LEN([2]!nilai)&lt;=6,--LEFT(TEXT(RIGHT([2]!nilai,9),REPT("0",9)),3)={0;1}),""," juta / ")</definedName>
    <definedName name="juta2" localSheetId="45">" "&amp;INDEX('045_SNL_Batam'!idxRatusan,--LEFT(TEXT(RIGHT([2]!nilai,9),REPT("0",9)),1)+1)&amp;" "&amp;IF((--MID(TEXT(RIGHT([2]!nilai,9),REPT("0",9)),2,2)+1)&lt;=20,IF(--LEFT(TEXT(RIGHT([2]!nilai,9),REPT("0",9)),3)=1," satu juta / ",INDEX('045_SNL_Batam'!idxSatuSampaiDuaPuluh,--LEFT(TEXT(RIGHT([2]!nilai,8),REPT("0",8)),2)+1)),INDEX('045_SNL_Batam'!idxSatuSampaiDuaPuluh,--LEFT(RIGHT([2]!nilai,8),1)+1)&amp;" puluh "&amp;INDEX('045_SNL_Batam'!idxSatuSampaiDuaPuluh,--LEFT(RIGHT([2]!nilai,7),1)+1))&amp;IF(OR(LEN([2]!nilai)&lt;=6,--LEFT(TEXT(RIGHT([2]!nilai,9),REPT("0",9)),3)={0;1}),""," juta / ")</definedName>
    <definedName name="juta2" localSheetId="46">" "&amp;INDEX('046_BSC_Pekanbaru'!idxRatusan,--LEFT(TEXT(RIGHT([2]!nilai,9),REPT("0",9)),1)+1)&amp;" "&amp;IF((--MID(TEXT(RIGHT([2]!nilai,9),REPT("0",9)),2,2)+1)&lt;=20,IF(--LEFT(TEXT(RIGHT([2]!nilai,9),REPT("0",9)),3)=1," satu juta / ",INDEX('046_BSC_Pekanbaru'!idxSatuSampaiDuaPuluh,--LEFT(TEXT(RIGHT([2]!nilai,8),REPT("0",8)),2)+1)),INDEX('046_BSC_Pekanbaru'!idxSatuSampaiDuaPuluh,--LEFT(RIGHT([2]!nilai,8),1)+1)&amp;" puluh "&amp;INDEX('046_BSC_Pekanbaru'!idxSatuSampaiDuaPuluh,--LEFT(RIGHT([2]!nilai,7),1)+1))&amp;IF(OR(LEN([2]!nilai)&lt;=6,--LEFT(TEXT(RIGHT([2]!nilai,9),REPT("0",9)),3)={0;1}),""," juta / ")</definedName>
    <definedName name="juta2" localSheetId="47">" "&amp;INDEX('047_BSC_Kota Bumi'!idxRatusan,--LEFT(TEXT(RIGHT([2]!nilai,9),REPT("0",9)),1)+1)&amp;" "&amp;IF((--MID(TEXT(RIGHT([2]!nilai,9),REPT("0",9)),2,2)+1)&lt;=20,IF(--LEFT(TEXT(RIGHT([2]!nilai,9),REPT("0",9)),3)=1," satu juta / ",INDEX('047_BSC_Kota Bumi'!idxSatuSampaiDuaPuluh,--LEFT(TEXT(RIGHT([2]!nilai,8),REPT("0",8)),2)+1)),INDEX('047_BSC_Kota Bumi'!idxSatuSampaiDuaPuluh,--LEFT(RIGHT([2]!nilai,8),1)+1)&amp;" puluh "&amp;INDEX('047_BSC_Kota Bumi'!idxSatuSampaiDuaPuluh,--LEFT(RIGHT([2]!nilai,7),1)+1))&amp;IF(OR(LEN([2]!nilai)&lt;=6,--LEFT(TEXT(RIGHT([2]!nilai,9),REPT("0",9)),3)={0;1}),""," juta / ")</definedName>
    <definedName name="juta2" localSheetId="48">" "&amp;INDEX('048_BSC_Lampung'!idxRatusan,--LEFT(TEXT(RIGHT([2]!nilai,9),REPT("0",9)),1)+1)&amp;" "&amp;IF((--MID(TEXT(RIGHT([2]!nilai,9),REPT("0",9)),2,2)+1)&lt;=20,IF(--LEFT(TEXT(RIGHT([2]!nilai,9),REPT("0",9)),3)=1," satu juta / ",INDEX('048_BSC_Lampung'!idxSatuSampaiDuaPuluh,--LEFT(TEXT(RIGHT([2]!nilai,8),REPT("0",8)),2)+1)),INDEX('048_BSC_Lampung'!idxSatuSampaiDuaPuluh,--LEFT(RIGHT([2]!nilai,8),1)+1)&amp;" puluh "&amp;INDEX('048_BSC_Lampung'!idxSatuSampaiDuaPuluh,--LEFT(RIGHT([2]!nilai,7),1)+1))&amp;IF(OR(LEN([2]!nilai)&lt;=6,--LEFT(TEXT(RIGHT([2]!nilai,9),REPT("0",9)),3)={0;1}),""," juta / ")</definedName>
    <definedName name="juta2" localSheetId="49">" "&amp;INDEX('049_Aghata_Riau'!idxRatusan,--LEFT(TEXT(RIGHT([2]!nilai,9),REPT("0",9)),1)+1)&amp;" "&amp;IF((--MID(TEXT(RIGHT([2]!nilai,9),REPT("0",9)),2,2)+1)&lt;=20,IF(--LEFT(TEXT(RIGHT([2]!nilai,9),REPT("0",9)),3)=1," satu juta / ",INDEX('049_Aghata_Riau'!idxSatuSampaiDuaPuluh,--LEFT(TEXT(RIGHT([2]!nilai,8),REPT("0",8)),2)+1)),INDEX('049_Aghata_Riau'!idxSatuSampaiDuaPuluh,--LEFT(RIGHT([2]!nilai,8),1)+1)&amp;" puluh "&amp;INDEX('049_Aghata_Riau'!idxSatuSampaiDuaPuluh,--LEFT(RIGHT([2]!nilai,7),1)+1))&amp;IF(OR(LEN([2]!nilai)&lt;=6,--LEFT(TEXT(RIGHT([2]!nilai,9),REPT("0",9)),3)={0;1}),""," juta / ")</definedName>
    <definedName name="juta2" localSheetId="50">" "&amp;INDEX('050_Trian Jaya_Medan'!idxRatusan,--LEFT(TEXT(RIGHT([2]!nilai,9),REPT("0",9)),1)+1)&amp;" "&amp;IF((--MID(TEXT(RIGHT([2]!nilai,9),REPT("0",9)),2,2)+1)&lt;=20,IF(--LEFT(TEXT(RIGHT([2]!nilai,9),REPT("0",9)),3)=1," satu juta / ",INDEX('050_Trian Jaya_Medan'!idxSatuSampaiDuaPuluh,--LEFT(TEXT(RIGHT([2]!nilai,8),REPT("0",8)),2)+1)),INDEX('050_Trian Jaya_Medan'!idxSatuSampaiDuaPuluh,--LEFT(RIGHT([2]!nilai,8),1)+1)&amp;" puluh "&amp;INDEX('050_Trian Jaya_Medan'!idxSatuSampaiDuaPuluh,--LEFT(RIGHT([2]!nilai,7),1)+1))&amp;IF(OR(LEN([2]!nilai)&lt;=6,--LEFT(TEXT(RIGHT([2]!nilai,9),REPT("0",9)),3)={0;1}),""," juta / ")</definedName>
    <definedName name="juta2" localSheetId="51">" "&amp;INDEX('051_Robert_Pontianak'!idxRatusan,--LEFT(TEXT(RIGHT([2]!nilai,9),REPT("0",9)),1)+1)&amp;" "&amp;IF((--MID(TEXT(RIGHT([2]!nilai,9),REPT("0",9)),2,2)+1)&lt;=20,IF(--LEFT(TEXT(RIGHT([2]!nilai,9),REPT("0",9)),3)=1," satu juta / ",INDEX('051_Robert_Pontianak'!idxSatuSampaiDuaPuluh,--LEFT(TEXT(RIGHT([2]!nilai,8),REPT("0",8)),2)+1)),INDEX('051_Robert_Pontianak'!idxSatuSampaiDuaPuluh,--LEFT(RIGHT([2]!nilai,8),1)+1)&amp;" puluh "&amp;INDEX('051_Robert_Pontianak'!idxSatuSampaiDuaPuluh,--LEFT(RIGHT([2]!nilai,7),1)+1))&amp;IF(OR(LEN([2]!nilai)&lt;=6,--LEFT(TEXT(RIGHT([2]!nilai,9),REPT("0",9)),3)={0;1}),""," juta / ")</definedName>
    <definedName name="juta2" localSheetId="52">" "&amp;INDEX('051A_Ucok_Pekanbaru'!idxRatusan,--LEFT(TEXT(RIGHT([2]!nilai,9),REPT("0",9)),1)+1)&amp;" "&amp;IF((--MID(TEXT(RIGHT([2]!nilai,9),REPT("0",9)),2,2)+1)&lt;=20,IF(--LEFT(TEXT(RIGHT([2]!nilai,9),REPT("0",9)),3)=1," satu juta / ",INDEX('051A_Ucok_Pekanbaru'!idxSatuSampaiDuaPuluh,--LEFT(TEXT(RIGHT([2]!nilai,8),REPT("0",8)),2)+1)),INDEX('051A_Ucok_Pekanbaru'!idxSatuSampaiDuaPuluh,--LEFT(RIGHT([2]!nilai,8),1)+1)&amp;" puluh "&amp;INDEX('051A_Ucok_Pekanbaru'!idxSatuSampaiDuaPuluh,--LEFT(RIGHT([2]!nilai,7),1)+1))&amp;IF(OR(LEN([2]!nilai)&lt;=6,--LEFT(TEXT(RIGHT([2]!nilai,9),REPT("0",9)),3)={0;1}),"","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"&amp;INDEX('001_Vita Bren_Jakarta'!idxRatusan,--LEFT(TEXT(RIGHT('[3]Pos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juta",INDEX('001_Vita Bren_Jakarta'!idxSatuSampaiDuaPuluh,--LEFT(TEXT(RIGHT('[3]Pos Log Serang 260721'!XFD1,8),REPT("0",8)),2)+1)),INDEX('001_Vita Bren_Jakarta'!idxSatuSampaiDuaPuluh,--LEFT(RIGHT('[3]Pos Log Serang 260721'!XFD1,8),1)+1)&amp;" puluh "&amp;INDEX('001_Vita Bren_Jakarta'!idxSatuSampaiDuaPuluh,--LEFT(RIGHT('[3]Pos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">" "&amp;INDEX('002_Trans Crago_Batam'!idxRatusan,--LEFT(TEXT(RIGHT('[3]Pos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juta",INDEX('002_Trans Crago_Batam'!idxSatuSampaiDuaPuluh,--LEFT(TEXT(RIGHT('[3]Pos Log Serang 260721'!XFD1,8),REPT("0",8)),2)+1)),INDEX('002_Trans Crago_Batam'!idxSatuSampaiDuaPuluh,--LEFT(RIGHT('[3]Pos Log Serang 260721'!XFD1,8),1)+1)&amp;" puluh "&amp;INDEX('002_Trans Crago_Batam'!idxSatuSampaiDuaPuluh,--LEFT(RIGHT('[3]Pos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2">" "&amp;INDEX('003_Bpk. Henry_Banyuwangi'!idxRatusan,--LEFT(TEXT(RIGHT('[3]Pos Log Serang 260721'!XFD1,9),REPT("0",9)),1)+1)&amp;" "&amp;IF((--MID(TEXT(RIGHT('[3]Pos Log Serang 260721'!XFD1,9),REPT("0",9)),2,2)+1)&lt;=20,IF(--LEFT(TEXT(RIGHT('[3]Pos Log Serang 260721'!XFD1,9),REPT("0",9)),3)=1," satu juta",INDEX('003_Bpk. Henry_Banyuwangi'!idxSatuSampaiDuaPuluh,--LEFT(TEXT(RIGHT('[3]Pos Log Serang 260721'!XFD1,8),REPT("0",8)),2)+1)),INDEX('003_Bpk. Henry_Banyuwangi'!idxSatuSampaiDuaPuluh,--LEFT(RIGHT('[3]Pos Log Serang 260721'!XFD1,8),1)+1)&amp;" puluh "&amp;INDEX('003_Bpk. Henry_Banyuwangi'!idxSatuSampaiDuaPuluh,--LEFT(RIGHT('[3]Pos Log Serang 260721'!XFD1,7),1)+1))&amp;IF(OR(LEN('[3]Pos Log Serang 260721'!XFD1)&lt;=6,--LEFT(TEXT(RIGHT('[3]Pos Log Serang 260721'!XFD1,9),REPT("0",9)),3)={0;1}),""," juta")</definedName>
    <definedName name="juta3" localSheetId="3">" "&amp;INDEX('004_Fastindo_Bekasi'!idxRatusan,--LEFT(TEXT(RIGHT('[3]Pos Log Serang 260721'!XFD1,9),REPT("0",9)),1)+1)&amp;" "&amp;IF((--MID(TEXT(RIGHT('[3]Pos Log Serang 260721'!XFD1,9),REPT("0",9)),2,2)+1)&lt;=20,IF(--LEFT(TEXT(RIGHT('[3]Pos Log Serang 260721'!XFD1,9),REPT("0",9)),3)=1," satu juta",INDEX('004_Fastindo_Bekasi'!idxSatuSampaiDuaPuluh,--LEFT(TEXT(RIGHT('[3]Pos Log Serang 260721'!XFD1,8),REPT("0",8)),2)+1)),INDEX('004_Fastindo_Bekasi'!idxSatuSampaiDuaPuluh,--LEFT(RIGHT('[3]Pos Log Serang 260721'!XFD1,8),1)+1)&amp;" puluh "&amp;INDEX('004_Fastindo_Bekasi'!idxSatuSampaiDuaPuluh,--LEFT(RIGHT('[3]Pos Log Serang 260721'!XFD1,7),1)+1))&amp;IF(OR(LEN('[3]Pos Log Serang 260721'!XFD1)&lt;=6,--LEFT(TEXT(RIGHT('[3]Pos Log Serang 260721'!XFD1,9),REPT("0",9)),3)={0;1}),""," juta")</definedName>
    <definedName name="juta3" localSheetId="4">" "&amp;INDEX('005_BBI_Mix'!idxRatusan,--LEFT(TEXT(RIGHT('[3]Pos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juta",INDEX('005_BBI_Mix'!idxSatuSampaiDuaPuluh,--LEFT(TEXT(RIGHT('[3]Pos Log Serang 260721'!XFD1,8),REPT("0",8)),2)+1)),INDEX('005_BBI_Mix'!idxSatuSampaiDuaPuluh,--LEFT(RIGHT('[3]Pos Log Serang 260721'!XFD1,8),1)+1)&amp;" puluh "&amp;INDEX('005_BBI_Mix'!idxSatuSampaiDuaPuluh,--LEFT(RIGHT('[3]Pos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5">" "&amp;INDEX('006_Menara_Mix'!idxRatusan,--LEFT(TEXT(RIGHT('[3]Pos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juta",INDEX('006_Menara_Mix'!idxSatuSampaiDuaPuluh,--LEFT(TEXT(RIGHT('[3]Pos Log Serang 260721'!XFD1,8),REPT("0",8)),2)+1)),INDEX('006_Menara_Mix'!idxSatuSampaiDuaPuluh,--LEFT(RIGHT('[3]Pos Log Serang 260721'!XFD1,8),1)+1)&amp;" puluh "&amp;INDEX('006_Menara_Mix'!idxSatuSampaiDuaPuluh,--LEFT(RIGHT('[3]Pos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6">" "&amp;INDEX('007_Menara_Duri'!idxRatusan,--LEFT(TEXT(RIGHT('[3]Pos Log Serang 260721'!XFD1,9),REPT("0",9)),1)+1)&amp;" "&amp;IF((--MID(TEXT(RIGHT('[3]Pos Log Serang 260721'!XFD1,9),REPT("0",9)),2,2)+1)&lt;=20,IF(--LEFT(TEXT(RIGHT('[3]Pos Log Serang 260721'!XFD1,9),REPT("0",9)),3)=1," satu juta",INDEX('007_Menara_Duri'!idxSatuSampaiDuaPuluh,--LEFT(TEXT(RIGHT('[3]Pos Log Serang 260721'!XFD1,8),REPT("0",8)),2)+1)),INDEX('007_Menara_Duri'!idxSatuSampaiDuaPuluh,--LEFT(RIGHT('[3]Pos Log Serang 260721'!XFD1,8),1)+1)&amp;" puluh "&amp;INDEX('007_Menara_Duri'!idxSatuSampaiDuaPuluh,--LEFT(RIGHT('[3]Pos Log Serang 260721'!XFD1,7),1)+1))&amp;IF(OR(LEN('[3]Pos Log Serang 260721'!XFD1)&lt;=6,--LEFT(TEXT(RIGHT('[3]Pos Log Serang 260721'!XFD1,9),REPT("0",9)),3)={0;1}),""," juta")</definedName>
    <definedName name="juta3" localSheetId="7">" "&amp;INDEX('008_Menara_Mix'!idxRatusan,--LEFT(TEXT(RIGHT('[3]Pos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juta",INDEX('008_Menara_Mix'!idxSatuSampaiDuaPuluh,--LEFT(TEXT(RIGHT('[3]Pos Log Serang 260721'!XFD1,8),REPT("0",8)),2)+1)),INDEX('008_Menara_Mix'!idxSatuSampaiDuaPuluh,--LEFT(RIGHT('[3]Pos Log Serang 260721'!XFD1,8),1)+1)&amp;" puluh "&amp;INDEX('008_Menara_Mix'!idxSatuSampaiDuaPuluh,--LEFT(RIGHT('[3]Pos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8">" "&amp;INDEX('009_Venindo_Batam'!idxRatusan,--LEFT(TEXT(RIGHT('[3]Pos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juta",INDEX('009_Venindo_Batam'!idxSatuSampaiDuaPuluh,--LEFT(TEXT(RIGHT('[3]Pos Log Serang 260721'!XFD1,8),REPT("0",8)),2)+1)),INDEX('009_Venindo_Batam'!idxSatuSampaiDuaPuluh,--LEFT(RIGHT('[3]Pos Log Serang 260721'!XFD1,8),1)+1)&amp;" puluh "&amp;INDEX('009_Venindo_Batam'!idxSatuSampaiDuaPuluh,--LEFT(RIGHT('[3]Pos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9">" "&amp;INDEX('010_Cargo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juta",INDEX('010_Cargo Trans_Batam'!idxSatuSampaiDuaPuluh,--LEFT(TEXT(RIGHT('[3]Pos Log Serang 260721'!XFD1,8),REPT("0",8)),2)+1)),INDEX('010_Cargo Trans_Batam'!idxSatuSampaiDuaPuluh,--LEFT(RIGHT('[3]Pos Log Serang 260721'!XFD1,8),1)+1)&amp;" puluh "&amp;INDEX('010_Cargo Trans_Batam'!idxSatuSampaiDuaPuluh,--LEFT(RIGHT('[3]Pos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">" "&amp;INDEX('011_Bpk. Rahman_CHARTER fUSO'!idxRatusan,--LEFT(TEXT(RIGHT('[3]Pos Log Serang 260721'!XFD1,9),REPT("0",9)),1)+1)&amp;" "&amp;IF((--MID(TEXT(RIGHT('[3]Pos Log Serang 260721'!XFD1,9),REPT("0",9)),2,2)+1)&lt;=20,IF(--LEFT(TEXT(RIGHT('[3]Pos Log Serang 260721'!XFD1,9),REPT("0",9)),3)=1," satu juta",INDEX('011_Bpk. Rahman_CHARTER fUSO'!idxSatuSampaiDuaPuluh,--LEFT(TEXT(RIGHT('[3]Pos Log Serang 260721'!XFD1,8),REPT("0",8)),2)+1)),INDEX('011_Bpk. Rahman_CHARTER fUSO'!idxSatuSampaiDuaPuluh,--LEFT(RIGHT('[3]Pos Log Serang 260721'!XFD1,8),1)+1)&amp;" puluh "&amp;INDEX('011_Bpk. Rahman_CHARTER fUSO'!idxSatuSampaiDuaPuluh,--LEFT(RIGHT('[3]Pos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">" "&amp;INDEX('012_Samudra Jaya Cakra_NTB'!idxRatusan,--LEFT(TEXT(RIGHT('[3]Pos Log Serang 260721'!XFD1,9),REPT("0",9)),1)+1)&amp;" "&amp;IF((--MID(TEXT(RIGHT('[3]Pos Log Serang 260721'!XFD1,9),REPT("0",9)),2,2)+1)&lt;=20,IF(--LEFT(TEXT(RIGHT('[3]Pos Log Serang 260721'!XFD1,9),REPT("0",9)),3)=1," satu juta",INDEX('012_Samudra Jaya Cakra_NTB'!idxSatuSampaiDuaPuluh,--LEFT(TEXT(RIGHT('[3]Pos Log Serang 260721'!XFD1,8),REPT("0",8)),2)+1)),INDEX('012_Samudra Jaya Cakra_NTB'!idxSatuSampaiDuaPuluh,--LEFT(RIGHT('[3]Pos Log Serang 260721'!XFD1,8),1)+1)&amp;" puluh "&amp;INDEX('012_Samudra Jaya Cakra_NTB'!idxSatuSampaiDuaPuluh,--LEFT(RIGHT('[3]Pos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">" "&amp;INDEX('013_Fastindo_Cikarang'!idxRatusan,--LEFT(TEXT(RIGHT('[3]Pos Log Serang 260721'!XFD1,9),REPT("0",9)),1)+1)&amp;" "&amp;IF((--MID(TEXT(RIGHT('[3]Pos Log Serang 260721'!XFD1,9),REPT("0",9)),2,2)+1)&lt;=20,IF(--LEFT(TEXT(RIGHT('[3]Pos Log Serang 260721'!XFD1,9),REPT("0",9)),3)=1," satu juta",INDEX('013_Fastindo_Cikarang'!idxSatuSampaiDuaPuluh,--LEFT(TEXT(RIGHT('[3]Pos Log Serang 260721'!XFD1,8),REPT("0",8)),2)+1)),INDEX('013_Fastindo_Cikarang'!idxSatuSampaiDuaPuluh,--LEFT(RIGHT('[3]Pos Log Serang 260721'!XFD1,8),1)+1)&amp;" puluh "&amp;INDEX('013_Fastindo_Cikarang'!idxSatuSampaiDuaPuluh,--LEFT(RIGHT('[3]Pos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">" "&amp;INDEX('014_BBI_Jogja'!idxRatusan,--LEFT(TEXT(RIGHT('[3]Pos Log Serang 260721'!XFD1,9),REPT("0",9)),1)+1)&amp;" "&amp;IF((--MID(TEXT(RIGHT('[3]Pos Log Serang 260721'!XFD1,9),REPT("0",9)),2,2)+1)&lt;=20,IF(--LEFT(TEXT(RIGHT('[3]Pos Log Serang 260721'!XFD1,9),REPT("0",9)),3)=1," satu juta",INDEX('014_BBI_Jogja'!idxSatuSampaiDuaPuluh,--LEFT(TEXT(RIGHT('[3]Pos Log Serang 260721'!XFD1,8),REPT("0",8)),2)+1)),INDEX('014_BBI_Jogja'!idxSatuSampaiDuaPuluh,--LEFT(RIGHT('[3]Pos Log Serang 260721'!XFD1,8),1)+1)&amp;" puluh "&amp;INDEX('014_BBI_Jogja'!idxSatuSampaiDuaPuluh,--LEFT(RIGHT('[3]Pos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">" "&amp;INDEX('015_SDM_Palopo'!idxRatusan,--LEFT(TEXT(RIGHT('[3]Pos Log Serang 260721'!XFD1,9),REPT("0",9)),1)+1)&amp;" "&amp;IF((--MID(TEXT(RIGHT('[3]Pos Log Serang 260721'!XFD1,9),REPT("0",9)),2,2)+1)&lt;=20,IF(--LEFT(TEXT(RIGHT('[3]Pos Log Serang 260721'!XFD1,9),REPT("0",9)),3)=1," satu juta",INDEX('015_SDM_Palopo'!idxSatuSampaiDuaPuluh,--LEFT(TEXT(RIGHT('[3]Pos Log Serang 260721'!XFD1,8),REPT("0",8)),2)+1)),INDEX('015_SDM_Palopo'!idxSatuSampaiDuaPuluh,--LEFT(RIGHT('[3]Pos Log Serang 260721'!XFD1,8),1)+1)&amp;" puluh "&amp;INDEX('015_SDM_Palopo'!idxSatuSampaiDuaPuluh,--LEFT(RIGHT('[3]Pos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5">" "&amp;INDEX('016_SDM_Makssar'!idxRatusan,--LEFT(TEXT(RIGHT('[3]Pos Log Serang 260721'!XFD1,9),REPT("0",9)),1)+1)&amp;" "&amp;IF((--MID(TEXT(RIGHT('[3]Pos Log Serang 260721'!XFD1,9),REPT("0",9)),2,2)+1)&lt;=20,IF(--LEFT(TEXT(RIGHT('[3]Pos Log Serang 260721'!XFD1,9),REPT("0",9)),3)=1," satu juta",INDEX('016_SDM_Makssar'!idxSatuSampaiDuaPuluh,--LEFT(TEXT(RIGHT('[3]Pos Log Serang 260721'!XFD1,8),REPT("0",8)),2)+1)),INDEX('016_SDM_Makssar'!idxSatuSampaiDuaPuluh,--LEFT(RIGHT('[3]Pos Log Serang 260721'!XFD1,8),1)+1)&amp;" puluh "&amp;INDEX('016_SDM_Makssar'!idxSatuSampaiDuaPuluh,--LEFT(RIGHT('[3]Pos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6">" "&amp;INDEX('017_Bona_Mix'!idxRatusan,--LEFT(TEXT(RIGHT('[3]Pos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juta",INDEX('017_Bona_Mix'!idxSatuSampaiDuaPuluh,--LEFT(TEXT(RIGHT('[3]Pos Log Serang 260721'!XFD1,8),REPT("0",8)),2)+1)),INDEX('017_Bona_Mix'!idxSatuSampaiDuaPuluh,--LEFT(RIGHT('[3]Pos Log Serang 260721'!XFD1,8),1)+1)&amp;" puluh "&amp;INDEX('017_Bona_Mix'!idxSatuSampaiDuaPuluh,--LEFT(RIGHT('[3]Pos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0">" "&amp;INDEX('021_AGM_Mix'!idxRatusan,--LEFT(TEXT(RIGHT('[3]Pos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juta",INDEX('021_AGM_Mix'!idxSatuSampaiDuaPuluh,--LEFT(TEXT(RIGHT('[3]Pos Log Serang 260721'!XFD1,8),REPT("0",8)),2)+1)),INDEX('021_AGM_Mix'!idxSatuSampaiDuaPuluh,--LEFT(RIGHT('[3]Pos Log Serang 260721'!XFD1,8),1)+1)&amp;" puluh "&amp;INDEX('021_AGM_Mix'!idxSatuSampaiDuaPuluh,--LEFT(RIGHT('[3]Pos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1">" "&amp;INDEX('022_Menara_Mix'!idxRatusan,--LEFT(TEXT(RIGHT('[3]Pos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juta",INDEX('022_Menara_Mix'!idxSatuSampaiDuaPuluh,--LEFT(TEXT(RIGHT('[3]Pos Log Serang 260721'!XFD1,8),REPT("0",8)),2)+1)),INDEX('022_Menara_Mix'!idxSatuSampaiDuaPuluh,--LEFT(RIGHT('[3]Pos Log Serang 260721'!XFD1,8),1)+1)&amp;" puluh "&amp;INDEX('022_Menara_Mix'!idxSatuSampaiDuaPuluh,--LEFT(RIGHT('[3]Pos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2">" "&amp;INDEX('023_Menara_Mix'!idxRatusan,--LEFT(TEXT(RIGHT('[3]Pos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juta",INDEX('023_Menara_Mix'!idxSatuSampaiDuaPuluh,--LEFT(TEXT(RIGHT('[3]Pos Log Serang 260721'!XFD1,8),REPT("0",8)),2)+1)),INDEX('023_Menara_Mix'!idxSatuSampaiDuaPuluh,--LEFT(RIGHT('[3]Pos Log Serang 260721'!XFD1,8),1)+1)&amp;" puluh "&amp;INDEX('023_Menara_Mix'!idxSatuSampaiDuaPuluh,--LEFT(RIGHT('[3]Pos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3">" "&amp;INDEX('024_Menara_Mix'!idxRatusan,--LEFT(TEXT(RIGHT('[3]Pos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juta",INDEX('024_Menara_Mix'!idxSatuSampaiDuaPuluh,--LEFT(TEXT(RIGHT('[3]Pos Log Serang 260721'!XFD1,8),REPT("0",8)),2)+1)),INDEX('024_Menara_Mix'!idxSatuSampaiDuaPuluh,--LEFT(RIGHT('[3]Pos Log Serang 260721'!XFD1,8),1)+1)&amp;" puluh "&amp;INDEX('024_Menara_Mix'!idxSatuSampaiDuaPuluh,--LEFT(RIGHT('[3]Pos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4">" "&amp;INDEX('025_Fastindo_Mix'!idxRatusan,--LEFT(TEXT(RIGHT('[3]Pos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juta",INDEX('025_Fastindo_Mix'!idxSatuSampaiDuaPuluh,--LEFT(TEXT(RIGHT('[3]Pos Log Serang 260721'!XFD1,8),REPT("0",8)),2)+1)),INDEX('025_Fastindo_Mix'!idxSatuSampaiDuaPuluh,--LEFT(RIGHT('[3]Pos Log Serang 260721'!XFD1,8),1)+1)&amp;" puluh "&amp;INDEX('025_Fastindo_Mix'!idxSatuSampaiDuaPuluh,--LEFT(RIGHT('[3]Pos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5">" "&amp;INDEX('026_DNR_Trucking'!idxRatusan,--LEFT(TEXT(RIGHT('[3]Pos Log Serang 260721'!XFD1,9),REPT("0",9)),1)+1)&amp;" "&amp;IF((--MID(TEXT(RIGHT('[3]Pos Log Serang 260721'!XFD1,9),REPT("0",9)),2,2)+1)&lt;=20,IF(--LEFT(TEXT(RIGHT('[3]Pos Log Serang 260721'!XFD1,9),REPT("0",9)),3)=1," satu juta",INDEX('026_DNR_Trucking'!idxSatuSampaiDuaPuluh,--LEFT(TEXT(RIGHT('[3]Pos Log Serang 260721'!XFD1,8),REPT("0",8)),2)+1)),INDEX('026_DNR_Trucking'!idxSatuSampaiDuaPuluh,--LEFT(RIGHT('[3]Pos Log Serang 260721'!XFD1,8),1)+1)&amp;" puluh "&amp;INDEX('026_DNR_Trucking'!idxSatuSampaiDuaPuluh,--LEFT(RIGHT('[3]Pos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26">" "&amp;INDEX('026_DNR_Trucking (2)'!idxRatusan,--LEFT(TEXT(RIGHT('[3]Pos Log Serang 260721'!XFD1,9),REPT("0",9)),1)+1)&amp;" "&amp;IF((--MID(TEXT(RIGHT('[3]Pos Log Serang 260721'!XFD1,9),REPT("0",9)),2,2)+1)&lt;=20,IF(--LEFT(TEXT(RIGHT('[3]Pos Log Serang 260721'!XFD1,9),REPT("0",9)),3)=1," satu juta",INDEX('026_DNR_Trucking (2)'!idxSatuSampaiDuaPuluh,--LEFT(TEXT(RIGHT('[3]Pos Log Serang 260721'!XFD1,8),REPT("0",8)),2)+1)),INDEX('026_DNR_Trucking (2)'!idxSatuSampaiDuaPuluh,--LEFT(RIGHT('[3]Pos Log Serang 260721'!XFD1,8),1)+1)&amp;" puluh "&amp;INDEX('026_DNR_Trucking (2)'!idxSatuSampaiDuaPuluh,--LEFT(RIGHT('[3]Pos Log Serang 260721'!XFD1,7),1)+1))&amp;IF(OR(LEN('[3]Pos Log Serang 260721'!XFD1)&lt;=6,--LEFT(TEXT(RIGHT('[3]Pos Log Serang 260721'!XFD1,9),REPT("0",9)),3)={0;1}),""," juta")</definedName>
    <definedName name="juta3" localSheetId="27">" "&amp;INDEX('027_Bata Antasari_Makassar'!idxRatusan,--LEFT(TEXT(RIGHT('[3]Pos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juta",INDEX('027_Bata Antasari_Makassar'!idxSatuSampaiDuaPuluh,--LEFT(TEXT(RIGHT('[3]Pos Log Serang 260721'!XFD1,8),REPT("0",8)),2)+1)),INDEX('027_Bata Antasari_Makassar'!idxSatuSampaiDuaPuluh,--LEFT(RIGHT('[3]Pos Log Serang 260721'!XFD1,8),1)+1)&amp;" puluh "&amp;INDEX('027_Bata Antasari_Makassar'!idxSatuSampaiDuaPuluh,--LEFT(RIGHT('[3]Pos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28">" "&amp;INDEX('028_Sentral Asia_China'!idxRatusan,--LEFT(TEXT(RIGHT('[3]Pos Log Serang 260721'!XFD1,9),REPT("0",9)),1)+1)&amp;" "&amp;IF((--MID(TEXT(RIGHT('[3]Pos Log Serang 260721'!XFD1,9),REPT("0",9)),2,2)+1)&lt;=20,IF(--LEFT(TEXT(RIGHT('[3]Pos Log Serang 260721'!XFD1,9),REPT("0",9)),3)=1," satu juta",INDEX('028_Sentral Asia_China'!idxSatuSampaiDuaPuluh,--LEFT(TEXT(RIGHT('[3]Pos Log Serang 260721'!XFD1,8),REPT("0",8)),2)+1)),INDEX('028_Sentral Asia_China'!idxSatuSampaiDuaPuluh,--LEFT(RIGHT('[3]Pos Log Serang 260721'!XFD1,8),1)+1)&amp;" puluh "&amp;INDEX('028_Sentral Asia_China'!idxSatuSampaiDuaPuluh,--LEFT(RIGHT('[3]Pos Log Serang 260721'!XFD1,7),1)+1))&amp;IF(OR(LEN('[3]Pos Log Serang 260721'!XFD1)&lt;=6,--LEFT(TEXT(RIGHT('[3]Pos Log Serang 260721'!XFD1,9),REPT("0",9)),3)={0;1}),""," juta")</definedName>
    <definedName name="juta3" localSheetId="29">" "&amp;INDEX('029_Bpk. Arif_Bengkulu'!idxRatusan,--LEFT(TEXT(RIGHT('[3]Pos Log Serang 260721'!XFD1,9),REPT("0",9)),1)+1)&amp;" "&amp;IF((--MID(TEXT(RIGHT('[3]Pos Log Serang 260721'!XFD1,9),REPT("0",9)),2,2)+1)&lt;=20,IF(--LEFT(TEXT(RIGHT('[3]Pos Log Serang 260721'!XFD1,9),REPT("0",9)),3)=1," satu juta",INDEX('029_Bpk. Arif_Bengkulu'!idxSatuSampaiDuaPuluh,--LEFT(TEXT(RIGHT('[3]Pos Log Serang 260721'!XFD1,8),REPT("0",8)),2)+1)),INDEX('029_Bpk. Arif_Bengkulu'!idxSatuSampaiDuaPuluh,--LEFT(RIGHT('[3]Pos Log Serang 260721'!XFD1,8),1)+1)&amp;" puluh "&amp;INDEX('029_Bpk. Arif_Bengkulu'!idxSatuSampaiDuaPuluh,--LEFT(RIGHT('[3]Pos Log Serang 260721'!XFD1,7),1)+1))&amp;IF(OR(LEN('[3]Pos Log Serang 260721'!XFD1)&lt;=6,--LEFT(TEXT(RIGHT('[3]Pos Log Serang 260721'!XFD1,9),REPT("0",9)),3)={0;1}),""," juta")</definedName>
    <definedName name="juta3" localSheetId="30">" "&amp;INDEX('030_Ibu Diana_Batam'!idxRatusan,--LEFT(TEXT(RIGHT('[3]Pos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juta",INDEX('030_Ibu Diana_Batam'!idxSatuSampaiDuaPuluh,--LEFT(TEXT(RIGHT('[3]Pos Log Serang 260721'!XFD1,8),REPT("0",8)),2)+1)),INDEX('030_Ibu Diana_Batam'!idxSatuSampaiDuaPuluh,--LEFT(RIGHT('[3]Pos Log Serang 260721'!XFD1,8),1)+1)&amp;" puluh "&amp;INDEX('030_Ibu Diana_Batam'!idxSatuSampaiDuaPuluh,--LEFT(RIGHT('[3]Pos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1">" "&amp;INDEX('031_BBI_Lahat'!idxRatusan,--LEFT(TEXT(RIGHT('[3]Pos Log Serang 260721'!XFD1,9),REPT("0",9)),1)+1)&amp;" "&amp;IF((--MID(TEXT(RIGHT('[3]Pos Log Serang 260721'!XFD1,9),REPT("0",9)),2,2)+1)&lt;=20,IF(--LEFT(TEXT(RIGHT('[3]Pos Log Serang 260721'!XFD1,9),REPT("0",9)),3)=1," satu juta",INDEX('031_BBI_Lahat'!idxSatuSampaiDuaPuluh,--LEFT(TEXT(RIGHT('[3]Pos Log Serang 260721'!XFD1,8),REPT("0",8)),2)+1)),INDEX('031_BBI_Lahat'!idxSatuSampaiDuaPuluh,--LEFT(RIGHT('[3]Pos Log Serang 260721'!XFD1,8),1)+1)&amp;" puluh "&amp;INDEX('031_BBI_Lahat'!idxSatuSampaiDuaPuluh,--LEFT(RIGHT('[3]Pos Log Serang 260721'!XFD1,7),1)+1))&amp;IF(OR(LEN('[3]Pos Log Serang 260721'!XFD1)&lt;=6,--LEFT(TEXT(RIGHT('[3]Pos Log Serang 260721'!XFD1,9),REPT("0",9)),3)={0;1}),""," juta")</definedName>
    <definedName name="juta3" localSheetId="32">" "&amp;INDEX('032_BBI_Lapung'!idxRatusan,--LEFT(TEXT(RIGHT('[3]Pos Log Serang 260721'!XFD1,9),REPT("0",9)),1)+1)&amp;" "&amp;IF((--MID(TEXT(RIGHT('[3]Pos Log Serang 260721'!XFD1,9),REPT("0",9)),2,2)+1)&lt;=20,IF(--LEFT(TEXT(RIGHT('[3]Pos Log Serang 260721'!XFD1,9),REPT("0",9)),3)=1," satu juta",INDEX('032_BBI_Lapung'!idxSatuSampaiDuaPuluh,--LEFT(TEXT(RIGHT('[3]Pos Log Serang 260721'!XFD1,8),REPT("0",8)),2)+1)),INDEX('032_BBI_Lapung'!idxSatuSampaiDuaPuluh,--LEFT(RIGHT('[3]Pos Log Serang 260721'!XFD1,8),1)+1)&amp;" puluh "&amp;INDEX('032_BBI_Lapung'!idxSatuSampaiDuaPuluh,--LEFT(RIGHT('[3]Pos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33">" "&amp;INDEX('033_DNR_Trucking CAKUNG'!idxRatusan,--LEFT(TEXT(RIGHT('[3]Pos Log Serang 260721'!XFD1,9),REPT("0",9)),1)+1)&amp;" "&amp;IF((--MID(TEXT(RIGHT('[3]Pos Log Serang 260721'!XFD1,9),REPT("0",9)),2,2)+1)&lt;=20,IF(--LEFT(TEXT(RIGHT('[3]Pos Log Serang 260721'!XFD1,9),REPT("0",9)),3)=1," satu juta",INDEX('033_DNR_Trucking CAKUNG'!idxSatuSampaiDuaPuluh,--LEFT(TEXT(RIGHT('[3]Pos Log Serang 260721'!XFD1,8),REPT("0",8)),2)+1)),INDEX('033_DNR_Trucking CAKUNG'!idxSatuSampaiDuaPuluh,--LEFT(RIGHT('[3]Pos Log Serang 260721'!XFD1,8),1)+1)&amp;" puluh "&amp;INDEX('033_DNR_Trucking CAKUNG'!idxSatuSampaiDuaPuluh,--LEFT(RIGHT('[3]Pos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34">" "&amp;INDEX('034_Raisa_Batam'!idxRatusan,--LEFT(TEXT(RIGHT('[3]Pos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juta",INDEX('034_Raisa_Batam'!idxSatuSampaiDuaPuluh,--LEFT(TEXT(RIGHT('[3]Pos Log Serang 260721'!XFD1,8),REPT("0",8)),2)+1)),INDEX('034_Raisa_Batam'!idxSatuSampaiDuaPuluh,--LEFT(RIGHT('[3]Pos Log Serang 260721'!XFD1,8),1)+1)&amp;" puluh "&amp;INDEX('034_Raisa_Batam'!idxSatuSampaiDuaPuluh,--LEFT(RIGHT('[3]Pos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5">" "&amp;INDEX('035_Kaifa Food_Batam'!idxRatusan,--LEFT(TEXT(RIGHT('[3]Pos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juta",INDEX('035_Kaifa Food_Batam'!idxSatuSampaiDuaPuluh,--LEFT(TEXT(RIGHT('[3]Pos Log Serang 260721'!XFD1,8),REPT("0",8)),2)+1)),INDEX('035_Kaifa Food_Batam'!idxSatuSampaiDuaPuluh,--LEFT(RIGHT('[3]Pos Log Serang 260721'!XFD1,8),1)+1)&amp;" puluh "&amp;INDEX('035_Kaifa Food_Batam'!idxSatuSampaiDuaPuluh,--LEFT(RIGHT('[3]Pos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6">" "&amp;INDEX('036_Cargo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juta",INDEX('036_Cargo Trans_Batam'!idxSatuSampaiDuaPuluh,--LEFT(TEXT(RIGHT('[3]Pos Log Serang 260721'!XFD1,8),REPT("0",8)),2)+1)),INDEX('036_Cargo Trans_Batam'!idxSatuSampaiDuaPuluh,--LEFT(RIGHT('[3]Pos Log Serang 260721'!XFD1,8),1)+1)&amp;" puluh "&amp;INDEX('036_Cargo Trans_Batam'!idxSatuSampaiDuaPuluh,--LEFT(RIGHT('[3]Pos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7">" "&amp;INDEX('037_BSC_Medan'!idxRatusan,--LEFT(TEXT(RIGHT('[3]Pos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juta",INDEX('037_BSC_Medan'!idxSatuSampaiDuaPuluh,--LEFT(TEXT(RIGHT('[3]Pos Log Serang 260721'!XFD1,8),REPT("0",8)),2)+1)),INDEX('037_BSC_Medan'!idxSatuSampaiDuaPuluh,--LEFT(RIGHT('[3]Pos Log Serang 260721'!XFD1,8),1)+1)&amp;" puluh "&amp;INDEX('037_BSC_Medan'!idxSatuSampaiDuaPuluh,--LEFT(RIGHT('[3]Pos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38">" "&amp;INDEX('038_Bpk. Simson_Batam'!idxRatusan,--LEFT(TEXT(RIGHT('[3]Pos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juta",INDEX('038_Bpk. Simson_Batam'!idxSatuSampaiDuaPuluh,--LEFT(TEXT(RIGHT('[3]Pos Log Serang 260721'!XFD1,8),REPT("0",8)),2)+1)),INDEX('038_Bpk. Simson_Batam'!idxSatuSampaiDuaPuluh,--LEFT(RIGHT('[3]Pos Log Serang 260721'!XFD1,8),1)+1)&amp;" puluh "&amp;INDEX('038_Bpk. Simson_Batam'!idxSatuSampaiDuaPuluh,--LEFT(RIGHT('[3]Pos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9">" "&amp;INDEX('039_Marvel_Batam'!idxRatusan,--LEFT(TEXT(RIGHT('[3]Pos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juta",INDEX('039_Marvel_Batam'!idxSatuSampaiDuaPuluh,--LEFT(TEXT(RIGHT('[3]Pos Log Serang 260721'!XFD1,8),REPT("0",8)),2)+1)),INDEX('039_Marvel_Batam'!idxSatuSampaiDuaPuluh,--LEFT(RIGHT('[3]Pos Log Serang 260721'!XFD1,8),1)+1)&amp;" puluh "&amp;INDEX('039_Marvel_Batam'!idxSatuSampaiDuaPuluh,--LEFT(RIGHT('[3]Pos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0">" "&amp;INDEX('040_BBI_Karawang'!idxRatusan,--LEFT(TEXT(RIGHT('[3]Pos Log Serang 260721'!XFD1,9),REPT("0",9)),1)+1)&amp;" "&amp;IF((--MID(TEXT(RIGHT('[3]Pos Log Serang 260721'!XFD1,9),REPT("0",9)),2,2)+1)&lt;=20,IF(--LEFT(TEXT(RIGHT('[3]Pos Log Serang 260721'!XFD1,9),REPT("0",9)),3)=1," satu juta",INDEX('040_BBI_Karawang'!idxSatuSampaiDuaPuluh,--LEFT(TEXT(RIGHT('[3]Pos Log Serang 260721'!XFD1,8),REPT("0",8)),2)+1)),INDEX('040_BBI_Karawang'!idxSatuSampaiDuaPuluh,--LEFT(RIGHT('[3]Pos Log Serang 260721'!XFD1,8),1)+1)&amp;" puluh "&amp;INDEX('040_BBI_Karawang'!idxSatuSampaiDuaPuluh,--LEFT(RIGHT('[3]Pos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41">" "&amp;INDEX('041_Menara_Mix'!idxRatusan,--LEFT(TEXT(RIGHT('[3]Pos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juta",INDEX('041_Menara_Mix'!idxSatuSampaiDuaPuluh,--LEFT(TEXT(RIGHT('[3]Pos Log Serang 260721'!XFD1,8),REPT("0",8)),2)+1)),INDEX('041_Menara_Mix'!idxSatuSampaiDuaPuluh,--LEFT(RIGHT('[3]Pos Log Serang 260721'!XFD1,8),1)+1)&amp;" puluh "&amp;INDEX('041_Menara_Mix'!idxSatuSampaiDuaPuluh,--LEFT(RIGHT('[3]Pos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42">" "&amp;INDEX('042_Lion_Kupang'!idxRatusan,--LEFT(TEXT(RIGHT('[3]Pos Log Serang 260721'!XFD1,9),REPT("0",9)),1)+1)&amp;" "&amp;IF((--MID(TEXT(RIGHT('[3]Pos Log Serang 260721'!XFD1,9),REPT("0",9)),2,2)+1)&lt;=20,IF(--LEFT(TEXT(RIGHT('[3]Pos Log Serang 260721'!XFD1,9),REPT("0",9)),3)=1," satu juta",INDEX('042_Lion_Kupang'!idxSatuSampaiDuaPuluh,--LEFT(TEXT(RIGHT('[3]Pos Log Serang 260721'!XFD1,8),REPT("0",8)),2)+1)),INDEX('042_Lion_Kupang'!idxSatuSampaiDuaPuluh,--LEFT(RIGHT('[3]Pos Log Serang 260721'!XFD1,8),1)+1)&amp;" puluh "&amp;INDEX('042_Lion_Kupang'!idxSatuSampaiDuaPuluh,--LEFT(RIGHT('[3]Pos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43">" "&amp;INDEX('043_Jasana Boga_Batam'!idxRatusan,--LEFT(TEXT(RIGHT('[3]Pos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juta",INDEX('043_Jasana Boga_Batam'!idxSatuSampaiDuaPuluh,--LEFT(TEXT(RIGHT('[3]Pos Log Serang 260721'!XFD1,8),REPT("0",8)),2)+1)),INDEX('043_Jasana Boga_Batam'!idxSatuSampaiDuaPuluh,--LEFT(RIGHT('[3]Pos Log Serang 260721'!XFD1,8),1)+1)&amp;" puluh "&amp;INDEX('043_Jasana Boga_Batam'!idxSatuSampaiDuaPuluh,--LEFT(RIGHT('[3]Pos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4">" "&amp;INDEX('044_SNL_Batam'!idxRatusan,--LEFT(TEXT(RIGHT('[3]Pos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juta",INDEX('044_SNL_Batam'!idxSatuSampaiDuaPuluh,--LEFT(TEXT(RIGHT('[3]Pos Log Serang 260721'!XFD1,8),REPT("0",8)),2)+1)),INDEX('044_SNL_Batam'!idxSatuSampaiDuaPuluh,--LEFT(RIGHT('[3]Pos Log Serang 260721'!XFD1,8),1)+1)&amp;" puluh "&amp;INDEX('044_SNL_Batam'!idxSatuSampaiDuaPuluh,--LEFT(RIGHT('[3]Pos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5">" "&amp;INDEX('045_SNL_Batam'!idxRatusan,--LEFT(TEXT(RIGHT('[3]Pos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juta",INDEX('045_SNL_Batam'!idxSatuSampaiDuaPuluh,--LEFT(TEXT(RIGHT('[3]Pos Log Serang 260721'!XFD1,8),REPT("0",8)),2)+1)),INDEX('045_SNL_Batam'!idxSatuSampaiDuaPuluh,--LEFT(RIGHT('[3]Pos Log Serang 260721'!XFD1,8),1)+1)&amp;" puluh "&amp;INDEX('045_SNL_Batam'!idxSatuSampaiDuaPuluh,--LEFT(RIGHT('[3]Pos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6">" "&amp;INDEX('046_BSC_Pekanbaru'!idxRatusan,--LEFT(TEXT(RIGHT('[3]Pos Log Serang 260721'!XFD1,9),REPT("0",9)),1)+1)&amp;" "&amp;IF((--MID(TEXT(RIGHT('[3]Pos Log Serang 260721'!XFD1,9),REPT("0",9)),2,2)+1)&lt;=20,IF(--LEFT(TEXT(RIGHT('[3]Pos Log Serang 260721'!XFD1,9),REPT("0",9)),3)=1," satu juta",INDEX('046_BSC_Pekanbaru'!idxSatuSampaiDuaPuluh,--LEFT(TEXT(RIGHT('[3]Pos Log Serang 260721'!XFD1,8),REPT("0",8)),2)+1)),INDEX('046_BSC_Pekanbaru'!idxSatuSampaiDuaPuluh,--LEFT(RIGHT('[3]Pos Log Serang 260721'!XFD1,8),1)+1)&amp;" puluh "&amp;INDEX('046_BSC_Pekanbaru'!idxSatuSampaiDuaPuluh,--LEFT(RIGHT('[3]Pos Log Serang 260721'!XFD1,7),1)+1))&amp;IF(OR(LEN('[3]Pos Log Serang 260721'!XFD1)&lt;=6,--LEFT(TEXT(RIGHT('[3]Pos Log Serang 260721'!XFD1,9),REPT("0",9)),3)={0;1}),""," juta")</definedName>
    <definedName name="juta3" localSheetId="47">" "&amp;INDEX('047_BSC_Kota Bumi'!idxRatusan,--LEFT(TEXT(RIGHT('[3]Pos Log Serang 260721'!XFD1,9),REPT("0",9)),1)+1)&amp;" "&amp;IF((--MID(TEXT(RIGHT('[3]Pos Log Serang 260721'!XFD1,9),REPT("0",9)),2,2)+1)&lt;=20,IF(--LEFT(TEXT(RIGHT('[3]Pos Log Serang 260721'!XFD1,9),REPT("0",9)),3)=1," satu juta",INDEX('047_BSC_Kota Bumi'!idxSatuSampaiDuaPuluh,--LEFT(TEXT(RIGHT('[3]Pos Log Serang 260721'!XFD1,8),REPT("0",8)),2)+1)),INDEX('047_BSC_Kota Bumi'!idxSatuSampaiDuaPuluh,--LEFT(RIGHT('[3]Pos Log Serang 260721'!XFD1,8),1)+1)&amp;" puluh "&amp;INDEX('047_BSC_Kota Bumi'!idxSatuSampaiDuaPuluh,--LEFT(RIGHT('[3]Pos Log Serang 260721'!XFD1,7),1)+1))&amp;IF(OR(LEN('[3]Pos Log Serang 260721'!XFD1)&lt;=6,--LEFT(TEXT(RIGHT('[3]Pos Log Serang 260721'!XFD1,9),REPT("0",9)),3)={0;1}),""," juta")</definedName>
    <definedName name="juta3" localSheetId="48">" "&amp;INDEX('048_BSC_Lampung'!idxRatusan,--LEFT(TEXT(RIGHT('[3]Pos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juta",INDEX('048_BSC_Lampung'!idxSatuSampaiDuaPuluh,--LEFT(TEXT(RIGHT('[3]Pos Log Serang 260721'!XFD1,8),REPT("0",8)),2)+1)),INDEX('048_BSC_Lampung'!idxSatuSampaiDuaPuluh,--LEFT(RIGHT('[3]Pos Log Serang 260721'!XFD1,8),1)+1)&amp;" puluh "&amp;INDEX('048_BSC_Lampung'!idxSatuSampaiDuaPuluh,--LEFT(RIGHT('[3]Pos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49">" "&amp;INDEX('049_Aghata_Riau'!idxRatusan,--LEFT(TEXT(RIGHT('[3]Pos Log Serang 260721'!XFD1,9),REPT("0",9)),1)+1)&amp;" "&amp;IF((--MID(TEXT(RIGHT('[3]Pos Log Serang 260721'!XFD1,9),REPT("0",9)),2,2)+1)&lt;=20,IF(--LEFT(TEXT(RIGHT('[3]Pos Log Serang 260721'!XFD1,9),REPT("0",9)),3)=1," satu juta",INDEX('049_Aghata_Riau'!idxSatuSampaiDuaPuluh,--LEFT(TEXT(RIGHT('[3]Pos Log Serang 260721'!XFD1,8),REPT("0",8)),2)+1)),INDEX('049_Aghata_Riau'!idxSatuSampaiDuaPuluh,--LEFT(RIGHT('[3]Pos Log Serang 260721'!XFD1,8),1)+1)&amp;" puluh "&amp;INDEX('049_Aghata_Riau'!idxSatuSampaiDuaPuluh,--LEFT(RIGHT('[3]Pos Log Serang 260721'!XFD1,7),1)+1))&amp;IF(OR(LEN('[3]Pos Log Serang 260721'!XFD1)&lt;=6,--LEFT(TEXT(RIGHT('[3]Pos Log Serang 260721'!XFD1,9),REPT("0",9)),3)={0;1}),""," juta")</definedName>
    <definedName name="juta3" localSheetId="50">" "&amp;INDEX('050_Trian Jaya_Medan'!idxRatusan,--LEFT(TEXT(RIGHT('[3]Pos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juta",INDEX('050_Trian Jaya_Medan'!idxSatuSampaiDuaPuluh,--LEFT(TEXT(RIGHT('[3]Pos Log Serang 260721'!XFD1,8),REPT("0",8)),2)+1)),INDEX('050_Trian Jaya_Medan'!idxSatuSampaiDuaPuluh,--LEFT(RIGHT('[3]Pos Log Serang 260721'!XFD1,8),1)+1)&amp;" puluh "&amp;INDEX('050_Trian Jaya_Medan'!idxSatuSampaiDuaPuluh,--LEFT(RIGHT('[3]Pos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51">" "&amp;INDEX('051_Robert_Pontianak'!idxRatusan,--LEFT(TEXT(RIGHT('[3]Pos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juta",INDEX('051_Robert_Pontianak'!idxSatuSampaiDuaPuluh,--LEFT(TEXT(RIGHT('[3]Pos Log Serang 260721'!XFD1,8),REPT("0",8)),2)+1)),INDEX('051_Robert_Pontianak'!idxSatuSampaiDuaPuluh,--LEFT(RIGHT('[3]Pos Log Serang 260721'!XFD1,8),1)+1)&amp;" puluh "&amp;INDEX('051_Robert_Pontianak'!idxSatuSampaiDuaPuluh,--LEFT(RIGHT('[3]Pos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52">" "&amp;INDEX('051A_Ucok_Pekanbaru'!idxRatusan,--LEFT(TEXT(RIGHT('[3]Pos Log Serang 260721'!XFD1,9),REPT("0",9)),1)+1)&amp;" "&amp;IF((--MID(TEXT(RIGHT('[3]Pos Log Serang 260721'!XFD1,9),REPT("0",9)),2,2)+1)&lt;=20,IF(--LEFT(TEXT(RIGHT('[3]Pos Log Serang 260721'!XFD1,9),REPT("0",9)),3)=1," satu juta",INDEX('051A_Ucok_Pekanbaru'!idxSatuSampaiDuaPuluh,--LEFT(TEXT(RIGHT('[3]Pos Log Serang 260721'!XFD1,8),REPT("0",8)),2)+1)),INDEX('051A_Ucok_Pekanbaru'!idxSatuSampaiDuaPuluh,--LEFT(RIGHT('[3]Pos Log Serang 260721'!XFD1,8),1)+1)&amp;" puluh "&amp;INDEX('051A_Ucok_Pekanbaru'!idxSatuSampaiDuaPuluh,--LEFT(RIGHT('[3]Pos Log Serang 260721'!XFD1,7),1)+1))&amp;IF(OR(LEN('[3]Pos Log Serang 260721'!XFD1)&lt;=6,--LEFT(TEXT(RIGHT('[3]Pos Log Serang 260721'!XFD1,9),REPT("0",9)),3)={0;1}),""," juta")</definedName>
    <definedName name="juta3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juta")</definedName>
    <definedName name="juta4" localSheetId="0">" "&amp;INDEX('001_Vita Bren_Jakarta'!idxRatusan,--LEFT(TEXT(RIGHT('[3]Pos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",INDEX('001_Vita Bren_Jakarta'!idxSatuSampaiDuaPuluh,--LEFT(TEXT(RIGHT('[3]Pos Log Serang 260721'!XFD1,8),REPT("0",8)),2)+1)),INDEX('001_Vita Bren_Jakarta'!idxSatuSampaiDuaPuluh,--LEFT(RIGHT('[3]Pos Log Serang 260721'!XFD1,8),1)+1)&amp;" puluh "&amp;INDEX('001_Vita Bren_Jakarta'!idxSatuSampaiDuaPuluh,--LEFT(RIGHT('[3]Pos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">" "&amp;INDEX('002_Trans Crago_Batam'!idxRatusan,--LEFT(TEXT(RIGHT('[3]Pos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",INDEX('002_Trans Crago_Batam'!idxSatuSampaiDuaPuluh,--LEFT(TEXT(RIGHT('[3]Pos Log Serang 260721'!XFD1,8),REPT("0",8)),2)+1)),INDEX('002_Trans Crago_Batam'!idxSatuSampaiDuaPuluh,--LEFT(RIGHT('[3]Pos Log Serang 260721'!XFD1,8),1)+1)&amp;" puluh "&amp;INDEX('002_Trans Crago_Batam'!idxSatuSampaiDuaPuluh,--LEFT(RIGHT('[3]Pos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">" "&amp;INDEX('003_Bpk. Henry_Banyuwangi'!idxRatusan,--LEFT(TEXT(RIGHT('[3]Pos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",INDEX('003_Bpk. Henry_Banyuwangi'!idxSatuSampaiDuaPuluh,--LEFT(TEXT(RIGHT('[3]Pos Log Serang 260721'!XFD1,8),REPT("0",8)),2)+1)),INDEX('003_Bpk. Henry_Banyuwangi'!idxSatuSampaiDuaPuluh,--LEFT(RIGHT('[3]Pos Log Serang 260721'!XFD1,8),1)+1)&amp;" puluh "&amp;INDEX('003_Bpk. Henry_Banyuwangi'!idxSatuSampaiDuaPuluh,--LEFT(RIGHT('[3]Pos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">" "&amp;INDEX('004_Fastindo_Bekasi'!idxRatusan,--LEFT(TEXT(RIGHT('[3]Pos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",INDEX('004_Fastindo_Bekasi'!idxSatuSampaiDuaPuluh,--LEFT(TEXT(RIGHT('[3]Pos Log Serang 260721'!XFD1,8),REPT("0",8)),2)+1)),INDEX('004_Fastindo_Bekasi'!idxSatuSampaiDuaPuluh,--LEFT(RIGHT('[3]Pos Log Serang 260721'!XFD1,8),1)+1)&amp;" puluh "&amp;INDEX('004_Fastindo_Bekasi'!idxSatuSampaiDuaPuluh,--LEFT(RIGHT('[3]Pos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">" "&amp;INDEX('005_BBI_Mix'!idxRatusan,--LEFT(TEXT(RIGHT('[3]Pos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",INDEX('005_BBI_Mix'!idxSatuSampaiDuaPuluh,--LEFT(TEXT(RIGHT('[3]Pos Log Serang 260721'!XFD1,8),REPT("0",8)),2)+1)),INDEX('005_BBI_Mix'!idxSatuSampaiDuaPuluh,--LEFT(RIGHT('[3]Pos Log Serang 260721'!XFD1,8),1)+1)&amp;" puluh "&amp;INDEX('005_BBI_Mix'!idxSatuSampaiDuaPuluh,--LEFT(RIGHT('[3]Pos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">" "&amp;INDEX('006_Menara_Mix'!idxRatusan,--LEFT(TEXT(RIGHT('[3]Pos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",INDEX('006_Menara_Mix'!idxSatuSampaiDuaPuluh,--LEFT(TEXT(RIGHT('[3]Pos Log Serang 260721'!XFD1,8),REPT("0",8)),2)+1)),INDEX('006_Menara_Mix'!idxSatuSampaiDuaPuluh,--LEFT(RIGHT('[3]Pos Log Serang 260721'!XFD1,8),1)+1)&amp;" puluh "&amp;INDEX('006_Menara_Mix'!idxSatuSampaiDuaPuluh,--LEFT(RIGHT('[3]Pos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">" "&amp;INDEX('007_Menara_Duri'!idxRatusan,--LEFT(TEXT(RIGHT('[3]Pos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",INDEX('007_Menara_Duri'!idxSatuSampaiDuaPuluh,--LEFT(TEXT(RIGHT('[3]Pos Log Serang 260721'!XFD1,8),REPT("0",8)),2)+1)),INDEX('007_Menara_Duri'!idxSatuSampaiDuaPuluh,--LEFT(RIGHT('[3]Pos Log Serang 260721'!XFD1,8),1)+1)&amp;" puluh "&amp;INDEX('007_Menara_Duri'!idxSatuSampaiDuaPuluh,--LEFT(RIGHT('[3]Pos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">" "&amp;INDEX('008_Menara_Mix'!idxRatusan,--LEFT(TEXT(RIGHT('[3]Pos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",INDEX('008_Menara_Mix'!idxSatuSampaiDuaPuluh,--LEFT(TEXT(RIGHT('[3]Pos Log Serang 260721'!XFD1,8),REPT("0",8)),2)+1)),INDEX('008_Menara_Mix'!idxSatuSampaiDuaPuluh,--LEFT(RIGHT('[3]Pos Log Serang 260721'!XFD1,8),1)+1)&amp;" puluh "&amp;INDEX('008_Menara_Mix'!idxSatuSampaiDuaPuluh,--LEFT(RIGHT('[3]Pos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">" "&amp;INDEX('009_Venindo_Batam'!idxRatusan,--LEFT(TEXT(RIGHT('[3]Pos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",INDEX('009_Venindo_Batam'!idxSatuSampaiDuaPuluh,--LEFT(TEXT(RIGHT('[3]Pos Log Serang 260721'!XFD1,8),REPT("0",8)),2)+1)),INDEX('009_Venindo_Batam'!idxSatuSampaiDuaPuluh,--LEFT(RIGHT('[3]Pos Log Serang 260721'!XFD1,8),1)+1)&amp;" puluh "&amp;INDEX('009_Venindo_Batam'!idxSatuSampaiDuaPuluh,--LEFT(RIGHT('[3]Pos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">" "&amp;INDEX('010_Cargo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",INDEX('010_Cargo Trans_Batam'!idxSatuSampaiDuaPuluh,--LEFT(TEXT(RIGHT('[3]Pos Log Serang 260721'!XFD1,8),REPT("0",8)),2)+1)),INDEX('010_Cargo Trans_Batam'!idxSatuSampaiDuaPuluh,--LEFT(RIGHT('[3]Pos Log Serang 260721'!XFD1,8),1)+1)&amp;" puluh "&amp;INDEX('010_Cargo Trans_Batam'!idxSatuSampaiDuaPuluh,--LEFT(RIGHT('[3]Pos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">" "&amp;INDEX('011_Bpk. Rahman_CHARTER fUSO'!idxRatusan,--LEFT(TEXT(RIGHT('[3]Pos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",INDEX('011_Bpk. Rahman_CHARTER fUSO'!idxSatuSampaiDuaPuluh,--LEFT(TEXT(RIGHT('[3]Pos Log Serang 260721'!XFD1,8),REPT("0",8)),2)+1)),INDEX('011_Bpk. Rahman_CHARTER fUSO'!idxSatuSampaiDuaPuluh,--LEFT(RIGHT('[3]Pos Log Serang 260721'!XFD1,8),1)+1)&amp;" puluh "&amp;INDEX('011_Bpk. Rahman_CHARTER fUSO'!idxSatuSampaiDuaPuluh,--LEFT(RIGHT('[3]Pos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">" "&amp;INDEX('012_Samudra Jaya Cakra_NTB'!idxRatusan,--LEFT(TEXT(RIGHT('[3]Pos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",INDEX('012_Samudra Jaya Cakra_NTB'!idxSatuSampaiDuaPuluh,--LEFT(TEXT(RIGHT('[3]Pos Log Serang 260721'!XFD1,8),REPT("0",8)),2)+1)),INDEX('012_Samudra Jaya Cakra_NTB'!idxSatuSampaiDuaPuluh,--LEFT(RIGHT('[3]Pos Log Serang 260721'!XFD1,8),1)+1)&amp;" puluh "&amp;INDEX('012_Samudra Jaya Cakra_NTB'!idxSatuSampaiDuaPuluh,--LEFT(RIGHT('[3]Pos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">" "&amp;INDEX('013_Fastindo_Cikarang'!idxRatusan,--LEFT(TEXT(RIGHT('[3]Pos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",INDEX('013_Fastindo_Cikarang'!idxSatuSampaiDuaPuluh,--LEFT(TEXT(RIGHT('[3]Pos Log Serang 260721'!XFD1,8),REPT("0",8)),2)+1)),INDEX('013_Fastindo_Cikarang'!idxSatuSampaiDuaPuluh,--LEFT(RIGHT('[3]Pos Log Serang 260721'!XFD1,8),1)+1)&amp;" puluh "&amp;INDEX('013_Fastindo_Cikarang'!idxSatuSampaiDuaPuluh,--LEFT(RIGHT('[3]Pos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">" "&amp;INDEX('014_BBI_Jogja'!idxRatusan,--LEFT(TEXT(RIGHT('[3]Pos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",INDEX('014_BBI_Jogja'!idxSatuSampaiDuaPuluh,--LEFT(TEXT(RIGHT('[3]Pos Log Serang 260721'!XFD1,8),REPT("0",8)),2)+1)),INDEX('014_BBI_Jogja'!idxSatuSampaiDuaPuluh,--LEFT(RIGHT('[3]Pos Log Serang 260721'!XFD1,8),1)+1)&amp;" puluh "&amp;INDEX('014_BBI_Jogja'!idxSatuSampaiDuaPuluh,--LEFT(RIGHT('[3]Pos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">" "&amp;INDEX('015_SDM_Palopo'!idxRatusan,--LEFT(TEXT(RIGHT('[3]Pos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",INDEX('015_SDM_Palopo'!idxSatuSampaiDuaPuluh,--LEFT(TEXT(RIGHT('[3]Pos Log Serang 260721'!XFD1,8),REPT("0",8)),2)+1)),INDEX('015_SDM_Palopo'!idxSatuSampaiDuaPuluh,--LEFT(RIGHT('[3]Pos Log Serang 260721'!XFD1,8),1)+1)&amp;" puluh "&amp;INDEX('015_SDM_Palopo'!idxSatuSampaiDuaPuluh,--LEFT(RIGHT('[3]Pos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5">" "&amp;INDEX('016_SDM_Makssar'!idxRatusan,--LEFT(TEXT(RIGHT('[3]Pos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",INDEX('016_SDM_Makssar'!idxSatuSampaiDuaPuluh,--LEFT(TEXT(RIGHT('[3]Pos Log Serang 260721'!XFD1,8),REPT("0",8)),2)+1)),INDEX('016_SDM_Makssar'!idxSatuSampaiDuaPuluh,--LEFT(RIGHT('[3]Pos Log Serang 260721'!XFD1,8),1)+1)&amp;" puluh "&amp;INDEX('016_SDM_Makssar'!idxSatuSampaiDuaPuluh,--LEFT(RIGHT('[3]Pos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6">" "&amp;INDEX('017_Bona_Mix'!idxRatusan,--LEFT(TEXT(RIGHT('[3]Pos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",INDEX('017_Bona_Mix'!idxSatuSampaiDuaPuluh,--LEFT(TEXT(RIGHT('[3]Pos Log Serang 260721'!XFD1,8),REPT("0",8)),2)+1)),INDEX('017_Bona_Mix'!idxSatuSampaiDuaPuluh,--LEFT(RIGHT('[3]Pos Log Serang 260721'!XFD1,8),1)+1)&amp;" puluh "&amp;INDEX('017_Bona_Mix'!idxSatuSampaiDuaPuluh,--LEFT(RIGHT('[3]Pos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0">" "&amp;INDEX('021_AGM_Mix'!idxRatusan,--LEFT(TEXT(RIGHT('[3]Pos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",INDEX('021_AGM_Mix'!idxSatuSampaiDuaPuluh,--LEFT(TEXT(RIGHT('[3]Pos Log Serang 260721'!XFD1,8),REPT("0",8)),2)+1)),INDEX('021_AGM_Mix'!idxSatuSampaiDuaPuluh,--LEFT(RIGHT('[3]Pos Log Serang 260721'!XFD1,8),1)+1)&amp;" puluh "&amp;INDEX('021_AGM_Mix'!idxSatuSampaiDuaPuluh,--LEFT(RIGHT('[3]Pos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1">" "&amp;INDEX('022_Menara_Mix'!idxRatusan,--LEFT(TEXT(RIGHT('[3]Pos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",INDEX('022_Menara_Mix'!idxSatuSampaiDuaPuluh,--LEFT(TEXT(RIGHT('[3]Pos Log Serang 260721'!XFD1,8),REPT("0",8)),2)+1)),INDEX('022_Menara_Mix'!idxSatuSampaiDuaPuluh,--LEFT(RIGHT('[3]Pos Log Serang 260721'!XFD1,8),1)+1)&amp;" puluh "&amp;INDEX('022_Menara_Mix'!idxSatuSampaiDuaPuluh,--LEFT(RIGHT('[3]Pos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2">" "&amp;INDEX('023_Menara_Mix'!idxRatusan,--LEFT(TEXT(RIGHT('[3]Pos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",INDEX('023_Menara_Mix'!idxSatuSampaiDuaPuluh,--LEFT(TEXT(RIGHT('[3]Pos Log Serang 260721'!XFD1,8),REPT("0",8)),2)+1)),INDEX('023_Menara_Mix'!idxSatuSampaiDuaPuluh,--LEFT(RIGHT('[3]Pos Log Serang 260721'!XFD1,8),1)+1)&amp;" puluh "&amp;INDEX('023_Menara_Mix'!idxSatuSampaiDuaPuluh,--LEFT(RIGHT('[3]Pos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3">" "&amp;INDEX('024_Menara_Mix'!idxRatusan,--LEFT(TEXT(RIGHT('[3]Pos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",INDEX('024_Menara_Mix'!idxSatuSampaiDuaPuluh,--LEFT(TEXT(RIGHT('[3]Pos Log Serang 260721'!XFD1,8),REPT("0",8)),2)+1)),INDEX('024_Menara_Mix'!idxSatuSampaiDuaPuluh,--LEFT(RIGHT('[3]Pos Log Serang 260721'!XFD1,8),1)+1)&amp;" puluh "&amp;INDEX('024_Menara_Mix'!idxSatuSampaiDuaPuluh,--LEFT(RIGHT('[3]Pos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4">" "&amp;INDEX('025_Fastindo_Mix'!idxRatusan,--LEFT(TEXT(RIGHT('[3]Pos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",INDEX('025_Fastindo_Mix'!idxSatuSampaiDuaPuluh,--LEFT(TEXT(RIGHT('[3]Pos Log Serang 260721'!XFD1,8),REPT("0",8)),2)+1)),INDEX('025_Fastindo_Mix'!idxSatuSampaiDuaPuluh,--LEFT(RIGHT('[3]Pos Log Serang 260721'!XFD1,8),1)+1)&amp;" puluh "&amp;INDEX('025_Fastindo_Mix'!idxSatuSampaiDuaPuluh,--LEFT(RIGHT('[3]Pos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5">" "&amp;INDEX('026_DNR_Trucking'!idxRatusan,--LEFT(TEXT(RIGHT('[3]Pos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",INDEX('026_DNR_Trucking'!idxSatuSampaiDuaPuluh,--LEFT(TEXT(RIGHT('[3]Pos Log Serang 260721'!XFD1,8),REPT("0",8)),2)+1)),INDEX('026_DNR_Trucking'!idxSatuSampaiDuaPuluh,--LEFT(RIGHT('[3]Pos Log Serang 260721'!XFD1,8),1)+1)&amp;" puluh "&amp;INDEX('026_DNR_Trucking'!idxSatuSampaiDuaPuluh,--LEFT(RIGHT('[3]Pos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6">" "&amp;INDEX('026_DNR_Trucking (2)'!idxRatusan,--LEFT(TEXT(RIGHT('[3]Pos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",INDEX('026_DNR_Trucking (2)'!idxSatuSampaiDuaPuluh,--LEFT(TEXT(RIGHT('[3]Pos Log Serang 260721'!XFD1,8),REPT("0",8)),2)+1)),INDEX('026_DNR_Trucking (2)'!idxSatuSampaiDuaPuluh,--LEFT(RIGHT('[3]Pos Log Serang 260721'!XFD1,8),1)+1)&amp;" puluh "&amp;INDEX('026_DNR_Trucking (2)'!idxSatuSampaiDuaPuluh,--LEFT(RIGHT('[3]Pos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7">" "&amp;INDEX('027_Bata Antasari_Makassar'!idxRatusan,--LEFT(TEXT(RIGHT('[3]Pos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",INDEX('027_Bata Antasari_Makassar'!idxSatuSampaiDuaPuluh,--LEFT(TEXT(RIGHT('[3]Pos Log Serang 260721'!XFD1,8),REPT("0",8)),2)+1)),INDEX('027_Bata Antasari_Makassar'!idxSatuSampaiDuaPuluh,--LEFT(RIGHT('[3]Pos Log Serang 260721'!XFD1,8),1)+1)&amp;" puluh "&amp;INDEX('027_Bata Antasari_Makassar'!idxSatuSampaiDuaPuluh,--LEFT(RIGHT('[3]Pos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8">" "&amp;INDEX('028_Sentral Asia_China'!idxRatusan,--LEFT(TEXT(RIGHT('[3]Pos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",INDEX('028_Sentral Asia_China'!idxSatuSampaiDuaPuluh,--LEFT(TEXT(RIGHT('[3]Pos Log Serang 260721'!XFD1,8),REPT("0",8)),2)+1)),INDEX('028_Sentral Asia_China'!idxSatuSampaiDuaPuluh,--LEFT(RIGHT('[3]Pos Log Serang 260721'!XFD1,8),1)+1)&amp;" puluh "&amp;INDEX('028_Sentral Asia_China'!idxSatuSampaiDuaPuluh,--LEFT(RIGHT('[3]Pos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9">" "&amp;INDEX('029_Bpk. Arif_Bengkulu'!idxRatusan,--LEFT(TEXT(RIGHT('[3]Pos Log Serang 260721'!XFD1,9),REPT("0",9)),1)+1)&amp;" "&amp;IF((--MID(TEXT(RIGHT('[3]Pos Log Serang 260721'!XFD1,9),REPT("0",9)),2,2)+1)&lt;=20,IF(--LEFT(TEXT(RIGHT('[3]Pos Log Serang 260721'!XFD1,9),REPT("0",9)),3)=1," satu juta / ",INDEX('029_Bpk. Arif_Bengkulu'!idxSatuSampaiDuaPuluh,--LEFT(TEXT(RIGHT('[3]Pos Log Serang 260721'!XFD1,8),REPT("0",8)),2)+1)),INDEX('029_Bpk. Arif_Bengkulu'!idxSatuSampaiDuaPuluh,--LEFT(RIGHT('[3]Pos Log Serang 260721'!XFD1,8),1)+1)&amp;" puluh "&amp;INDEX('029_Bpk. Arif_Bengkulu'!idxSatuSampaiDuaPuluh,--LEFT(RIGHT('[3]Pos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0">" "&amp;INDEX('030_Ibu Diana_Batam'!idxRatusan,--LEFT(TEXT(RIGHT('[3]Pos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",INDEX('030_Ibu Diana_Batam'!idxSatuSampaiDuaPuluh,--LEFT(TEXT(RIGHT('[3]Pos Log Serang 260721'!XFD1,8),REPT("0",8)),2)+1)),INDEX('030_Ibu Diana_Batam'!idxSatuSampaiDuaPuluh,--LEFT(RIGHT('[3]Pos Log Serang 260721'!XFD1,8),1)+1)&amp;" puluh "&amp;INDEX('030_Ibu Diana_Batam'!idxSatuSampaiDuaPuluh,--LEFT(RIGHT('[3]Pos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1">" "&amp;INDEX('031_BBI_Lahat'!idxRatusan,--LEFT(TEXT(RIGHT('[3]Pos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",INDEX('031_BBI_Lahat'!idxSatuSampaiDuaPuluh,--LEFT(TEXT(RIGHT('[3]Pos Log Serang 260721'!XFD1,8),REPT("0",8)),2)+1)),INDEX('031_BBI_Lahat'!idxSatuSampaiDuaPuluh,--LEFT(RIGHT('[3]Pos Log Serang 260721'!XFD1,8),1)+1)&amp;" puluh "&amp;INDEX('031_BBI_Lahat'!idxSatuSampaiDuaPuluh,--LEFT(RIGHT('[3]Pos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2">" "&amp;INDEX('032_BBI_Lapung'!idxRatusan,--LEFT(TEXT(RIGHT('[3]Pos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",INDEX('032_BBI_Lapung'!idxSatuSampaiDuaPuluh,--LEFT(TEXT(RIGHT('[3]Pos Log Serang 260721'!XFD1,8),REPT("0",8)),2)+1)),INDEX('032_BBI_Lapung'!idxSatuSampaiDuaPuluh,--LEFT(RIGHT('[3]Pos Log Serang 260721'!XFD1,8),1)+1)&amp;" puluh "&amp;INDEX('032_BBI_Lapung'!idxSatuSampaiDuaPuluh,--LEFT(RIGHT('[3]Pos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3">" "&amp;INDEX('033_DNR_Trucking CAKUNG'!idxRatusan,--LEFT(TEXT(RIGHT('[3]Pos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",INDEX('033_DNR_Trucking CAKUNG'!idxSatuSampaiDuaPuluh,--LEFT(TEXT(RIGHT('[3]Pos Log Serang 260721'!XFD1,8),REPT("0",8)),2)+1)),INDEX('033_DNR_Trucking CAKUNG'!idxSatuSampaiDuaPuluh,--LEFT(RIGHT('[3]Pos Log Serang 260721'!XFD1,8),1)+1)&amp;" puluh "&amp;INDEX('033_DNR_Trucking CAKUNG'!idxSatuSampaiDuaPuluh,--LEFT(RIGHT('[3]Pos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4">" "&amp;INDEX('034_Raisa_Batam'!idxRatusan,--LEFT(TEXT(RIGHT('[3]Pos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",INDEX('034_Raisa_Batam'!idxSatuSampaiDuaPuluh,--LEFT(TEXT(RIGHT('[3]Pos Log Serang 260721'!XFD1,8),REPT("0",8)),2)+1)),INDEX('034_Raisa_Batam'!idxSatuSampaiDuaPuluh,--LEFT(RIGHT('[3]Pos Log Serang 260721'!XFD1,8),1)+1)&amp;" puluh "&amp;INDEX('034_Raisa_Batam'!idxSatuSampaiDuaPuluh,--LEFT(RIGHT('[3]Pos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5">" "&amp;INDEX('035_Kaifa Food_Batam'!idxRatusan,--LEFT(TEXT(RIGHT('[3]Pos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",INDEX('035_Kaifa Food_Batam'!idxSatuSampaiDuaPuluh,--LEFT(TEXT(RIGHT('[3]Pos Log Serang 260721'!XFD1,8),REPT("0",8)),2)+1)),INDEX('035_Kaifa Food_Batam'!idxSatuSampaiDuaPuluh,--LEFT(RIGHT('[3]Pos Log Serang 260721'!XFD1,8),1)+1)&amp;" puluh "&amp;INDEX('035_Kaifa Food_Batam'!idxSatuSampaiDuaPuluh,--LEFT(RIGHT('[3]Pos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6">" "&amp;INDEX('036_Cargo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",INDEX('036_Cargo Trans_Batam'!idxSatuSampaiDuaPuluh,--LEFT(TEXT(RIGHT('[3]Pos Log Serang 260721'!XFD1,8),REPT("0",8)),2)+1)),INDEX('036_Cargo Trans_Batam'!idxSatuSampaiDuaPuluh,--LEFT(RIGHT('[3]Pos Log Serang 260721'!XFD1,8),1)+1)&amp;" puluh "&amp;INDEX('036_Cargo Trans_Batam'!idxSatuSampaiDuaPuluh,--LEFT(RIGHT('[3]Pos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7">" "&amp;INDEX('037_BSC_Medan'!idxRatusan,--LEFT(TEXT(RIGHT('[3]Pos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",INDEX('037_BSC_Medan'!idxSatuSampaiDuaPuluh,--LEFT(TEXT(RIGHT('[3]Pos Log Serang 260721'!XFD1,8),REPT("0",8)),2)+1)),INDEX('037_BSC_Medan'!idxSatuSampaiDuaPuluh,--LEFT(RIGHT('[3]Pos Log Serang 260721'!XFD1,8),1)+1)&amp;" puluh "&amp;INDEX('037_BSC_Medan'!idxSatuSampaiDuaPuluh,--LEFT(RIGHT('[3]Pos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8">" "&amp;INDEX('038_Bpk. Simson_Batam'!idxRatusan,--LEFT(TEXT(RIGHT('[3]Pos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",INDEX('038_Bpk. Simson_Batam'!idxSatuSampaiDuaPuluh,--LEFT(TEXT(RIGHT('[3]Pos Log Serang 260721'!XFD1,8),REPT("0",8)),2)+1)),INDEX('038_Bpk. Simson_Batam'!idxSatuSampaiDuaPuluh,--LEFT(RIGHT('[3]Pos Log Serang 260721'!XFD1,8),1)+1)&amp;" puluh "&amp;INDEX('038_Bpk. Simson_Batam'!idxSatuSampaiDuaPuluh,--LEFT(RIGHT('[3]Pos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9">" "&amp;INDEX('039_Marvel_Batam'!idxRatusan,--LEFT(TEXT(RIGHT('[3]Pos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",INDEX('039_Marvel_Batam'!idxSatuSampaiDuaPuluh,--LEFT(TEXT(RIGHT('[3]Pos Log Serang 260721'!XFD1,8),REPT("0",8)),2)+1)),INDEX('039_Marvel_Batam'!idxSatuSampaiDuaPuluh,--LEFT(RIGHT('[3]Pos Log Serang 260721'!XFD1,8),1)+1)&amp;" puluh "&amp;INDEX('039_Marvel_Batam'!idxSatuSampaiDuaPuluh,--LEFT(RIGHT('[3]Pos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0">" "&amp;INDEX('040_BBI_Karawang'!idxRatusan,--LEFT(TEXT(RIGHT('[3]Pos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",INDEX('040_BBI_Karawang'!idxSatuSampaiDuaPuluh,--LEFT(TEXT(RIGHT('[3]Pos Log Serang 260721'!XFD1,8),REPT("0",8)),2)+1)),INDEX('040_BBI_Karawang'!idxSatuSampaiDuaPuluh,--LEFT(RIGHT('[3]Pos Log Serang 260721'!XFD1,8),1)+1)&amp;" puluh "&amp;INDEX('040_BBI_Karawang'!idxSatuSampaiDuaPuluh,--LEFT(RIGHT('[3]Pos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1">" "&amp;INDEX('041_Menara_Mix'!idxRatusan,--LEFT(TEXT(RIGHT('[3]Pos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",INDEX('041_Menara_Mix'!idxSatuSampaiDuaPuluh,--LEFT(TEXT(RIGHT('[3]Pos Log Serang 260721'!XFD1,8),REPT("0",8)),2)+1)),INDEX('041_Menara_Mix'!idxSatuSampaiDuaPuluh,--LEFT(RIGHT('[3]Pos Log Serang 260721'!XFD1,8),1)+1)&amp;" puluh "&amp;INDEX('041_Menara_Mix'!idxSatuSampaiDuaPuluh,--LEFT(RIGHT('[3]Pos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2">" "&amp;INDEX('042_Lion_Kupang'!idxRatusan,--LEFT(TEXT(RIGHT('[3]Pos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",INDEX('042_Lion_Kupang'!idxSatuSampaiDuaPuluh,--LEFT(TEXT(RIGHT('[3]Pos Log Serang 260721'!XFD1,8),REPT("0",8)),2)+1)),INDEX('042_Lion_Kupang'!idxSatuSampaiDuaPuluh,--LEFT(RIGHT('[3]Pos Log Serang 260721'!XFD1,8),1)+1)&amp;" puluh "&amp;INDEX('042_Lion_Kupang'!idxSatuSampaiDuaPuluh,--LEFT(RIGHT('[3]Pos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3">" "&amp;INDEX('043_Jasana Boga_Batam'!idxRatusan,--LEFT(TEXT(RIGHT('[3]Pos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",INDEX('043_Jasana Boga_Batam'!idxSatuSampaiDuaPuluh,--LEFT(TEXT(RIGHT('[3]Pos Log Serang 260721'!XFD1,8),REPT("0",8)),2)+1)),INDEX('043_Jasana Boga_Batam'!idxSatuSampaiDuaPuluh,--LEFT(RIGHT('[3]Pos Log Serang 260721'!XFD1,8),1)+1)&amp;" puluh "&amp;INDEX('043_Jasana Boga_Batam'!idxSatuSampaiDuaPuluh,--LEFT(RIGHT('[3]Pos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4">" "&amp;INDEX('044_SNL_Batam'!idxRatusan,--LEFT(TEXT(RIGHT('[3]Pos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",INDEX('044_SNL_Batam'!idxSatuSampaiDuaPuluh,--LEFT(TEXT(RIGHT('[3]Pos Log Serang 260721'!XFD1,8),REPT("0",8)),2)+1)),INDEX('044_SNL_Batam'!idxSatuSampaiDuaPuluh,--LEFT(RIGHT('[3]Pos Log Serang 260721'!XFD1,8),1)+1)&amp;" puluh "&amp;INDEX('044_SNL_Batam'!idxSatuSampaiDuaPuluh,--LEFT(RIGHT('[3]Pos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5">" "&amp;INDEX('045_SNL_Batam'!idxRatusan,--LEFT(TEXT(RIGHT('[3]Pos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",INDEX('045_SNL_Batam'!idxSatuSampaiDuaPuluh,--LEFT(TEXT(RIGHT('[3]Pos Log Serang 260721'!XFD1,8),REPT("0",8)),2)+1)),INDEX('045_SNL_Batam'!idxSatuSampaiDuaPuluh,--LEFT(RIGHT('[3]Pos Log Serang 260721'!XFD1,8),1)+1)&amp;" puluh "&amp;INDEX('045_SNL_Batam'!idxSatuSampaiDuaPuluh,--LEFT(RIGHT('[3]Pos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6">" "&amp;INDEX('046_BSC_Pekanbaru'!idxRatusan,--LEFT(TEXT(RIGHT('[3]Pos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",INDEX('046_BSC_Pekanbaru'!idxSatuSampaiDuaPuluh,--LEFT(TEXT(RIGHT('[3]Pos Log Serang 260721'!XFD1,8),REPT("0",8)),2)+1)),INDEX('046_BSC_Pekanbaru'!idxSatuSampaiDuaPuluh,--LEFT(RIGHT('[3]Pos Log Serang 260721'!XFD1,8),1)+1)&amp;" puluh "&amp;INDEX('046_BSC_Pekanbaru'!idxSatuSampaiDuaPuluh,--LEFT(RIGHT('[3]Pos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7">" "&amp;INDEX('047_BSC_Kota Bumi'!idxRatusan,--LEFT(TEXT(RIGHT('[3]Pos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",INDEX('047_BSC_Kota Bumi'!idxSatuSampaiDuaPuluh,--LEFT(TEXT(RIGHT('[3]Pos Log Serang 260721'!XFD1,8),REPT("0",8)),2)+1)),INDEX('047_BSC_Kota Bumi'!idxSatuSampaiDuaPuluh,--LEFT(RIGHT('[3]Pos Log Serang 260721'!XFD1,8),1)+1)&amp;" puluh "&amp;INDEX('047_BSC_Kota Bumi'!idxSatuSampaiDuaPuluh,--LEFT(RIGHT('[3]Pos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8">" "&amp;INDEX('048_BSC_Lampung'!idxRatusan,--LEFT(TEXT(RIGHT('[3]Pos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",INDEX('048_BSC_Lampung'!idxSatuSampaiDuaPuluh,--LEFT(TEXT(RIGHT('[3]Pos Log Serang 260721'!XFD1,8),REPT("0",8)),2)+1)),INDEX('048_BSC_Lampung'!idxSatuSampaiDuaPuluh,--LEFT(RIGHT('[3]Pos Log Serang 260721'!XFD1,8),1)+1)&amp;" puluh "&amp;INDEX('048_BSC_Lampung'!idxSatuSampaiDuaPuluh,--LEFT(RIGHT('[3]Pos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9">" "&amp;INDEX('049_Aghata_Riau'!idxRatusan,--LEFT(TEXT(RIGHT('[3]Pos Log Serang 260721'!XFD1,9),REPT("0",9)),1)+1)&amp;" "&amp;IF((--MID(TEXT(RIGHT('[3]Pos Log Serang 260721'!XFD1,9),REPT("0",9)),2,2)+1)&lt;=20,IF(--LEFT(TEXT(RIGHT('[3]Pos Log Serang 260721'!XFD1,9),REPT("0",9)),3)=1," satu juta / ",INDEX('049_Aghata_Riau'!idxSatuSampaiDuaPuluh,--LEFT(TEXT(RIGHT('[3]Pos Log Serang 260721'!XFD1,8),REPT("0",8)),2)+1)),INDEX('049_Aghata_Riau'!idxSatuSampaiDuaPuluh,--LEFT(RIGHT('[3]Pos Log Serang 260721'!XFD1,8),1)+1)&amp;" puluh "&amp;INDEX('049_Aghata_Riau'!idxSatuSampaiDuaPuluh,--LEFT(RIGHT('[3]Pos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0">" "&amp;INDEX('050_Trian Jaya_Medan'!idxRatusan,--LEFT(TEXT(RIGHT('[3]Pos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",INDEX('050_Trian Jaya_Medan'!idxSatuSampaiDuaPuluh,--LEFT(TEXT(RIGHT('[3]Pos Log Serang 260721'!XFD1,8),REPT("0",8)),2)+1)),INDEX('050_Trian Jaya_Medan'!idxSatuSampaiDuaPuluh,--LEFT(RIGHT('[3]Pos Log Serang 260721'!XFD1,8),1)+1)&amp;" puluh "&amp;INDEX('050_Trian Jaya_Medan'!idxSatuSampaiDuaPuluh,--LEFT(RIGHT('[3]Pos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1">" "&amp;INDEX('051_Robert_Pontianak'!idxRatusan,--LEFT(TEXT(RIGHT('[3]Pos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",INDEX('051_Robert_Pontianak'!idxSatuSampaiDuaPuluh,--LEFT(TEXT(RIGHT('[3]Pos Log Serang 260721'!XFD1,8),REPT("0",8)),2)+1)),INDEX('051_Robert_Pontianak'!idxSatuSampaiDuaPuluh,--LEFT(RIGHT('[3]Pos Log Serang 260721'!XFD1,8),1)+1)&amp;" puluh "&amp;INDEX('051_Robert_Pontianak'!idxSatuSampaiDuaPuluh,--LEFT(RIGHT('[3]Pos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2">" "&amp;INDEX('051A_Ucok_Pekanbaru'!idxRatusan,--LEFT(TEXT(RIGHT('[3]Pos Log Serang 260721'!XFD1,9),REPT("0",9)),1)+1)&amp;" "&amp;IF((--MID(TEXT(RIGHT('[3]Pos Log Serang 260721'!XFD1,9),REPT("0",9)),2,2)+1)&lt;=20,IF(--LEFT(TEXT(RIGHT('[3]Pos Log Serang 260721'!XFD1,9),REPT("0",9)),3)=1," satu juta / ",INDEX('051A_Ucok_Pekanbaru'!idxSatuSampaiDuaPuluh,--LEFT(TEXT(RIGHT('[3]Pos Log Serang 260721'!XFD1,8),REPT("0",8)),2)+1)),INDEX('051A_Ucok_Pekanbaru'!idxSatuSampaiDuaPuluh,--LEFT(RIGHT('[3]Pos Log Serang 260721'!XFD1,8),1)+1)&amp;" puluh "&amp;INDEX('051A_Ucok_Pekanbaru'!idxSatuSampaiDuaPuluh,--LEFT(RIGHT('[3]Pos Log Serang 260721'!XFD1,7),1)+1))&amp;IF(OR(LEN('[3]Pos Log Serang 260721'!XFD1)&lt;=6,--LEFT(TEXT(RIGHT('[3]Pos Log Serang 260721'!XFD1,9),REPT("0",9)),3)={0;1}),""," juta / ")</definedName>
    <definedName name="juta4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 / 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 / ")</definedName>
    <definedName name="milyar" localSheetId="0">" "&amp;INDEX('001_Vita Bren_Jakarta'!idxRatusan,--LEFT(TEXT(RIGHT([2]!nilai,12),REPT("0",12)),1)+1)&amp;" "&amp;IF((--MID(TEXT(RIGHT([2]!nilai,12),REPT("0",12)),2,2)+1)&lt;=20,IF(--LEFT(TEXT(RIGHT([2]!nilai,12),REPT("0",12)),3)=1," satu milyar",INDEX('001_Vita Bren_Jakarta'!idxSatuSampaiDuaPuluh,--LEFT(TEXT(RIGHT([2]!nilai,11),REPT("0",11)),2)+1)),INDEX('001_Vita Bren_Jakarta'!idxSatuSampaiDuaPuluh,--LEFT(RIGHT([2]!nilai,11),1)+1)&amp;" puluh "&amp;INDEX('001_Vita Bren_Jakarta'!idxSatuSampaiDuaPuluh,--LEFT(RIGHT([2]!nilai,10),1)+1))&amp;IF(OR(LEN([2]!nilai)&lt;=9,--LEFT(TEXT(RIGHT([2]!nilai,12),REPT("0",12)),3)={0;1}),""," milyar")</definedName>
    <definedName name="milyar" localSheetId="1">" "&amp;INDEX('002_Trans Crago_Batam'!idxRatusan,--LEFT(TEXT(RIGHT([2]!nilai,12),REPT("0",12)),1)+1)&amp;" "&amp;IF((--MID(TEXT(RIGHT([2]!nilai,12),REPT("0",12)),2,2)+1)&lt;=20,IF(--LEFT(TEXT(RIGHT([2]!nilai,12),REPT("0",12)),3)=1," satu milyar",INDEX('002_Trans Crago_Batam'!idxSatuSampaiDuaPuluh,--LEFT(TEXT(RIGHT([2]!nilai,11),REPT("0",11)),2)+1)),INDEX('002_Trans Crago_Batam'!idxSatuSampaiDuaPuluh,--LEFT(RIGHT([2]!nilai,11),1)+1)&amp;" puluh "&amp;INDEX('002_Trans Crago_Batam'!idxSatuSampaiDuaPuluh,--LEFT(RIGHT([2]!nilai,10),1)+1))&amp;IF(OR(LEN([2]!nilai)&lt;=9,--LEFT(TEXT(RIGHT([2]!nilai,12),REPT("0",12)),3)={0;1}),""," milyar")</definedName>
    <definedName name="milyar" localSheetId="2">" "&amp;INDEX('003_Bpk. Henry_Banyuwangi'!idxRatusan,--LEFT(TEXT(RIGHT([2]!nilai,12),REPT("0",12)),1)+1)&amp;" "&amp;IF((--MID(TEXT(RIGHT([2]!nilai,12),REPT("0",12)),2,2)+1)&lt;=20,IF(--LEFT(TEXT(RIGHT([2]!nilai,12),REPT("0",12)),3)=1," satu milyar",INDEX('003_Bpk. Henry_Banyuwangi'!idxSatuSampaiDuaPuluh,--LEFT(TEXT(RIGHT([2]!nilai,11),REPT("0",11)),2)+1)),INDEX('003_Bpk. Henry_Banyuwangi'!idxSatuSampaiDuaPuluh,--LEFT(RIGHT([2]!nilai,11),1)+1)&amp;" puluh "&amp;INDEX('003_Bpk. Henry_Banyuwangi'!idxSatuSampaiDuaPuluh,--LEFT(RIGHT([2]!nilai,10),1)+1))&amp;IF(OR(LEN([2]!nilai)&lt;=9,--LEFT(TEXT(RIGHT([2]!nilai,12),REPT("0",12)),3)={0;1}),""," milyar")</definedName>
    <definedName name="milyar" localSheetId="3">" "&amp;INDEX('004_Fastindo_Bekasi'!idxRatusan,--LEFT(TEXT(RIGHT([2]!nilai,12),REPT("0",12)),1)+1)&amp;" "&amp;IF((--MID(TEXT(RIGHT([2]!nilai,12),REPT("0",12)),2,2)+1)&lt;=20,IF(--LEFT(TEXT(RIGHT([2]!nilai,12),REPT("0",12)),3)=1," satu milyar",INDEX('004_Fastindo_Bekasi'!idxSatuSampaiDuaPuluh,--LEFT(TEXT(RIGHT([2]!nilai,11),REPT("0",11)),2)+1)),INDEX('004_Fastindo_Bekasi'!idxSatuSampaiDuaPuluh,--LEFT(RIGHT([2]!nilai,11),1)+1)&amp;" puluh "&amp;INDEX('004_Fastindo_Bekasi'!idxSatuSampaiDuaPuluh,--LEFT(RIGHT([2]!nilai,10),1)+1))&amp;IF(OR(LEN([2]!nilai)&lt;=9,--LEFT(TEXT(RIGHT([2]!nilai,12),REPT("0",12)),3)={0;1}),""," milyar")</definedName>
    <definedName name="milyar" localSheetId="4">" "&amp;INDEX('005_BBI_Mix'!idxRatusan,--LEFT(TEXT(RIGHT([2]!nilai,12),REPT("0",12)),1)+1)&amp;" "&amp;IF((--MID(TEXT(RIGHT([2]!nilai,12),REPT("0",12)),2,2)+1)&lt;=20,IF(--LEFT(TEXT(RIGHT([2]!nilai,12),REPT("0",12)),3)=1," satu milyar",INDEX('005_BBI_Mix'!idxSatuSampaiDuaPuluh,--LEFT(TEXT(RIGHT([2]!nilai,11),REPT("0",11)),2)+1)),INDEX('005_BBI_Mix'!idxSatuSampaiDuaPuluh,--LEFT(RIGHT([2]!nilai,11),1)+1)&amp;" puluh "&amp;INDEX('005_BBI_Mix'!idxSatuSampaiDuaPuluh,--LEFT(RIGHT([2]!nilai,10),1)+1))&amp;IF(OR(LEN([2]!nilai)&lt;=9,--LEFT(TEXT(RIGHT([2]!nilai,12),REPT("0",12)),3)={0;1}),""," milyar")</definedName>
    <definedName name="milyar" localSheetId="5">" "&amp;INDEX('006_Menara_Mix'!idxRatusan,--LEFT(TEXT(RIGHT(nilai,12),REPT("0",12)),1)+1)&amp;" "&amp;IF((--MID(TEXT(RIGHT(nilai,12),REPT("0",12)),2,2)+1)&lt;=20,IF(--LEFT(TEXT(RIGHT(nilai,12),REPT("0",12)),3)=1," satu milyar",INDEX('006_Menara_Mix'!idxSatuSampaiDuaPuluh,--LEFT(TEXT(RIGHT(nilai,11),REPT("0",11)),2)+1)),INDEX('006_Menara_Mix'!idxSatuSampaiDuaPuluh,--LEFT(RIGHT(nilai,11),1)+1)&amp;" puluh "&amp;INDEX('006_Menara_Mix'!idxSatuSampaiDuaPuluh,--LEFT(RIGHT(nilai,10),1)+1))&amp;IF(OR(LEN(nilai)&lt;=9,--LEFT(TEXT(RIGHT(nilai,12),REPT("0",12)),3)={0;1}),""," milyar")</definedName>
    <definedName name="milyar" localSheetId="6">" "&amp;INDEX('007_Menara_Duri'!idxRatusan,--LEFT(TEXT(RIGHT([2]!nilai,12),REPT("0",12)),1)+1)&amp;" "&amp;IF((--MID(TEXT(RIGHT([2]!nilai,12),REPT("0",12)),2,2)+1)&lt;=20,IF(--LEFT(TEXT(RIGHT([2]!nilai,12),REPT("0",12)),3)=1," satu milyar",INDEX('007_Menara_Duri'!idxSatuSampaiDuaPuluh,--LEFT(TEXT(RIGHT([2]!nilai,11),REPT("0",11)),2)+1)),INDEX('007_Menara_Duri'!idxSatuSampaiDuaPuluh,--LEFT(RIGHT([2]!nilai,11),1)+1)&amp;" puluh "&amp;INDEX('007_Menara_Duri'!idxSatuSampaiDuaPuluh,--LEFT(RIGHT([2]!nilai,10),1)+1))&amp;IF(OR(LEN([2]!nilai)&lt;=9,--LEFT(TEXT(RIGHT([2]!nilai,12),REPT("0",12)),3)={0;1}),""," milyar")</definedName>
    <definedName name="milyar" localSheetId="7">" "&amp;INDEX('008_Menara_Mix'!idxRatusan,--LEFT(TEXT(RIGHT([2]!nilai,12),REPT("0",12)),1)+1)&amp;" "&amp;IF((--MID(TEXT(RIGHT([2]!nilai,12),REPT("0",12)),2,2)+1)&lt;=20,IF(--LEFT(TEXT(RIGHT([2]!nilai,12),REPT("0",12)),3)=1," satu milyar",INDEX('008_Menara_Mix'!idxSatuSampaiDuaPuluh,--LEFT(TEXT(RIGHT([2]!nilai,11),REPT("0",11)),2)+1)),INDEX('008_Menara_Mix'!idxSatuSampaiDuaPuluh,--LEFT(RIGHT([2]!nilai,11),1)+1)&amp;" puluh "&amp;INDEX('008_Menara_Mix'!idxSatuSampaiDuaPuluh,--LEFT(RIGHT([2]!nilai,10),1)+1))&amp;IF(OR(LEN([2]!nilai)&lt;=9,--LEFT(TEXT(RIGHT([2]!nilai,12),REPT("0",12)),3)={0;1}),""," milyar")</definedName>
    <definedName name="milyar" localSheetId="8">" "&amp;INDEX('009_Venindo_Batam'!idxRatusan,--LEFT(TEXT(RIGHT(nilai,12),REPT("0",12)),1)+1)&amp;" "&amp;IF((--MID(TEXT(RIGHT(nilai,12),REPT("0",12)),2,2)+1)&lt;=20,IF(--LEFT(TEXT(RIGHT(nilai,12),REPT("0",12)),3)=1," satu milyar",INDEX('009_Venindo_Batam'!idxSatuSampaiDuaPuluh,--LEFT(TEXT(RIGHT(nilai,11),REPT("0",11)),2)+1)),INDEX('009_Venindo_Batam'!idxSatuSampaiDuaPuluh,--LEFT(RIGHT(nilai,11),1)+1)&amp;" puluh "&amp;INDEX('009_Venindo_Batam'!idxSatuSampaiDuaPuluh,--LEFT(RIGHT(nilai,10),1)+1))&amp;IF(OR(LEN(nilai)&lt;=9,--LEFT(TEXT(RIGHT(nilai,12),REPT("0",12)),3)={0;1}),""," milyar")</definedName>
    <definedName name="milyar" localSheetId="9">" "&amp;INDEX('010_Cargo Trans_Batam'!idxRatusan,--LEFT(TEXT(RIGHT(nilai,12),REPT("0",12)),1)+1)&amp;" "&amp;IF((--MID(TEXT(RIGHT(nilai,12),REPT("0",12)),2,2)+1)&lt;=20,IF(--LEFT(TEXT(RIGHT(nilai,12),REPT("0",12)),3)=1," satu milyar",INDEX('010_Cargo Trans_Batam'!idxSatuSampaiDuaPuluh,--LEFT(TEXT(RIGHT(nilai,11),REPT("0",11)),2)+1)),INDEX('010_Cargo Trans_Batam'!idxSatuSampaiDuaPuluh,--LEFT(RIGHT(nilai,11),1)+1)&amp;" puluh "&amp;INDEX('010_Cargo Trans_Batam'!idxSatuSampaiDuaPuluh,--LEFT(RIGHT(nilai,10),1)+1))&amp;IF(OR(LEN(nilai)&lt;=9,--LEFT(TEXT(RIGHT(nilai,12),REPT("0",12)),3)={0;1}),""," milyar")</definedName>
    <definedName name="milyar" localSheetId="10">" "&amp;INDEX('011_Bpk. Rahman_CHARTER fUSO'!idxRatusan,--LEFT(TEXT(RIGHT([2]!nilai,12),REPT("0",12)),1)+1)&amp;" "&amp;IF((--MID(TEXT(RIGHT([2]!nilai,12),REPT("0",12)),2,2)+1)&lt;=20,IF(--LEFT(TEXT(RIGHT([2]!nilai,12),REPT("0",12)),3)=1," satu milyar",INDEX('011_Bpk. Rahman_CHARTER fUSO'!idxSatuSampaiDuaPuluh,--LEFT(TEXT(RIGHT([2]!nilai,11),REPT("0",11)),2)+1)),INDEX('011_Bpk. Rahman_CHARTER fUSO'!idxSatuSampaiDuaPuluh,--LEFT(RIGHT([2]!nilai,11),1)+1)&amp;" puluh "&amp;INDEX('011_Bpk. Rahman_CHARTER fUSO'!idxSatuSampaiDuaPuluh,--LEFT(RIGHT([2]!nilai,10),1)+1))&amp;IF(OR(LEN([2]!nilai)&lt;=9,--LEFT(TEXT(RIGHT([2]!nilai,12),REPT("0",12)),3)={0;1}),""," milyar")</definedName>
    <definedName name="milyar" localSheetId="11">" "&amp;INDEX('012_Samudra Jaya Cakra_NTB'!idxRatusan,--LEFT(TEXT(RIGHT([2]!nilai,12),REPT("0",12)),1)+1)&amp;" "&amp;IF((--MID(TEXT(RIGHT([2]!nilai,12),REPT("0",12)),2,2)+1)&lt;=20,IF(--LEFT(TEXT(RIGHT([2]!nilai,12),REPT("0",12)),3)=1," satu milyar",INDEX('012_Samudra Jaya Cakra_NTB'!idxSatuSampaiDuaPuluh,--LEFT(TEXT(RIGHT([2]!nilai,11),REPT("0",11)),2)+1)),INDEX('012_Samudra Jaya Cakra_NTB'!idxSatuSampaiDuaPuluh,--LEFT(RIGHT([2]!nilai,11),1)+1)&amp;" puluh "&amp;INDEX('012_Samudra Jaya Cakra_NTB'!idxSatuSampaiDuaPuluh,--LEFT(RIGHT([2]!nilai,10),1)+1))&amp;IF(OR(LEN([2]!nilai)&lt;=9,--LEFT(TEXT(RIGHT([2]!nilai,12),REPT("0",12)),3)={0;1}),""," milyar")</definedName>
    <definedName name="milyar" localSheetId="12">" "&amp;INDEX('013_Fastindo_Cikarang'!idxRatusan,--LEFT(TEXT(RIGHT([2]!nilai,12),REPT("0",12)),1)+1)&amp;" "&amp;IF((--MID(TEXT(RIGHT([2]!nilai,12),REPT("0",12)),2,2)+1)&lt;=20,IF(--LEFT(TEXT(RIGHT([2]!nilai,12),REPT("0",12)),3)=1," satu milyar",INDEX('013_Fastindo_Cikarang'!idxSatuSampaiDuaPuluh,--LEFT(TEXT(RIGHT([2]!nilai,11),REPT("0",11)),2)+1)),INDEX('013_Fastindo_Cikarang'!idxSatuSampaiDuaPuluh,--LEFT(RIGHT([2]!nilai,11),1)+1)&amp;" puluh "&amp;INDEX('013_Fastindo_Cikarang'!idxSatuSampaiDuaPuluh,--LEFT(RIGHT([2]!nilai,10),1)+1))&amp;IF(OR(LEN([2]!nilai)&lt;=9,--LEFT(TEXT(RIGHT([2]!nilai,12),REPT("0",12)),3)={0;1}),""," milyar")</definedName>
    <definedName name="milyar" localSheetId="13">" "&amp;INDEX('014_BBI_Jogja'!idxRatusan,--LEFT(TEXT(RIGHT([2]!nilai,12),REPT("0",12)),1)+1)&amp;" "&amp;IF((--MID(TEXT(RIGHT([2]!nilai,12),REPT("0",12)),2,2)+1)&lt;=20,IF(--LEFT(TEXT(RIGHT([2]!nilai,12),REPT("0",12)),3)=1," satu milyar",INDEX('014_BBI_Jogja'!idxSatuSampaiDuaPuluh,--LEFT(TEXT(RIGHT([2]!nilai,11),REPT("0",11)),2)+1)),INDEX('014_BBI_Jogja'!idxSatuSampaiDuaPuluh,--LEFT(RIGHT([2]!nilai,11),1)+1)&amp;" puluh "&amp;INDEX('014_BBI_Jogja'!idxSatuSampaiDuaPuluh,--LEFT(RIGHT([2]!nilai,10),1)+1))&amp;IF(OR(LEN([2]!nilai)&lt;=9,--LEFT(TEXT(RIGHT([2]!nilai,12),REPT("0",12)),3)={0;1}),""," milyar")</definedName>
    <definedName name="milyar" localSheetId="14">" "&amp;INDEX('015_SDM_Palopo'!idxRatusan,--LEFT(TEXT(RIGHT([2]!nilai,12),REPT("0",12)),1)+1)&amp;" "&amp;IF((--MID(TEXT(RIGHT([2]!nilai,12),REPT("0",12)),2,2)+1)&lt;=20,IF(--LEFT(TEXT(RIGHT([2]!nilai,12),REPT("0",12)),3)=1," satu milyar",INDEX('015_SDM_Palopo'!idxSatuSampaiDuaPuluh,--LEFT(TEXT(RIGHT([2]!nilai,11),REPT("0",11)),2)+1)),INDEX('015_SDM_Palopo'!idxSatuSampaiDuaPuluh,--LEFT(RIGHT([2]!nilai,11),1)+1)&amp;" puluh "&amp;INDEX('015_SDM_Palopo'!idxSatuSampaiDuaPuluh,--LEFT(RIGHT([2]!nilai,10),1)+1))&amp;IF(OR(LEN([2]!nilai)&lt;=9,--LEFT(TEXT(RIGHT([2]!nilai,12),REPT("0",12)),3)={0;1}),""," milyar")</definedName>
    <definedName name="milyar" localSheetId="15">" "&amp;INDEX('016_SDM_Makssar'!idxRatusan,--LEFT(TEXT(RIGHT([2]!nilai,12),REPT("0",12)),1)+1)&amp;" "&amp;IF((--MID(TEXT(RIGHT([2]!nilai,12),REPT("0",12)),2,2)+1)&lt;=20,IF(--LEFT(TEXT(RIGHT([2]!nilai,12),REPT("0",12)),3)=1," satu milyar",INDEX('016_SDM_Makssar'!idxSatuSampaiDuaPuluh,--LEFT(TEXT(RIGHT([2]!nilai,11),REPT("0",11)),2)+1)),INDEX('016_SDM_Makssar'!idxSatuSampaiDuaPuluh,--LEFT(RIGHT([2]!nilai,11),1)+1)&amp;" puluh "&amp;INDEX('016_SDM_Makssar'!idxSatuSampaiDuaPuluh,--LEFT(RIGHT([2]!nilai,10),1)+1))&amp;IF(OR(LEN([2]!nilai)&lt;=9,--LEFT(TEXT(RIGHT([2]!nilai,12),REPT("0",12)),3)={0;1}),""," milyar")</definedName>
    <definedName name="milyar" localSheetId="16">" "&amp;INDEX('017_Bona_Mix'!idxRatusan,--LEFT(TEXT(RIGHT([2]!nilai,12),REPT("0",12)),1)+1)&amp;" "&amp;IF((--MID(TEXT(RIGHT([2]!nilai,12),REPT("0",12)),2,2)+1)&lt;=20,IF(--LEFT(TEXT(RIGHT([2]!nilai,12),REPT("0",12)),3)=1," satu milyar",INDEX('017_Bona_Mix'!idxSatuSampaiDuaPuluh,--LEFT(TEXT(RIGHT([2]!nilai,11),REPT("0",11)),2)+1)),INDEX('017_Bona_Mix'!idxSatuSampaiDuaPuluh,--LEFT(RIGHT([2]!nilai,11),1)+1)&amp;" puluh "&amp;INDEX('017_Bona_Mix'!idxSatuSampaiDuaPuluh,--LEFT(RIGHT([2]!nilai,10),1)+1))&amp;IF(OR(LEN([2]!nilai)&lt;=9,--LEFT(TEXT(RIGHT([2]!nilai,12),REPT("0",12)),3)={0;1}),""," milyar")</definedName>
    <definedName name="milyar" localSheetId="20">" "&amp;INDEX('021_AGM_Mix'!idxRatusan,--LEFT(TEXT(RIGHT(nilai,12),REPT("0",12)),1)+1)&amp;" "&amp;IF((--MID(TEXT(RIGHT(nilai,12),REPT("0",12)),2,2)+1)&lt;=20,IF(--LEFT(TEXT(RIGHT(nilai,12),REPT("0",12)),3)=1," satu milyar",INDEX('021_AGM_Mix'!idxSatuSampaiDuaPuluh,--LEFT(TEXT(RIGHT(nilai,11),REPT("0",11)),2)+1)),INDEX('021_AGM_Mix'!idxSatuSampaiDuaPuluh,--LEFT(RIGHT(nilai,11),1)+1)&amp;" puluh "&amp;INDEX('021_AGM_Mix'!idxSatuSampaiDuaPuluh,--LEFT(RIGHT(nilai,10),1)+1))&amp;IF(OR(LEN(nilai)&lt;=9,--LEFT(TEXT(RIGHT(nilai,12),REPT("0",12)),3)={0;1}),""," milyar")</definedName>
    <definedName name="milyar" localSheetId="21">" "&amp;INDEX('022_Menara_Mix'!idxRatusan,--LEFT(TEXT(RIGHT([2]!nilai,12),REPT("0",12)),1)+1)&amp;" "&amp;IF((--MID(TEXT(RIGHT([2]!nilai,12),REPT("0",12)),2,2)+1)&lt;=20,IF(--LEFT(TEXT(RIGHT([2]!nilai,12),REPT("0",12)),3)=1," satu milyar",INDEX('022_Menara_Mix'!idxSatuSampaiDuaPuluh,--LEFT(TEXT(RIGHT([2]!nilai,11),REPT("0",11)),2)+1)),INDEX('022_Menara_Mix'!idxSatuSampaiDuaPuluh,--LEFT(RIGHT([2]!nilai,11),1)+1)&amp;" puluh "&amp;INDEX('022_Menara_Mix'!idxSatuSampaiDuaPuluh,--LEFT(RIGHT([2]!nilai,10),1)+1))&amp;IF(OR(LEN([2]!nilai)&lt;=9,--LEFT(TEXT(RIGHT([2]!nilai,12),REPT("0",12)),3)={0;1}),""," milyar")</definedName>
    <definedName name="milyar" localSheetId="22">" "&amp;INDEX('023_Menara_Mix'!idxRatusan,--LEFT(TEXT(RIGHT([2]!nilai,12),REPT("0",12)),1)+1)&amp;" "&amp;IF((--MID(TEXT(RIGHT([2]!nilai,12),REPT("0",12)),2,2)+1)&lt;=20,IF(--LEFT(TEXT(RIGHT([2]!nilai,12),REPT("0",12)),3)=1," satu milyar",INDEX('023_Menara_Mix'!idxSatuSampaiDuaPuluh,--LEFT(TEXT(RIGHT([2]!nilai,11),REPT("0",11)),2)+1)),INDEX('023_Menara_Mix'!idxSatuSampaiDuaPuluh,--LEFT(RIGHT([2]!nilai,11),1)+1)&amp;" puluh "&amp;INDEX('023_Menara_Mix'!idxSatuSampaiDuaPuluh,--LEFT(RIGHT([2]!nilai,10),1)+1))&amp;IF(OR(LEN([2]!nilai)&lt;=9,--LEFT(TEXT(RIGHT([2]!nilai,12),REPT("0",12)),3)={0;1}),""," milyar")</definedName>
    <definedName name="milyar" localSheetId="23">" "&amp;INDEX('024_Menara_Mix'!idxRatusan,--LEFT(TEXT(RIGHT([2]!nilai,12),REPT("0",12)),1)+1)&amp;" "&amp;IF((--MID(TEXT(RIGHT([2]!nilai,12),REPT("0",12)),2,2)+1)&lt;=20,IF(--LEFT(TEXT(RIGHT([2]!nilai,12),REPT("0",12)),3)=1," satu milyar",INDEX('024_Menara_Mix'!idxSatuSampaiDuaPuluh,--LEFT(TEXT(RIGHT([2]!nilai,11),REPT("0",11)),2)+1)),INDEX('024_Menara_Mix'!idxSatuSampaiDuaPuluh,--LEFT(RIGHT([2]!nilai,11),1)+1)&amp;" puluh "&amp;INDEX('024_Menara_Mix'!idxSatuSampaiDuaPuluh,--LEFT(RIGHT([2]!nilai,10),1)+1))&amp;IF(OR(LEN([2]!nilai)&lt;=9,--LEFT(TEXT(RIGHT([2]!nilai,12),REPT("0",12)),3)={0;1}),""," milyar")</definedName>
    <definedName name="milyar" localSheetId="24">" "&amp;INDEX('025_Fastindo_Mix'!idxRatusan,--LEFT(TEXT(RIGHT([2]!nilai,12),REPT("0",12)),1)+1)&amp;" "&amp;IF((--MID(TEXT(RIGHT([2]!nilai,12),REPT("0",12)),2,2)+1)&lt;=20,IF(--LEFT(TEXT(RIGHT([2]!nilai,12),REPT("0",12)),3)=1," satu milyar",INDEX('025_Fastindo_Mix'!idxSatuSampaiDuaPuluh,--LEFT(TEXT(RIGHT([2]!nilai,11),REPT("0",11)),2)+1)),INDEX('025_Fastindo_Mix'!idxSatuSampaiDuaPuluh,--LEFT(RIGHT([2]!nilai,11),1)+1)&amp;" puluh "&amp;INDEX('025_Fastindo_Mix'!idxSatuSampaiDuaPuluh,--LEFT(RIGHT([2]!nilai,10),1)+1))&amp;IF(OR(LEN([2]!nilai)&lt;=9,--LEFT(TEXT(RIGHT([2]!nilai,12),REPT("0",12)),3)={0;1}),""," milyar")</definedName>
    <definedName name="milyar" localSheetId="25">" "&amp;INDEX('026_DNR_Trucking'!idxRatusan,--LEFT(TEXT(RIGHT([2]!nilai,12),REPT("0",12)),1)+1)&amp;" "&amp;IF((--MID(TEXT(RIGHT([2]!nilai,12),REPT("0",12)),2,2)+1)&lt;=20,IF(--LEFT(TEXT(RIGHT([2]!nilai,12),REPT("0",12)),3)=1," satu milyar",INDEX('026_DNR_Trucking'!idxSatuSampaiDuaPuluh,--LEFT(TEXT(RIGHT([2]!nilai,11),REPT("0",11)),2)+1)),INDEX('026_DNR_Trucking'!idxSatuSampaiDuaPuluh,--LEFT(RIGHT([2]!nilai,11),1)+1)&amp;" puluh "&amp;INDEX('026_DNR_Trucking'!idxSatuSampaiDuaPuluh,--LEFT(RIGHT([2]!nilai,10),1)+1))&amp;IF(OR(LEN([2]!nilai)&lt;=9,--LEFT(TEXT(RIGHT([2]!nilai,12),REPT("0",12)),3)={0;1}),""," milyar")</definedName>
    <definedName name="milyar" localSheetId="26">" "&amp;INDEX('026_DNR_Trucking (2)'!idxRatusan,--LEFT(TEXT(RIGHT([2]!nilai,12),REPT("0",12)),1)+1)&amp;" "&amp;IF((--MID(TEXT(RIGHT([2]!nilai,12),REPT("0",12)),2,2)+1)&lt;=20,IF(--LEFT(TEXT(RIGHT([2]!nilai,12),REPT("0",12)),3)=1," satu milyar",INDEX('026_DNR_Trucking (2)'!idxSatuSampaiDuaPuluh,--LEFT(TEXT(RIGHT([2]!nilai,11),REPT("0",11)),2)+1)),INDEX('026_DNR_Trucking (2)'!idxSatuSampaiDuaPuluh,--LEFT(RIGHT([2]!nilai,11),1)+1)&amp;" puluh "&amp;INDEX('026_DNR_Trucking (2)'!idxSatuSampaiDuaPuluh,--LEFT(RIGHT([2]!nilai,10),1)+1))&amp;IF(OR(LEN([2]!nilai)&lt;=9,--LEFT(TEXT(RIGHT([2]!nilai,12),REPT("0",12)),3)={0;1}),""," milyar")</definedName>
    <definedName name="milyar" localSheetId="27">" "&amp;INDEX('027_Bata Antasari_Makassar'!idxRatusan,--LEFT(TEXT(RIGHT([2]!nilai,12),REPT("0",12)),1)+1)&amp;" "&amp;IF((--MID(TEXT(RIGHT([2]!nilai,12),REPT("0",12)),2,2)+1)&lt;=20,IF(--LEFT(TEXT(RIGHT([2]!nilai,12),REPT("0",12)),3)=1," satu milyar",INDEX('027_Bata Antasari_Makassar'!idxSatuSampaiDuaPuluh,--LEFT(TEXT(RIGHT([2]!nilai,11),REPT("0",11)),2)+1)),INDEX('027_Bata Antasari_Makassar'!idxSatuSampaiDuaPuluh,--LEFT(RIGHT([2]!nilai,11),1)+1)&amp;" puluh "&amp;INDEX('027_Bata Antasari_Makassar'!idxSatuSampaiDuaPuluh,--LEFT(RIGHT([2]!nilai,10),1)+1))&amp;IF(OR(LEN([2]!nilai)&lt;=9,--LEFT(TEXT(RIGHT([2]!nilai,12),REPT("0",12)),3)={0;1}),""," milyar")</definedName>
    <definedName name="milyar" localSheetId="28">" "&amp;INDEX('028_Sentral Asia_China'!idxRatusan,--LEFT(TEXT(RIGHT([2]!nilai,12),REPT("0",12)),1)+1)&amp;" "&amp;IF((--MID(TEXT(RIGHT([2]!nilai,12),REPT("0",12)),2,2)+1)&lt;=20,IF(--LEFT(TEXT(RIGHT([2]!nilai,12),REPT("0",12)),3)=1," satu milyar",INDEX('028_Sentral Asia_China'!idxSatuSampaiDuaPuluh,--LEFT(TEXT(RIGHT([2]!nilai,11),REPT("0",11)),2)+1)),INDEX('028_Sentral Asia_China'!idxSatuSampaiDuaPuluh,--LEFT(RIGHT([2]!nilai,11),1)+1)&amp;" puluh "&amp;INDEX('028_Sentral Asia_China'!idxSatuSampaiDuaPuluh,--LEFT(RIGHT([2]!nilai,10),1)+1))&amp;IF(OR(LEN([2]!nilai)&lt;=9,--LEFT(TEXT(RIGHT([2]!nilai,12),REPT("0",12)),3)={0;1}),""," milyar")</definedName>
    <definedName name="milyar" localSheetId="29">" "&amp;INDEX('029_Bpk. Arif_Bengkulu'!idxRatusan,--LEFT(TEXT(RIGHT([2]!nilai,12),REPT("0",12)),1)+1)&amp;" "&amp;IF((--MID(TEXT(RIGHT([2]!nilai,12),REPT("0",12)),2,2)+1)&lt;=20,IF(--LEFT(TEXT(RIGHT([2]!nilai,12),REPT("0",12)),3)=1," satu milyar",INDEX('029_Bpk. Arif_Bengkulu'!idxSatuSampaiDuaPuluh,--LEFT(TEXT(RIGHT([2]!nilai,11),REPT("0",11)),2)+1)),INDEX('029_Bpk. Arif_Bengkulu'!idxSatuSampaiDuaPuluh,--LEFT(RIGHT([2]!nilai,11),1)+1)&amp;" puluh "&amp;INDEX('029_Bpk. Arif_Bengkulu'!idxSatuSampaiDuaPuluh,--LEFT(RIGHT([2]!nilai,10),1)+1))&amp;IF(OR(LEN([2]!nilai)&lt;=9,--LEFT(TEXT(RIGHT([2]!nilai,12),REPT("0",12)),3)={0;1}),""," milyar")</definedName>
    <definedName name="milyar" localSheetId="30">" "&amp;INDEX('030_Ibu Diana_Batam'!idxRatusan,--LEFT(TEXT(RIGHT([2]!nilai,12),REPT("0",12)),1)+1)&amp;" "&amp;IF((--MID(TEXT(RIGHT([2]!nilai,12),REPT("0",12)),2,2)+1)&lt;=20,IF(--LEFT(TEXT(RIGHT([2]!nilai,12),REPT("0",12)),3)=1," satu milyar",INDEX('030_Ibu Diana_Batam'!idxSatuSampaiDuaPuluh,--LEFT(TEXT(RIGHT([2]!nilai,11),REPT("0",11)),2)+1)),INDEX('030_Ibu Diana_Batam'!idxSatuSampaiDuaPuluh,--LEFT(RIGHT([2]!nilai,11),1)+1)&amp;" puluh "&amp;INDEX('030_Ibu Diana_Batam'!idxSatuSampaiDuaPuluh,--LEFT(RIGHT([2]!nilai,10),1)+1))&amp;IF(OR(LEN([2]!nilai)&lt;=9,--LEFT(TEXT(RIGHT([2]!nilai,12),REPT("0",12)),3)={0;1}),""," milyar")</definedName>
    <definedName name="milyar" localSheetId="31">" "&amp;INDEX('031_BBI_Lahat'!idxRatusan,--LEFT(TEXT(RIGHT([2]!nilai,12),REPT("0",12)),1)+1)&amp;" "&amp;IF((--MID(TEXT(RIGHT([2]!nilai,12),REPT("0",12)),2,2)+1)&lt;=20,IF(--LEFT(TEXT(RIGHT([2]!nilai,12),REPT("0",12)),3)=1," satu milyar",INDEX('031_BBI_Lahat'!idxSatuSampaiDuaPuluh,--LEFT(TEXT(RIGHT([2]!nilai,11),REPT("0",11)),2)+1)),INDEX('031_BBI_Lahat'!idxSatuSampaiDuaPuluh,--LEFT(RIGHT([2]!nilai,11),1)+1)&amp;" puluh "&amp;INDEX('031_BBI_Lahat'!idxSatuSampaiDuaPuluh,--LEFT(RIGHT([2]!nilai,10),1)+1))&amp;IF(OR(LEN([2]!nilai)&lt;=9,--LEFT(TEXT(RIGHT([2]!nilai,12),REPT("0",12)),3)={0;1}),""," milyar")</definedName>
    <definedName name="milyar" localSheetId="32">" "&amp;INDEX('032_BBI_Lapung'!idxRatusan,--LEFT(TEXT(RIGHT([2]!nilai,12),REPT("0",12)),1)+1)&amp;" "&amp;IF((--MID(TEXT(RIGHT([2]!nilai,12),REPT("0",12)),2,2)+1)&lt;=20,IF(--LEFT(TEXT(RIGHT([2]!nilai,12),REPT("0",12)),3)=1," satu milyar",INDEX('032_BBI_Lapung'!idxSatuSampaiDuaPuluh,--LEFT(TEXT(RIGHT([2]!nilai,11),REPT("0",11)),2)+1)),INDEX('032_BBI_Lapung'!idxSatuSampaiDuaPuluh,--LEFT(RIGHT([2]!nilai,11),1)+1)&amp;" puluh "&amp;INDEX('032_BBI_Lapung'!idxSatuSampaiDuaPuluh,--LEFT(RIGHT([2]!nilai,10),1)+1))&amp;IF(OR(LEN([2]!nilai)&lt;=9,--LEFT(TEXT(RIGHT([2]!nilai,12),REPT("0",12)),3)={0;1}),""," milyar")</definedName>
    <definedName name="milyar" localSheetId="33">" "&amp;INDEX('033_DNR_Trucking CAKUNG'!idxRatusan,--LEFT(TEXT(RIGHT([2]!nilai,12),REPT("0",12)),1)+1)&amp;" "&amp;IF((--MID(TEXT(RIGHT([2]!nilai,12),REPT("0",12)),2,2)+1)&lt;=20,IF(--LEFT(TEXT(RIGHT([2]!nilai,12),REPT("0",12)),3)=1," satu milyar",INDEX('033_DNR_Trucking CAKUNG'!idxSatuSampaiDuaPuluh,--LEFT(TEXT(RIGHT([2]!nilai,11),REPT("0",11)),2)+1)),INDEX('033_DNR_Trucking CAKUNG'!idxSatuSampaiDuaPuluh,--LEFT(RIGHT([2]!nilai,11),1)+1)&amp;" puluh "&amp;INDEX('033_DNR_Trucking CAKUNG'!idxSatuSampaiDuaPuluh,--LEFT(RIGHT([2]!nilai,10),1)+1))&amp;IF(OR(LEN([2]!nilai)&lt;=9,--LEFT(TEXT(RIGHT([2]!nilai,12),REPT("0",12)),3)={0;1}),""," milyar")</definedName>
    <definedName name="milyar" localSheetId="34">" "&amp;INDEX('034_Raisa_Batam'!idxRatusan,--LEFT(TEXT(RIGHT([2]!nilai,12),REPT("0",12)),1)+1)&amp;" "&amp;IF((--MID(TEXT(RIGHT([2]!nilai,12),REPT("0",12)),2,2)+1)&lt;=20,IF(--LEFT(TEXT(RIGHT([2]!nilai,12),REPT("0",12)),3)=1," satu milyar",INDEX('034_Raisa_Batam'!idxSatuSampaiDuaPuluh,--LEFT(TEXT(RIGHT([2]!nilai,11),REPT("0",11)),2)+1)),INDEX('034_Raisa_Batam'!idxSatuSampaiDuaPuluh,--LEFT(RIGHT([2]!nilai,11),1)+1)&amp;" puluh "&amp;INDEX('034_Raisa_Batam'!idxSatuSampaiDuaPuluh,--LEFT(RIGHT([2]!nilai,10),1)+1))&amp;IF(OR(LEN([2]!nilai)&lt;=9,--LEFT(TEXT(RIGHT([2]!nilai,12),REPT("0",12)),3)={0;1}),""," milyar")</definedName>
    <definedName name="milyar" localSheetId="35">" "&amp;INDEX('035_Kaifa Food_Batam'!idxRatusan,--LEFT(TEXT(RIGHT([2]!nilai,12),REPT("0",12)),1)+1)&amp;" "&amp;IF((--MID(TEXT(RIGHT([2]!nilai,12),REPT("0",12)),2,2)+1)&lt;=20,IF(--LEFT(TEXT(RIGHT([2]!nilai,12),REPT("0",12)),3)=1," satu milyar",INDEX('035_Kaifa Food_Batam'!idxSatuSampaiDuaPuluh,--LEFT(TEXT(RIGHT([2]!nilai,11),REPT("0",11)),2)+1)),INDEX('035_Kaifa Food_Batam'!idxSatuSampaiDuaPuluh,--LEFT(RIGHT([2]!nilai,11),1)+1)&amp;" puluh "&amp;INDEX('035_Kaifa Food_Batam'!idxSatuSampaiDuaPuluh,--LEFT(RIGHT([2]!nilai,10),1)+1))&amp;IF(OR(LEN([2]!nilai)&lt;=9,--LEFT(TEXT(RIGHT([2]!nilai,12),REPT("0",12)),3)={0;1}),""," milyar")</definedName>
    <definedName name="milyar" localSheetId="36">" "&amp;INDEX('036_Cargo Trans_Batam'!idxRatusan,--LEFT(TEXT(RIGHT([2]!nilai,12),REPT("0",12)),1)+1)&amp;" "&amp;IF((--MID(TEXT(RIGHT([2]!nilai,12),REPT("0",12)),2,2)+1)&lt;=20,IF(--LEFT(TEXT(RIGHT([2]!nilai,12),REPT("0",12)),3)=1," satu milyar",INDEX('036_Cargo Trans_Batam'!idxSatuSampaiDuaPuluh,--LEFT(TEXT(RIGHT([2]!nilai,11),REPT("0",11)),2)+1)),INDEX('036_Cargo Trans_Batam'!idxSatuSampaiDuaPuluh,--LEFT(RIGHT([2]!nilai,11),1)+1)&amp;" puluh "&amp;INDEX('036_Cargo Trans_Batam'!idxSatuSampaiDuaPuluh,--LEFT(RIGHT([2]!nilai,10),1)+1))&amp;IF(OR(LEN([2]!nilai)&lt;=9,--LEFT(TEXT(RIGHT([2]!nilai,12),REPT("0",12)),3)={0;1}),""," milyar")</definedName>
    <definedName name="milyar" localSheetId="37">" "&amp;INDEX('037_BSC_Medan'!idxRatusan,--LEFT(TEXT(RIGHT([2]!nilai,12),REPT("0",12)),1)+1)&amp;" "&amp;IF((--MID(TEXT(RIGHT([2]!nilai,12),REPT("0",12)),2,2)+1)&lt;=20,IF(--LEFT(TEXT(RIGHT([2]!nilai,12),REPT("0",12)),3)=1," satu milyar",INDEX('037_BSC_Medan'!idxSatuSampaiDuaPuluh,--LEFT(TEXT(RIGHT([2]!nilai,11),REPT("0",11)),2)+1)),INDEX('037_BSC_Medan'!idxSatuSampaiDuaPuluh,--LEFT(RIGHT([2]!nilai,11),1)+1)&amp;" puluh "&amp;INDEX('037_BSC_Medan'!idxSatuSampaiDuaPuluh,--LEFT(RIGHT([2]!nilai,10),1)+1))&amp;IF(OR(LEN([2]!nilai)&lt;=9,--LEFT(TEXT(RIGHT([2]!nilai,12),REPT("0",12)),3)={0;1}),""," milyar")</definedName>
    <definedName name="milyar" localSheetId="38">" "&amp;INDEX('038_Bpk. Simson_Batam'!idxRatusan,--LEFT(TEXT(RIGHT([2]!nilai,12),REPT("0",12)),1)+1)&amp;" "&amp;IF((--MID(TEXT(RIGHT([2]!nilai,12),REPT("0",12)),2,2)+1)&lt;=20,IF(--LEFT(TEXT(RIGHT([2]!nilai,12),REPT("0",12)),3)=1," satu milyar",INDEX('038_Bpk. Simson_Batam'!idxSatuSampaiDuaPuluh,--LEFT(TEXT(RIGHT([2]!nilai,11),REPT("0",11)),2)+1)),INDEX('038_Bpk. Simson_Batam'!idxSatuSampaiDuaPuluh,--LEFT(RIGHT([2]!nilai,11),1)+1)&amp;" puluh "&amp;INDEX('038_Bpk. Simson_Batam'!idxSatuSampaiDuaPuluh,--LEFT(RIGHT([2]!nilai,10),1)+1))&amp;IF(OR(LEN([2]!nilai)&lt;=9,--LEFT(TEXT(RIGHT([2]!nilai,12),REPT("0",12)),3)={0;1}),""," milyar")</definedName>
    <definedName name="milyar" localSheetId="39">" "&amp;INDEX('039_Marvel_Batam'!idxRatusan,--LEFT(TEXT(RIGHT([2]!nilai,12),REPT("0",12)),1)+1)&amp;" "&amp;IF((--MID(TEXT(RIGHT([2]!nilai,12),REPT("0",12)),2,2)+1)&lt;=20,IF(--LEFT(TEXT(RIGHT([2]!nilai,12),REPT("0",12)),3)=1," satu milyar",INDEX('039_Marvel_Batam'!idxSatuSampaiDuaPuluh,--LEFT(TEXT(RIGHT([2]!nilai,11),REPT("0",11)),2)+1)),INDEX('039_Marvel_Batam'!idxSatuSampaiDuaPuluh,--LEFT(RIGHT([2]!nilai,11),1)+1)&amp;" puluh "&amp;INDEX('039_Marvel_Batam'!idxSatuSampaiDuaPuluh,--LEFT(RIGHT([2]!nilai,10),1)+1))&amp;IF(OR(LEN([2]!nilai)&lt;=9,--LEFT(TEXT(RIGHT([2]!nilai,12),REPT("0",12)),3)={0;1}),""," milyar")</definedName>
    <definedName name="milyar" localSheetId="40">" "&amp;INDEX('040_BBI_Karawang'!idxRatusan,--LEFT(TEXT(RIGHT([2]!nilai,12),REPT("0",12)),1)+1)&amp;" "&amp;IF((--MID(TEXT(RIGHT([2]!nilai,12),REPT("0",12)),2,2)+1)&lt;=20,IF(--LEFT(TEXT(RIGHT([2]!nilai,12),REPT("0",12)),3)=1," satu milyar",INDEX('040_BBI_Karawang'!idxSatuSampaiDuaPuluh,--LEFT(TEXT(RIGHT([2]!nilai,11),REPT("0",11)),2)+1)),INDEX('040_BBI_Karawang'!idxSatuSampaiDuaPuluh,--LEFT(RIGHT([2]!nilai,11),1)+1)&amp;" puluh "&amp;INDEX('040_BBI_Karawang'!idxSatuSampaiDuaPuluh,--LEFT(RIGHT([2]!nilai,10),1)+1))&amp;IF(OR(LEN([2]!nilai)&lt;=9,--LEFT(TEXT(RIGHT([2]!nilai,12),REPT("0",12)),3)={0;1}),""," milyar")</definedName>
    <definedName name="milyar" localSheetId="41">" "&amp;INDEX('041_Menara_Mix'!idxRatusan,--LEFT(TEXT(RIGHT([2]!nilai,12),REPT("0",12)),1)+1)&amp;" "&amp;IF((--MID(TEXT(RIGHT([2]!nilai,12),REPT("0",12)),2,2)+1)&lt;=20,IF(--LEFT(TEXT(RIGHT([2]!nilai,12),REPT("0",12)),3)=1," satu milyar",INDEX('041_Menara_Mix'!idxSatuSampaiDuaPuluh,--LEFT(TEXT(RIGHT([2]!nilai,11),REPT("0",11)),2)+1)),INDEX('041_Menara_Mix'!idxSatuSampaiDuaPuluh,--LEFT(RIGHT([2]!nilai,11),1)+1)&amp;" puluh "&amp;INDEX('041_Menara_Mix'!idxSatuSampaiDuaPuluh,--LEFT(RIGHT([2]!nilai,10),1)+1))&amp;IF(OR(LEN([2]!nilai)&lt;=9,--LEFT(TEXT(RIGHT([2]!nilai,12),REPT("0",12)),3)={0;1}),""," milyar")</definedName>
    <definedName name="milyar" localSheetId="42">" "&amp;INDEX('042_Lion_Kupang'!idxRatusan,--LEFT(TEXT(RIGHT([2]!nilai,12),REPT("0",12)),1)+1)&amp;" "&amp;IF((--MID(TEXT(RIGHT([2]!nilai,12),REPT("0",12)),2,2)+1)&lt;=20,IF(--LEFT(TEXT(RIGHT([2]!nilai,12),REPT("0",12)),3)=1," satu milyar",INDEX('042_Lion_Kupang'!idxSatuSampaiDuaPuluh,--LEFT(TEXT(RIGHT([2]!nilai,11),REPT("0",11)),2)+1)),INDEX('042_Lion_Kupang'!idxSatuSampaiDuaPuluh,--LEFT(RIGHT([2]!nilai,11),1)+1)&amp;" puluh "&amp;INDEX('042_Lion_Kupang'!idxSatuSampaiDuaPuluh,--LEFT(RIGHT([2]!nilai,10),1)+1))&amp;IF(OR(LEN([2]!nilai)&lt;=9,--LEFT(TEXT(RIGHT([2]!nilai,12),REPT("0",12)),3)={0;1}),""," milyar")</definedName>
    <definedName name="milyar" localSheetId="43">" "&amp;INDEX('043_Jasana Boga_Batam'!idxRatusan,--LEFT(TEXT(RIGHT([2]!nilai,12),REPT("0",12)),1)+1)&amp;" "&amp;IF((--MID(TEXT(RIGHT([2]!nilai,12),REPT("0",12)),2,2)+1)&lt;=20,IF(--LEFT(TEXT(RIGHT([2]!nilai,12),REPT("0",12)),3)=1," satu milyar",INDEX('043_Jasana Boga_Batam'!idxSatuSampaiDuaPuluh,--LEFT(TEXT(RIGHT([2]!nilai,11),REPT("0",11)),2)+1)),INDEX('043_Jasana Boga_Batam'!idxSatuSampaiDuaPuluh,--LEFT(RIGHT([2]!nilai,11),1)+1)&amp;" puluh "&amp;INDEX('043_Jasana Boga_Batam'!idxSatuSampaiDuaPuluh,--LEFT(RIGHT([2]!nilai,10),1)+1))&amp;IF(OR(LEN([2]!nilai)&lt;=9,--LEFT(TEXT(RIGHT([2]!nilai,12),REPT("0",12)),3)={0;1}),""," milyar")</definedName>
    <definedName name="milyar" localSheetId="44">" "&amp;INDEX('044_SNL_Batam'!idxRatusan,--LEFT(TEXT(RIGHT([2]!nilai,12),REPT("0",12)),1)+1)&amp;" "&amp;IF((--MID(TEXT(RIGHT([2]!nilai,12),REPT("0",12)),2,2)+1)&lt;=20,IF(--LEFT(TEXT(RIGHT([2]!nilai,12),REPT("0",12)),3)=1," satu milyar",INDEX('044_SNL_Batam'!idxSatuSampaiDuaPuluh,--LEFT(TEXT(RIGHT([2]!nilai,11),REPT("0",11)),2)+1)),INDEX('044_SNL_Batam'!idxSatuSampaiDuaPuluh,--LEFT(RIGHT([2]!nilai,11),1)+1)&amp;" puluh "&amp;INDEX('044_SNL_Batam'!idxSatuSampaiDuaPuluh,--LEFT(RIGHT([2]!nilai,10),1)+1))&amp;IF(OR(LEN([2]!nilai)&lt;=9,--LEFT(TEXT(RIGHT([2]!nilai,12),REPT("0",12)),3)={0;1}),""," milyar")</definedName>
    <definedName name="milyar" localSheetId="45">" "&amp;INDEX('045_SNL_Batam'!idxRatusan,--LEFT(TEXT(RIGHT([2]!nilai,12),REPT("0",12)),1)+1)&amp;" "&amp;IF((--MID(TEXT(RIGHT([2]!nilai,12),REPT("0",12)),2,2)+1)&lt;=20,IF(--LEFT(TEXT(RIGHT([2]!nilai,12),REPT("0",12)),3)=1," satu milyar",INDEX('045_SNL_Batam'!idxSatuSampaiDuaPuluh,--LEFT(TEXT(RIGHT([2]!nilai,11),REPT("0",11)),2)+1)),INDEX('045_SNL_Batam'!idxSatuSampaiDuaPuluh,--LEFT(RIGHT([2]!nilai,11),1)+1)&amp;" puluh "&amp;INDEX('045_SNL_Batam'!idxSatuSampaiDuaPuluh,--LEFT(RIGHT([2]!nilai,10),1)+1))&amp;IF(OR(LEN([2]!nilai)&lt;=9,--LEFT(TEXT(RIGHT([2]!nilai,12),REPT("0",12)),3)={0;1}),""," milyar")</definedName>
    <definedName name="milyar" localSheetId="46">" "&amp;INDEX('046_BSC_Pekanbaru'!idxRatusan,--LEFT(TEXT(RIGHT([2]!nilai,12),REPT("0",12)),1)+1)&amp;" "&amp;IF((--MID(TEXT(RIGHT([2]!nilai,12),REPT("0",12)),2,2)+1)&lt;=20,IF(--LEFT(TEXT(RIGHT([2]!nilai,12),REPT("0",12)),3)=1," satu milyar",INDEX('046_BSC_Pekanbaru'!idxSatuSampaiDuaPuluh,--LEFT(TEXT(RIGHT([2]!nilai,11),REPT("0",11)),2)+1)),INDEX('046_BSC_Pekanbaru'!idxSatuSampaiDuaPuluh,--LEFT(RIGHT([2]!nilai,11),1)+1)&amp;" puluh "&amp;INDEX('046_BSC_Pekanbaru'!idxSatuSampaiDuaPuluh,--LEFT(RIGHT([2]!nilai,10),1)+1))&amp;IF(OR(LEN([2]!nilai)&lt;=9,--LEFT(TEXT(RIGHT([2]!nilai,12),REPT("0",12)),3)={0;1}),""," milyar")</definedName>
    <definedName name="milyar" localSheetId="47">" "&amp;INDEX('047_BSC_Kota Bumi'!idxRatusan,--LEFT(TEXT(RIGHT([2]!nilai,12),REPT("0",12)),1)+1)&amp;" "&amp;IF((--MID(TEXT(RIGHT([2]!nilai,12),REPT("0",12)),2,2)+1)&lt;=20,IF(--LEFT(TEXT(RIGHT([2]!nilai,12),REPT("0",12)),3)=1," satu milyar",INDEX('047_BSC_Kota Bumi'!idxSatuSampaiDuaPuluh,--LEFT(TEXT(RIGHT([2]!nilai,11),REPT("0",11)),2)+1)),INDEX('047_BSC_Kota Bumi'!idxSatuSampaiDuaPuluh,--LEFT(RIGHT([2]!nilai,11),1)+1)&amp;" puluh "&amp;INDEX('047_BSC_Kota Bumi'!idxSatuSampaiDuaPuluh,--LEFT(RIGHT([2]!nilai,10),1)+1))&amp;IF(OR(LEN([2]!nilai)&lt;=9,--LEFT(TEXT(RIGHT([2]!nilai,12),REPT("0",12)),3)={0;1}),""," milyar")</definedName>
    <definedName name="milyar" localSheetId="48">" "&amp;INDEX('048_BSC_Lampung'!idxRatusan,--LEFT(TEXT(RIGHT([2]!nilai,12),REPT("0",12)),1)+1)&amp;" "&amp;IF((--MID(TEXT(RIGHT([2]!nilai,12),REPT("0",12)),2,2)+1)&lt;=20,IF(--LEFT(TEXT(RIGHT([2]!nilai,12),REPT("0",12)),3)=1," satu milyar",INDEX('048_BSC_Lampung'!idxSatuSampaiDuaPuluh,--LEFT(TEXT(RIGHT([2]!nilai,11),REPT("0",11)),2)+1)),INDEX('048_BSC_Lampung'!idxSatuSampaiDuaPuluh,--LEFT(RIGHT([2]!nilai,11),1)+1)&amp;" puluh "&amp;INDEX('048_BSC_Lampung'!idxSatuSampaiDuaPuluh,--LEFT(RIGHT([2]!nilai,10),1)+1))&amp;IF(OR(LEN([2]!nilai)&lt;=9,--LEFT(TEXT(RIGHT([2]!nilai,12),REPT("0",12)),3)={0;1}),""," milyar")</definedName>
    <definedName name="milyar" localSheetId="49">" "&amp;INDEX('049_Aghata_Riau'!idxRatusan,--LEFT(TEXT(RIGHT([2]!nilai,12),REPT("0",12)),1)+1)&amp;" "&amp;IF((--MID(TEXT(RIGHT([2]!nilai,12),REPT("0",12)),2,2)+1)&lt;=20,IF(--LEFT(TEXT(RIGHT([2]!nilai,12),REPT("0",12)),3)=1," satu milyar",INDEX('049_Aghata_Riau'!idxSatuSampaiDuaPuluh,--LEFT(TEXT(RIGHT([2]!nilai,11),REPT("0",11)),2)+1)),INDEX('049_Aghata_Riau'!idxSatuSampaiDuaPuluh,--LEFT(RIGHT([2]!nilai,11),1)+1)&amp;" puluh "&amp;INDEX('049_Aghata_Riau'!idxSatuSampaiDuaPuluh,--LEFT(RIGHT([2]!nilai,10),1)+1))&amp;IF(OR(LEN([2]!nilai)&lt;=9,--LEFT(TEXT(RIGHT([2]!nilai,12),REPT("0",12)),3)={0;1}),""," milyar")</definedName>
    <definedName name="milyar" localSheetId="50">" "&amp;INDEX('050_Trian Jaya_Medan'!idxRatusan,--LEFT(TEXT(RIGHT([2]!nilai,12),REPT("0",12)),1)+1)&amp;" "&amp;IF((--MID(TEXT(RIGHT([2]!nilai,12),REPT("0",12)),2,2)+1)&lt;=20,IF(--LEFT(TEXT(RIGHT([2]!nilai,12),REPT("0",12)),3)=1," satu milyar",INDEX('050_Trian Jaya_Medan'!idxSatuSampaiDuaPuluh,--LEFT(TEXT(RIGHT([2]!nilai,11),REPT("0",11)),2)+1)),INDEX('050_Trian Jaya_Medan'!idxSatuSampaiDuaPuluh,--LEFT(RIGHT([2]!nilai,11),1)+1)&amp;" puluh "&amp;INDEX('050_Trian Jaya_Medan'!idxSatuSampaiDuaPuluh,--LEFT(RIGHT([2]!nilai,10),1)+1))&amp;IF(OR(LEN([2]!nilai)&lt;=9,--LEFT(TEXT(RIGHT([2]!nilai,12),REPT("0",12)),3)={0;1}),""," milyar")</definedName>
    <definedName name="milyar" localSheetId="51">" "&amp;INDEX('051_Robert_Pontianak'!idxRatusan,--LEFT(TEXT(RIGHT([2]!nilai,12),REPT("0",12)),1)+1)&amp;" "&amp;IF((--MID(TEXT(RIGHT([2]!nilai,12),REPT("0",12)),2,2)+1)&lt;=20,IF(--LEFT(TEXT(RIGHT([2]!nilai,12),REPT("0",12)),3)=1," satu milyar",INDEX('051_Robert_Pontianak'!idxSatuSampaiDuaPuluh,--LEFT(TEXT(RIGHT([2]!nilai,11),REPT("0",11)),2)+1)),INDEX('051_Robert_Pontianak'!idxSatuSampaiDuaPuluh,--LEFT(RIGHT([2]!nilai,11),1)+1)&amp;" puluh "&amp;INDEX('051_Robert_Pontianak'!idxSatuSampaiDuaPuluh,--LEFT(RIGHT([2]!nilai,10),1)+1))&amp;IF(OR(LEN([2]!nilai)&lt;=9,--LEFT(TEXT(RIGHT([2]!nilai,12),REPT("0",12)),3)={0;1}),""," milyar")</definedName>
    <definedName name="milyar" localSheetId="52">" "&amp;INDEX('051A_Ucok_Pekanbaru'!idxRatusan,--LEFT(TEXT(RIGHT([2]!nilai,12),REPT("0",12)),1)+1)&amp;" "&amp;IF((--MID(TEXT(RIGHT([2]!nilai,12),REPT("0",12)),2,2)+1)&lt;=20,IF(--LEFT(TEXT(RIGHT([2]!nilai,12),REPT("0",12)),3)=1," satu milyar",INDEX('051A_Ucok_Pekanbaru'!idxSatuSampaiDuaPuluh,--LEFT(TEXT(RIGHT([2]!nilai,11),REPT("0",11)),2)+1)),INDEX('051A_Ucok_Pekanbaru'!idxSatuSampaiDuaPuluh,--LEFT(RIGHT([2]!nilai,11),1)+1)&amp;" puluh "&amp;INDEX('051A_Ucok_Pekanbaru'!idxSatuSampaiDuaPuluh,--LEFT(RIGHT([2]!nilai,10),1)+1))&amp;IF(OR(LEN([2]!nilai)&lt;=9,--LEFT(TEXT(RIGHT([2]!nilai,12),REPT("0",12)),3)={0;1}),"","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"&amp;INDEX('001_Vita Bren_Jakarta'!idxRatusan,--LEFT(TEXT(RIGHT([2]!nilai,12),REPT("0",12)),1)+1)&amp;" "&amp;IF((--MID(TEXT(RIGHT([2]!nilai,12),REPT("0",12)),2,2)+1)&lt;=20,IF(--LEFT(TEXT(RIGHT([2]!nilai,12),REPT("0",12)),3)=1," satu milyar / ",INDEX('001_Vita Bren_Jakarta'!idxSatuSampaiDuaPuluh,--LEFT(TEXT(RIGHT([2]!nilai,11),REPT("0",11)),2)+1)),INDEX('001_Vita Bren_Jakarta'!idxSatuSampaiDuaPuluh,--LEFT(RIGHT([2]!nilai,11),1)+1)&amp;" puluh "&amp;INDEX('001_Vita Bren_Jakarta'!idxSatuSampaiDuaPuluh,--LEFT(RIGHT([2]!nilai,10),1)+1))&amp;IF(OR(LEN([2]!nilai)&lt;=9,--LEFT(TEXT(RIGHT([2]!nilai,12),REPT("0",12)),3)={0;1}),""," milyar / ")</definedName>
    <definedName name="milyar2" localSheetId="1">" "&amp;INDEX('002_Trans Crago_Batam'!idxRatusan,--LEFT(TEXT(RIGHT([2]!nilai,12),REPT("0",12)),1)+1)&amp;" "&amp;IF((--MID(TEXT(RIGHT([2]!nilai,12),REPT("0",12)),2,2)+1)&lt;=20,IF(--LEFT(TEXT(RIGHT([2]!nilai,12),REPT("0",12)),3)=1," satu milyar / ",INDEX('002_Trans Crago_Batam'!idxSatuSampaiDuaPuluh,--LEFT(TEXT(RIGHT([2]!nilai,11),REPT("0",11)),2)+1)),INDEX('002_Trans Crago_Batam'!idxSatuSampaiDuaPuluh,--LEFT(RIGHT([2]!nilai,11),1)+1)&amp;" puluh "&amp;INDEX('002_Trans Crago_Batam'!idxSatuSampaiDuaPuluh,--LEFT(RIGHT([2]!nilai,10),1)+1))&amp;IF(OR(LEN([2]!nilai)&lt;=9,--LEFT(TEXT(RIGHT([2]!nilai,12),REPT("0",12)),3)={0;1}),""," milyar / ")</definedName>
    <definedName name="milyar2" localSheetId="2">" "&amp;INDEX('003_Bpk. Henry_Banyuwangi'!idxRatusan,--LEFT(TEXT(RIGHT([2]!nilai,12),REPT("0",12)),1)+1)&amp;" "&amp;IF((--MID(TEXT(RIGHT([2]!nilai,12),REPT("0",12)),2,2)+1)&lt;=20,IF(--LEFT(TEXT(RIGHT([2]!nilai,12),REPT("0",12)),3)=1," satu milyar / ",INDEX('003_Bpk. Henry_Banyuwangi'!idxSatuSampaiDuaPuluh,--LEFT(TEXT(RIGHT([2]!nilai,11),REPT("0",11)),2)+1)),INDEX('003_Bpk. Henry_Banyuwangi'!idxSatuSampaiDuaPuluh,--LEFT(RIGHT([2]!nilai,11),1)+1)&amp;" puluh "&amp;INDEX('003_Bpk. Henry_Banyuwangi'!idxSatuSampaiDuaPuluh,--LEFT(RIGHT([2]!nilai,10),1)+1))&amp;IF(OR(LEN([2]!nilai)&lt;=9,--LEFT(TEXT(RIGHT([2]!nilai,12),REPT("0",12)),3)={0;1}),""," milyar / ")</definedName>
    <definedName name="milyar2" localSheetId="3">" "&amp;INDEX('004_Fastindo_Bekasi'!idxRatusan,--LEFT(TEXT(RIGHT([2]!nilai,12),REPT("0",12)),1)+1)&amp;" "&amp;IF((--MID(TEXT(RIGHT([2]!nilai,12),REPT("0",12)),2,2)+1)&lt;=20,IF(--LEFT(TEXT(RIGHT([2]!nilai,12),REPT("0",12)),3)=1," satu milyar / ",INDEX('004_Fastindo_Bekasi'!idxSatuSampaiDuaPuluh,--LEFT(TEXT(RIGHT([2]!nilai,11),REPT("0",11)),2)+1)),INDEX('004_Fastindo_Bekasi'!idxSatuSampaiDuaPuluh,--LEFT(RIGHT([2]!nilai,11),1)+1)&amp;" puluh "&amp;INDEX('004_Fastindo_Bekasi'!idxSatuSampaiDuaPuluh,--LEFT(RIGHT([2]!nilai,10),1)+1))&amp;IF(OR(LEN([2]!nilai)&lt;=9,--LEFT(TEXT(RIGHT([2]!nilai,12),REPT("0",12)),3)={0;1}),""," milyar / ")</definedName>
    <definedName name="milyar2" localSheetId="4">" "&amp;INDEX('005_BBI_Mix'!idxRatusan,--LEFT(TEXT(RIGHT([2]!nilai,12),REPT("0",12)),1)+1)&amp;" "&amp;IF((--MID(TEXT(RIGHT([2]!nilai,12),REPT("0",12)),2,2)+1)&lt;=20,IF(--LEFT(TEXT(RIGHT([2]!nilai,12),REPT("0",12)),3)=1," satu milyar / ",INDEX('005_BBI_Mix'!idxSatuSampaiDuaPuluh,--LEFT(TEXT(RIGHT([2]!nilai,11),REPT("0",11)),2)+1)),INDEX('005_BBI_Mix'!idxSatuSampaiDuaPuluh,--LEFT(RIGHT([2]!nilai,11),1)+1)&amp;" puluh "&amp;INDEX('005_BBI_Mix'!idxSatuSampaiDuaPuluh,--LEFT(RIGHT([2]!nilai,10),1)+1))&amp;IF(OR(LEN([2]!nilai)&lt;=9,--LEFT(TEXT(RIGHT([2]!nilai,12),REPT("0",12)),3)={0;1}),""," milyar / ")</definedName>
    <definedName name="milyar2" localSheetId="5">" "&amp;INDEX('006_Menara_Mix'!idxRatusan,--LEFT(TEXT(RIGHT(nilai,12),REPT("0",12)),1)+1)&amp;" "&amp;IF((--MID(TEXT(RIGHT(nilai,12),REPT("0",12)),2,2)+1)&lt;=20,IF(--LEFT(TEXT(RIGHT(nilai,12),REPT("0",12)),3)=1," satu milyar / ",INDEX('006_Menara_Mix'!idxSatuSampaiDuaPuluh,--LEFT(TEXT(RIGHT(nilai,11),REPT("0",11)),2)+1)),INDEX('006_Menara_Mix'!idxSatuSampaiDuaPuluh,--LEFT(RIGHT(nilai,11),1)+1)&amp;" puluh "&amp;INDEX('006_Menara_Mix'!idxSatuSampaiDuaPuluh,--LEFT(RIGHT(nilai,10),1)+1))&amp;IF(OR(LEN(nilai)&lt;=9,--LEFT(TEXT(RIGHT(nilai,12),REPT("0",12)),3)={0;1}),""," milyar / ")</definedName>
    <definedName name="milyar2" localSheetId="6">" "&amp;INDEX('007_Menara_Duri'!idxRatusan,--LEFT(TEXT(RIGHT([2]!nilai,12),REPT("0",12)),1)+1)&amp;" "&amp;IF((--MID(TEXT(RIGHT([2]!nilai,12),REPT("0",12)),2,2)+1)&lt;=20,IF(--LEFT(TEXT(RIGHT([2]!nilai,12),REPT("0",12)),3)=1," satu milyar / ",INDEX('007_Menara_Duri'!idxSatuSampaiDuaPuluh,--LEFT(TEXT(RIGHT([2]!nilai,11),REPT("0",11)),2)+1)),INDEX('007_Menara_Duri'!idxSatuSampaiDuaPuluh,--LEFT(RIGHT([2]!nilai,11),1)+1)&amp;" puluh "&amp;INDEX('007_Menara_Duri'!idxSatuSampaiDuaPuluh,--LEFT(RIGHT([2]!nilai,10),1)+1))&amp;IF(OR(LEN([2]!nilai)&lt;=9,--LEFT(TEXT(RIGHT([2]!nilai,12),REPT("0",12)),3)={0;1}),""," milyar / ")</definedName>
    <definedName name="milyar2" localSheetId="7">" "&amp;INDEX('008_Menara_Mix'!idxRatusan,--LEFT(TEXT(RIGHT([2]!nilai,12),REPT("0",12)),1)+1)&amp;" "&amp;IF((--MID(TEXT(RIGHT([2]!nilai,12),REPT("0",12)),2,2)+1)&lt;=20,IF(--LEFT(TEXT(RIGHT([2]!nilai,12),REPT("0",12)),3)=1," satu milyar / ",INDEX('008_Menara_Mix'!idxSatuSampaiDuaPuluh,--LEFT(TEXT(RIGHT([2]!nilai,11),REPT("0",11)),2)+1)),INDEX('008_Menara_Mix'!idxSatuSampaiDuaPuluh,--LEFT(RIGHT([2]!nilai,11),1)+1)&amp;" puluh "&amp;INDEX('008_Menara_Mix'!idxSatuSampaiDuaPuluh,--LEFT(RIGHT([2]!nilai,10),1)+1))&amp;IF(OR(LEN([2]!nilai)&lt;=9,--LEFT(TEXT(RIGHT([2]!nilai,12),REPT("0",12)),3)={0;1}),""," milyar / ")</definedName>
    <definedName name="milyar2" localSheetId="8">" "&amp;INDEX('009_Venindo_Batam'!idxRatusan,--LEFT(TEXT(RIGHT(nilai,12),REPT("0",12)),1)+1)&amp;" "&amp;IF((--MID(TEXT(RIGHT(nilai,12),REPT("0",12)),2,2)+1)&lt;=20,IF(--LEFT(TEXT(RIGHT(nilai,12),REPT("0",12)),3)=1," satu milyar / ",INDEX('009_Venindo_Batam'!idxSatuSampaiDuaPuluh,--LEFT(TEXT(RIGHT(nilai,11),REPT("0",11)),2)+1)),INDEX('009_Venindo_Batam'!idxSatuSampaiDuaPuluh,--LEFT(RIGHT(nilai,11),1)+1)&amp;" puluh "&amp;INDEX('009_Venindo_Batam'!idxSatuSampaiDuaPuluh,--LEFT(RIGHT(nilai,10),1)+1))&amp;IF(OR(LEN(nilai)&lt;=9,--LEFT(TEXT(RIGHT(nilai,12),REPT("0",12)),3)={0;1}),""," milyar / ")</definedName>
    <definedName name="milyar2" localSheetId="9">" "&amp;INDEX('010_Cargo Trans_Batam'!idxRatusan,--LEFT(TEXT(RIGHT(nilai,12),REPT("0",12)),1)+1)&amp;" "&amp;IF((--MID(TEXT(RIGHT(nilai,12),REPT("0",12)),2,2)+1)&lt;=20,IF(--LEFT(TEXT(RIGHT(nilai,12),REPT("0",12)),3)=1," satu milyar / ",INDEX('010_Cargo Trans_Batam'!idxSatuSampaiDuaPuluh,--LEFT(TEXT(RIGHT(nilai,11),REPT("0",11)),2)+1)),INDEX('010_Cargo Trans_Batam'!idxSatuSampaiDuaPuluh,--LEFT(RIGHT(nilai,11),1)+1)&amp;" puluh "&amp;INDEX('010_Cargo Trans_Batam'!idxSatuSampaiDuaPuluh,--LEFT(RIGHT(nilai,10),1)+1))&amp;IF(OR(LEN(nilai)&lt;=9,--LEFT(TEXT(RIGHT(nilai,12),REPT("0",12)),3)={0;1}),""," milyar / ")</definedName>
    <definedName name="milyar2" localSheetId="10">" "&amp;INDEX('011_Bpk. Rahman_CHARTER fUSO'!idxRatusan,--LEFT(TEXT(RIGHT([2]!nilai,12),REPT("0",12)),1)+1)&amp;" "&amp;IF((--MID(TEXT(RIGHT([2]!nilai,12),REPT("0",12)),2,2)+1)&lt;=20,IF(--LEFT(TEXT(RIGHT([2]!nilai,12),REPT("0",12)),3)=1," satu milyar / ",INDEX('011_Bpk. Rahman_CHARTER fUSO'!idxSatuSampaiDuaPuluh,--LEFT(TEXT(RIGHT([2]!nilai,11),REPT("0",11)),2)+1)),INDEX('011_Bpk. Rahman_CHARTER fUSO'!idxSatuSampaiDuaPuluh,--LEFT(RIGHT([2]!nilai,11),1)+1)&amp;" puluh "&amp;INDEX('011_Bpk. Rahman_CHARTER fUSO'!idxSatuSampaiDuaPuluh,--LEFT(RIGHT([2]!nilai,10),1)+1))&amp;IF(OR(LEN([2]!nilai)&lt;=9,--LEFT(TEXT(RIGHT([2]!nilai,12),REPT("0",12)),3)={0;1}),""," milyar / ")</definedName>
    <definedName name="milyar2" localSheetId="11">" "&amp;INDEX('012_Samudra Jaya Cakra_NTB'!idxRatusan,--LEFT(TEXT(RIGHT([2]!nilai,12),REPT("0",12)),1)+1)&amp;" "&amp;IF((--MID(TEXT(RIGHT([2]!nilai,12),REPT("0",12)),2,2)+1)&lt;=20,IF(--LEFT(TEXT(RIGHT([2]!nilai,12),REPT("0",12)),3)=1," satu milyar / ",INDEX('012_Samudra Jaya Cakra_NTB'!idxSatuSampaiDuaPuluh,--LEFT(TEXT(RIGHT([2]!nilai,11),REPT("0",11)),2)+1)),INDEX('012_Samudra Jaya Cakra_NTB'!idxSatuSampaiDuaPuluh,--LEFT(RIGHT([2]!nilai,11),1)+1)&amp;" puluh "&amp;INDEX('012_Samudra Jaya Cakra_NTB'!idxSatuSampaiDuaPuluh,--LEFT(RIGHT([2]!nilai,10),1)+1))&amp;IF(OR(LEN([2]!nilai)&lt;=9,--LEFT(TEXT(RIGHT([2]!nilai,12),REPT("0",12)),3)={0;1}),""," milyar / ")</definedName>
    <definedName name="milyar2" localSheetId="12">" "&amp;INDEX('013_Fastindo_Cikarang'!idxRatusan,--LEFT(TEXT(RIGHT([2]!nilai,12),REPT("0",12)),1)+1)&amp;" "&amp;IF((--MID(TEXT(RIGHT([2]!nilai,12),REPT("0",12)),2,2)+1)&lt;=20,IF(--LEFT(TEXT(RIGHT([2]!nilai,12),REPT("0",12)),3)=1," satu milyar / ",INDEX('013_Fastindo_Cikarang'!idxSatuSampaiDuaPuluh,--LEFT(TEXT(RIGHT([2]!nilai,11),REPT("0",11)),2)+1)),INDEX('013_Fastindo_Cikarang'!idxSatuSampaiDuaPuluh,--LEFT(RIGHT([2]!nilai,11),1)+1)&amp;" puluh "&amp;INDEX('013_Fastindo_Cikarang'!idxSatuSampaiDuaPuluh,--LEFT(RIGHT([2]!nilai,10),1)+1))&amp;IF(OR(LEN([2]!nilai)&lt;=9,--LEFT(TEXT(RIGHT([2]!nilai,12),REPT("0",12)),3)={0;1}),""," milyar / ")</definedName>
    <definedName name="milyar2" localSheetId="13">" "&amp;INDEX('014_BBI_Jogja'!idxRatusan,--LEFT(TEXT(RIGHT([2]!nilai,12),REPT("0",12)),1)+1)&amp;" "&amp;IF((--MID(TEXT(RIGHT([2]!nilai,12),REPT("0",12)),2,2)+1)&lt;=20,IF(--LEFT(TEXT(RIGHT([2]!nilai,12),REPT("0",12)),3)=1," satu milyar / ",INDEX('014_BBI_Jogja'!idxSatuSampaiDuaPuluh,--LEFT(TEXT(RIGHT([2]!nilai,11),REPT("0",11)),2)+1)),INDEX('014_BBI_Jogja'!idxSatuSampaiDuaPuluh,--LEFT(RIGHT([2]!nilai,11),1)+1)&amp;" puluh "&amp;INDEX('014_BBI_Jogja'!idxSatuSampaiDuaPuluh,--LEFT(RIGHT([2]!nilai,10),1)+1))&amp;IF(OR(LEN([2]!nilai)&lt;=9,--LEFT(TEXT(RIGHT([2]!nilai,12),REPT("0",12)),3)={0;1}),""," milyar / ")</definedName>
    <definedName name="milyar2" localSheetId="14">" "&amp;INDEX('015_SDM_Palopo'!idxRatusan,--LEFT(TEXT(RIGHT([2]!nilai,12),REPT("0",12)),1)+1)&amp;" "&amp;IF((--MID(TEXT(RIGHT([2]!nilai,12),REPT("0",12)),2,2)+1)&lt;=20,IF(--LEFT(TEXT(RIGHT([2]!nilai,12),REPT("0",12)),3)=1," satu milyar / ",INDEX('015_SDM_Palopo'!idxSatuSampaiDuaPuluh,--LEFT(TEXT(RIGHT([2]!nilai,11),REPT("0",11)),2)+1)),INDEX('015_SDM_Palopo'!idxSatuSampaiDuaPuluh,--LEFT(RIGHT([2]!nilai,11),1)+1)&amp;" puluh "&amp;INDEX('015_SDM_Palopo'!idxSatuSampaiDuaPuluh,--LEFT(RIGHT([2]!nilai,10),1)+1))&amp;IF(OR(LEN([2]!nilai)&lt;=9,--LEFT(TEXT(RIGHT([2]!nilai,12),REPT("0",12)),3)={0;1}),""," milyar / ")</definedName>
    <definedName name="milyar2" localSheetId="15">" "&amp;INDEX('016_SDM_Makssar'!idxRatusan,--LEFT(TEXT(RIGHT([2]!nilai,12),REPT("0",12)),1)+1)&amp;" "&amp;IF((--MID(TEXT(RIGHT([2]!nilai,12),REPT("0",12)),2,2)+1)&lt;=20,IF(--LEFT(TEXT(RIGHT([2]!nilai,12),REPT("0",12)),3)=1," satu milyar / ",INDEX('016_SDM_Makssar'!idxSatuSampaiDuaPuluh,--LEFT(TEXT(RIGHT([2]!nilai,11),REPT("0",11)),2)+1)),INDEX('016_SDM_Makssar'!idxSatuSampaiDuaPuluh,--LEFT(RIGHT([2]!nilai,11),1)+1)&amp;" puluh "&amp;INDEX('016_SDM_Makssar'!idxSatuSampaiDuaPuluh,--LEFT(RIGHT([2]!nilai,10),1)+1))&amp;IF(OR(LEN([2]!nilai)&lt;=9,--LEFT(TEXT(RIGHT([2]!nilai,12),REPT("0",12)),3)={0;1}),""," milyar / ")</definedName>
    <definedName name="milyar2" localSheetId="16">" "&amp;INDEX('017_Bona_Mix'!idxRatusan,--LEFT(TEXT(RIGHT([2]!nilai,12),REPT("0",12)),1)+1)&amp;" "&amp;IF((--MID(TEXT(RIGHT([2]!nilai,12),REPT("0",12)),2,2)+1)&lt;=20,IF(--LEFT(TEXT(RIGHT([2]!nilai,12),REPT("0",12)),3)=1," satu milyar / ",INDEX('017_Bona_Mix'!idxSatuSampaiDuaPuluh,--LEFT(TEXT(RIGHT([2]!nilai,11),REPT("0",11)),2)+1)),INDEX('017_Bona_Mix'!idxSatuSampaiDuaPuluh,--LEFT(RIGHT([2]!nilai,11),1)+1)&amp;" puluh "&amp;INDEX('017_Bona_Mix'!idxSatuSampaiDuaPuluh,--LEFT(RIGHT([2]!nilai,10),1)+1))&amp;IF(OR(LEN([2]!nilai)&lt;=9,--LEFT(TEXT(RIGHT([2]!nilai,12),REPT("0",12)),3)={0;1}),""," milyar / ")</definedName>
    <definedName name="milyar2" localSheetId="20">" "&amp;INDEX('021_AGM_Mix'!idxRatusan,--LEFT(TEXT(RIGHT(nilai,12),REPT("0",12)),1)+1)&amp;" "&amp;IF((--MID(TEXT(RIGHT(nilai,12),REPT("0",12)),2,2)+1)&lt;=20,IF(--LEFT(TEXT(RIGHT(nilai,12),REPT("0",12)),3)=1," satu milyar / ",INDEX('021_AGM_Mix'!idxSatuSampaiDuaPuluh,--LEFT(TEXT(RIGHT(nilai,11),REPT("0",11)),2)+1)),INDEX('021_AGM_Mix'!idxSatuSampaiDuaPuluh,--LEFT(RIGHT(nilai,11),1)+1)&amp;" puluh "&amp;INDEX('021_AGM_Mix'!idxSatuSampaiDuaPuluh,--LEFT(RIGHT(nilai,10),1)+1))&amp;IF(OR(LEN(nilai)&lt;=9,--LEFT(TEXT(RIGHT(nilai,12),REPT("0",12)),3)={0;1}),""," milyar / ")</definedName>
    <definedName name="milyar2" localSheetId="21">" "&amp;INDEX('022_Menara_Mix'!idxRatusan,--LEFT(TEXT(RIGHT([2]!nilai,12),REPT("0",12)),1)+1)&amp;" "&amp;IF((--MID(TEXT(RIGHT([2]!nilai,12),REPT("0",12)),2,2)+1)&lt;=20,IF(--LEFT(TEXT(RIGHT([2]!nilai,12),REPT("0",12)),3)=1," satu milyar / ",INDEX('022_Menara_Mix'!idxSatuSampaiDuaPuluh,--LEFT(TEXT(RIGHT([2]!nilai,11),REPT("0",11)),2)+1)),INDEX('022_Menara_Mix'!idxSatuSampaiDuaPuluh,--LEFT(RIGHT([2]!nilai,11),1)+1)&amp;" puluh "&amp;INDEX('022_Menara_Mix'!idxSatuSampaiDuaPuluh,--LEFT(RIGHT([2]!nilai,10),1)+1))&amp;IF(OR(LEN([2]!nilai)&lt;=9,--LEFT(TEXT(RIGHT([2]!nilai,12),REPT("0",12)),3)={0;1}),""," milyar / ")</definedName>
    <definedName name="milyar2" localSheetId="22">" "&amp;INDEX('023_Menara_Mix'!idxRatusan,--LEFT(TEXT(RIGHT([2]!nilai,12),REPT("0",12)),1)+1)&amp;" "&amp;IF((--MID(TEXT(RIGHT([2]!nilai,12),REPT("0",12)),2,2)+1)&lt;=20,IF(--LEFT(TEXT(RIGHT([2]!nilai,12),REPT("0",12)),3)=1," satu milyar / ",INDEX('023_Menara_Mix'!idxSatuSampaiDuaPuluh,--LEFT(TEXT(RIGHT([2]!nilai,11),REPT("0",11)),2)+1)),INDEX('023_Menara_Mix'!idxSatuSampaiDuaPuluh,--LEFT(RIGHT([2]!nilai,11),1)+1)&amp;" puluh "&amp;INDEX('023_Menara_Mix'!idxSatuSampaiDuaPuluh,--LEFT(RIGHT([2]!nilai,10),1)+1))&amp;IF(OR(LEN([2]!nilai)&lt;=9,--LEFT(TEXT(RIGHT([2]!nilai,12),REPT("0",12)),3)={0;1}),""," milyar / ")</definedName>
    <definedName name="milyar2" localSheetId="23">" "&amp;INDEX('024_Menara_Mix'!idxRatusan,--LEFT(TEXT(RIGHT([2]!nilai,12),REPT("0",12)),1)+1)&amp;" "&amp;IF((--MID(TEXT(RIGHT([2]!nilai,12),REPT("0",12)),2,2)+1)&lt;=20,IF(--LEFT(TEXT(RIGHT([2]!nilai,12),REPT("0",12)),3)=1," satu milyar / ",INDEX('024_Menara_Mix'!idxSatuSampaiDuaPuluh,--LEFT(TEXT(RIGHT([2]!nilai,11),REPT("0",11)),2)+1)),INDEX('024_Menara_Mix'!idxSatuSampaiDuaPuluh,--LEFT(RIGHT([2]!nilai,11),1)+1)&amp;" puluh "&amp;INDEX('024_Menara_Mix'!idxSatuSampaiDuaPuluh,--LEFT(RIGHT([2]!nilai,10),1)+1))&amp;IF(OR(LEN([2]!nilai)&lt;=9,--LEFT(TEXT(RIGHT([2]!nilai,12),REPT("0",12)),3)={0;1}),""," milyar / ")</definedName>
    <definedName name="milyar2" localSheetId="24">" "&amp;INDEX('025_Fastindo_Mix'!idxRatusan,--LEFT(TEXT(RIGHT([2]!nilai,12),REPT("0",12)),1)+1)&amp;" "&amp;IF((--MID(TEXT(RIGHT([2]!nilai,12),REPT("0",12)),2,2)+1)&lt;=20,IF(--LEFT(TEXT(RIGHT([2]!nilai,12),REPT("0",12)),3)=1," satu milyar / ",INDEX('025_Fastindo_Mix'!idxSatuSampaiDuaPuluh,--LEFT(TEXT(RIGHT([2]!nilai,11),REPT("0",11)),2)+1)),INDEX('025_Fastindo_Mix'!idxSatuSampaiDuaPuluh,--LEFT(RIGHT([2]!nilai,11),1)+1)&amp;" puluh "&amp;INDEX('025_Fastindo_Mix'!idxSatuSampaiDuaPuluh,--LEFT(RIGHT([2]!nilai,10),1)+1))&amp;IF(OR(LEN([2]!nilai)&lt;=9,--LEFT(TEXT(RIGHT([2]!nilai,12),REPT("0",12)),3)={0;1}),""," milyar / ")</definedName>
    <definedName name="milyar2" localSheetId="25">" "&amp;INDEX('026_DNR_Trucking'!idxRatusan,--LEFT(TEXT(RIGHT([2]!nilai,12),REPT("0",12)),1)+1)&amp;" "&amp;IF((--MID(TEXT(RIGHT([2]!nilai,12),REPT("0",12)),2,2)+1)&lt;=20,IF(--LEFT(TEXT(RIGHT([2]!nilai,12),REPT("0",12)),3)=1," satu milyar / ",INDEX('026_DNR_Trucking'!idxSatuSampaiDuaPuluh,--LEFT(TEXT(RIGHT([2]!nilai,11),REPT("0",11)),2)+1)),INDEX('026_DNR_Trucking'!idxSatuSampaiDuaPuluh,--LEFT(RIGHT([2]!nilai,11),1)+1)&amp;" puluh "&amp;INDEX('026_DNR_Trucking'!idxSatuSampaiDuaPuluh,--LEFT(RIGHT([2]!nilai,10),1)+1))&amp;IF(OR(LEN([2]!nilai)&lt;=9,--LEFT(TEXT(RIGHT([2]!nilai,12),REPT("0",12)),3)={0;1}),""," milyar / ")</definedName>
    <definedName name="milyar2" localSheetId="26">" "&amp;INDEX('026_DNR_Trucking (2)'!idxRatusan,--LEFT(TEXT(RIGHT([2]!nilai,12),REPT("0",12)),1)+1)&amp;" "&amp;IF((--MID(TEXT(RIGHT([2]!nilai,12),REPT("0",12)),2,2)+1)&lt;=20,IF(--LEFT(TEXT(RIGHT([2]!nilai,12),REPT("0",12)),3)=1," satu milyar / ",INDEX('026_DNR_Trucking (2)'!idxSatuSampaiDuaPuluh,--LEFT(TEXT(RIGHT([2]!nilai,11),REPT("0",11)),2)+1)),INDEX('026_DNR_Trucking (2)'!idxSatuSampaiDuaPuluh,--LEFT(RIGHT([2]!nilai,11),1)+1)&amp;" puluh "&amp;INDEX('026_DNR_Trucking (2)'!idxSatuSampaiDuaPuluh,--LEFT(RIGHT([2]!nilai,10),1)+1))&amp;IF(OR(LEN([2]!nilai)&lt;=9,--LEFT(TEXT(RIGHT([2]!nilai,12),REPT("0",12)),3)={0;1}),""," milyar / ")</definedName>
    <definedName name="milyar2" localSheetId="27">" "&amp;INDEX('027_Bata Antasari_Makassar'!idxRatusan,--LEFT(TEXT(RIGHT([2]!nilai,12),REPT("0",12)),1)+1)&amp;" "&amp;IF((--MID(TEXT(RIGHT([2]!nilai,12),REPT("0",12)),2,2)+1)&lt;=20,IF(--LEFT(TEXT(RIGHT([2]!nilai,12),REPT("0",12)),3)=1," satu milyar / ",INDEX('027_Bata Antasari_Makassar'!idxSatuSampaiDuaPuluh,--LEFT(TEXT(RIGHT([2]!nilai,11),REPT("0",11)),2)+1)),INDEX('027_Bata Antasari_Makassar'!idxSatuSampaiDuaPuluh,--LEFT(RIGHT([2]!nilai,11),1)+1)&amp;" puluh "&amp;INDEX('027_Bata Antasari_Makassar'!idxSatuSampaiDuaPuluh,--LEFT(RIGHT([2]!nilai,10),1)+1))&amp;IF(OR(LEN([2]!nilai)&lt;=9,--LEFT(TEXT(RIGHT([2]!nilai,12),REPT("0",12)),3)={0;1}),""," milyar / ")</definedName>
    <definedName name="milyar2" localSheetId="28">" "&amp;INDEX('028_Sentral Asia_China'!idxRatusan,--LEFT(TEXT(RIGHT([2]!nilai,12),REPT("0",12)),1)+1)&amp;" "&amp;IF((--MID(TEXT(RIGHT([2]!nilai,12),REPT("0",12)),2,2)+1)&lt;=20,IF(--LEFT(TEXT(RIGHT([2]!nilai,12),REPT("0",12)),3)=1," satu milyar / ",INDEX('028_Sentral Asia_China'!idxSatuSampaiDuaPuluh,--LEFT(TEXT(RIGHT([2]!nilai,11),REPT("0",11)),2)+1)),INDEX('028_Sentral Asia_China'!idxSatuSampaiDuaPuluh,--LEFT(RIGHT([2]!nilai,11),1)+1)&amp;" puluh "&amp;INDEX('028_Sentral Asia_China'!idxSatuSampaiDuaPuluh,--LEFT(RIGHT([2]!nilai,10),1)+1))&amp;IF(OR(LEN([2]!nilai)&lt;=9,--LEFT(TEXT(RIGHT([2]!nilai,12),REPT("0",12)),3)={0;1}),""," milyar / ")</definedName>
    <definedName name="milyar2" localSheetId="29">" "&amp;INDEX('029_Bpk. Arif_Bengkulu'!idxRatusan,--LEFT(TEXT(RIGHT([2]!nilai,12),REPT("0",12)),1)+1)&amp;" "&amp;IF((--MID(TEXT(RIGHT([2]!nilai,12),REPT("0",12)),2,2)+1)&lt;=20,IF(--LEFT(TEXT(RIGHT([2]!nilai,12),REPT("0",12)),3)=1," satu milyar / ",INDEX('029_Bpk. Arif_Bengkulu'!idxSatuSampaiDuaPuluh,--LEFT(TEXT(RIGHT([2]!nilai,11),REPT("0",11)),2)+1)),INDEX('029_Bpk. Arif_Bengkulu'!idxSatuSampaiDuaPuluh,--LEFT(RIGHT([2]!nilai,11),1)+1)&amp;" puluh "&amp;INDEX('029_Bpk. Arif_Bengkulu'!idxSatuSampaiDuaPuluh,--LEFT(RIGHT([2]!nilai,10),1)+1))&amp;IF(OR(LEN([2]!nilai)&lt;=9,--LEFT(TEXT(RIGHT([2]!nilai,12),REPT("0",12)),3)={0;1}),""," milyar / ")</definedName>
    <definedName name="milyar2" localSheetId="30">" "&amp;INDEX('030_Ibu Diana_Batam'!idxRatusan,--LEFT(TEXT(RIGHT([2]!nilai,12),REPT("0",12)),1)+1)&amp;" "&amp;IF((--MID(TEXT(RIGHT([2]!nilai,12),REPT("0",12)),2,2)+1)&lt;=20,IF(--LEFT(TEXT(RIGHT([2]!nilai,12),REPT("0",12)),3)=1," satu milyar / ",INDEX('030_Ibu Diana_Batam'!idxSatuSampaiDuaPuluh,--LEFT(TEXT(RIGHT([2]!nilai,11),REPT("0",11)),2)+1)),INDEX('030_Ibu Diana_Batam'!idxSatuSampaiDuaPuluh,--LEFT(RIGHT([2]!nilai,11),1)+1)&amp;" puluh "&amp;INDEX('030_Ibu Diana_Batam'!idxSatuSampaiDuaPuluh,--LEFT(RIGHT([2]!nilai,10),1)+1))&amp;IF(OR(LEN([2]!nilai)&lt;=9,--LEFT(TEXT(RIGHT([2]!nilai,12),REPT("0",12)),3)={0;1}),""," milyar / ")</definedName>
    <definedName name="milyar2" localSheetId="31">" "&amp;INDEX('031_BBI_Lahat'!idxRatusan,--LEFT(TEXT(RIGHT([2]!nilai,12),REPT("0",12)),1)+1)&amp;" "&amp;IF((--MID(TEXT(RIGHT([2]!nilai,12),REPT("0",12)),2,2)+1)&lt;=20,IF(--LEFT(TEXT(RIGHT([2]!nilai,12),REPT("0",12)),3)=1," satu milyar / ",INDEX('031_BBI_Lahat'!idxSatuSampaiDuaPuluh,--LEFT(TEXT(RIGHT([2]!nilai,11),REPT("0",11)),2)+1)),INDEX('031_BBI_Lahat'!idxSatuSampaiDuaPuluh,--LEFT(RIGHT([2]!nilai,11),1)+1)&amp;" puluh "&amp;INDEX('031_BBI_Lahat'!idxSatuSampaiDuaPuluh,--LEFT(RIGHT([2]!nilai,10),1)+1))&amp;IF(OR(LEN([2]!nilai)&lt;=9,--LEFT(TEXT(RIGHT([2]!nilai,12),REPT("0",12)),3)={0;1}),""," milyar / ")</definedName>
    <definedName name="milyar2" localSheetId="32">" "&amp;INDEX('032_BBI_Lapung'!idxRatusan,--LEFT(TEXT(RIGHT([2]!nilai,12),REPT("0",12)),1)+1)&amp;" "&amp;IF((--MID(TEXT(RIGHT([2]!nilai,12),REPT("0",12)),2,2)+1)&lt;=20,IF(--LEFT(TEXT(RIGHT([2]!nilai,12),REPT("0",12)),3)=1," satu milyar / ",INDEX('032_BBI_Lapung'!idxSatuSampaiDuaPuluh,--LEFT(TEXT(RIGHT([2]!nilai,11),REPT("0",11)),2)+1)),INDEX('032_BBI_Lapung'!idxSatuSampaiDuaPuluh,--LEFT(RIGHT([2]!nilai,11),1)+1)&amp;" puluh "&amp;INDEX('032_BBI_Lapung'!idxSatuSampaiDuaPuluh,--LEFT(RIGHT([2]!nilai,10),1)+1))&amp;IF(OR(LEN([2]!nilai)&lt;=9,--LEFT(TEXT(RIGHT([2]!nilai,12),REPT("0",12)),3)={0;1}),""," milyar / ")</definedName>
    <definedName name="milyar2" localSheetId="33">" "&amp;INDEX('033_DNR_Trucking CAKUNG'!idxRatusan,--LEFT(TEXT(RIGHT([2]!nilai,12),REPT("0",12)),1)+1)&amp;" "&amp;IF((--MID(TEXT(RIGHT([2]!nilai,12),REPT("0",12)),2,2)+1)&lt;=20,IF(--LEFT(TEXT(RIGHT([2]!nilai,12),REPT("0",12)),3)=1," satu milyar / ",INDEX('033_DNR_Trucking CAKUNG'!idxSatuSampaiDuaPuluh,--LEFT(TEXT(RIGHT([2]!nilai,11),REPT("0",11)),2)+1)),INDEX('033_DNR_Trucking CAKUNG'!idxSatuSampaiDuaPuluh,--LEFT(RIGHT([2]!nilai,11),1)+1)&amp;" puluh "&amp;INDEX('033_DNR_Trucking CAKUNG'!idxSatuSampaiDuaPuluh,--LEFT(RIGHT([2]!nilai,10),1)+1))&amp;IF(OR(LEN([2]!nilai)&lt;=9,--LEFT(TEXT(RIGHT([2]!nilai,12),REPT("0",12)),3)={0;1}),""," milyar / ")</definedName>
    <definedName name="milyar2" localSheetId="34">" "&amp;INDEX('034_Raisa_Batam'!idxRatusan,--LEFT(TEXT(RIGHT([2]!nilai,12),REPT("0",12)),1)+1)&amp;" "&amp;IF((--MID(TEXT(RIGHT([2]!nilai,12),REPT("0",12)),2,2)+1)&lt;=20,IF(--LEFT(TEXT(RIGHT([2]!nilai,12),REPT("0",12)),3)=1," satu milyar / ",INDEX('034_Raisa_Batam'!idxSatuSampaiDuaPuluh,--LEFT(TEXT(RIGHT([2]!nilai,11),REPT("0",11)),2)+1)),INDEX('034_Raisa_Batam'!idxSatuSampaiDuaPuluh,--LEFT(RIGHT([2]!nilai,11),1)+1)&amp;" puluh "&amp;INDEX('034_Raisa_Batam'!idxSatuSampaiDuaPuluh,--LEFT(RIGHT([2]!nilai,10),1)+1))&amp;IF(OR(LEN([2]!nilai)&lt;=9,--LEFT(TEXT(RIGHT([2]!nilai,12),REPT("0",12)),3)={0;1}),""," milyar / ")</definedName>
    <definedName name="milyar2" localSheetId="35">" "&amp;INDEX('035_Kaifa Food_Batam'!idxRatusan,--LEFT(TEXT(RIGHT([2]!nilai,12),REPT("0",12)),1)+1)&amp;" "&amp;IF((--MID(TEXT(RIGHT([2]!nilai,12),REPT("0",12)),2,2)+1)&lt;=20,IF(--LEFT(TEXT(RIGHT([2]!nilai,12),REPT("0",12)),3)=1," satu milyar / ",INDEX('035_Kaifa Food_Batam'!idxSatuSampaiDuaPuluh,--LEFT(TEXT(RIGHT([2]!nilai,11),REPT("0",11)),2)+1)),INDEX('035_Kaifa Food_Batam'!idxSatuSampaiDuaPuluh,--LEFT(RIGHT([2]!nilai,11),1)+1)&amp;" puluh "&amp;INDEX('035_Kaifa Food_Batam'!idxSatuSampaiDuaPuluh,--LEFT(RIGHT([2]!nilai,10),1)+1))&amp;IF(OR(LEN([2]!nilai)&lt;=9,--LEFT(TEXT(RIGHT([2]!nilai,12),REPT("0",12)),3)={0;1}),""," milyar / ")</definedName>
    <definedName name="milyar2" localSheetId="36">" "&amp;INDEX('036_Cargo Trans_Batam'!idxRatusan,--LEFT(TEXT(RIGHT([2]!nilai,12),REPT("0",12)),1)+1)&amp;" "&amp;IF((--MID(TEXT(RIGHT([2]!nilai,12),REPT("0",12)),2,2)+1)&lt;=20,IF(--LEFT(TEXT(RIGHT([2]!nilai,12),REPT("0",12)),3)=1," satu milyar / ",INDEX('036_Cargo Trans_Batam'!idxSatuSampaiDuaPuluh,--LEFT(TEXT(RIGHT([2]!nilai,11),REPT("0",11)),2)+1)),INDEX('036_Cargo Trans_Batam'!idxSatuSampaiDuaPuluh,--LEFT(RIGHT([2]!nilai,11),1)+1)&amp;" puluh "&amp;INDEX('036_Cargo Trans_Batam'!idxSatuSampaiDuaPuluh,--LEFT(RIGHT([2]!nilai,10),1)+1))&amp;IF(OR(LEN([2]!nilai)&lt;=9,--LEFT(TEXT(RIGHT([2]!nilai,12),REPT("0",12)),3)={0;1}),""," milyar / ")</definedName>
    <definedName name="milyar2" localSheetId="37">" "&amp;INDEX('037_BSC_Medan'!idxRatusan,--LEFT(TEXT(RIGHT([2]!nilai,12),REPT("0",12)),1)+1)&amp;" "&amp;IF((--MID(TEXT(RIGHT([2]!nilai,12),REPT("0",12)),2,2)+1)&lt;=20,IF(--LEFT(TEXT(RIGHT([2]!nilai,12),REPT("0",12)),3)=1," satu milyar / ",INDEX('037_BSC_Medan'!idxSatuSampaiDuaPuluh,--LEFT(TEXT(RIGHT([2]!nilai,11),REPT("0",11)),2)+1)),INDEX('037_BSC_Medan'!idxSatuSampaiDuaPuluh,--LEFT(RIGHT([2]!nilai,11),1)+1)&amp;" puluh "&amp;INDEX('037_BSC_Medan'!idxSatuSampaiDuaPuluh,--LEFT(RIGHT([2]!nilai,10),1)+1))&amp;IF(OR(LEN([2]!nilai)&lt;=9,--LEFT(TEXT(RIGHT([2]!nilai,12),REPT("0",12)),3)={0;1}),""," milyar / ")</definedName>
    <definedName name="milyar2" localSheetId="38">" "&amp;INDEX('038_Bpk. Simson_Batam'!idxRatusan,--LEFT(TEXT(RIGHT([2]!nilai,12),REPT("0",12)),1)+1)&amp;" "&amp;IF((--MID(TEXT(RIGHT([2]!nilai,12),REPT("0",12)),2,2)+1)&lt;=20,IF(--LEFT(TEXT(RIGHT([2]!nilai,12),REPT("0",12)),3)=1," satu milyar / ",INDEX('038_Bpk. Simson_Batam'!idxSatuSampaiDuaPuluh,--LEFT(TEXT(RIGHT([2]!nilai,11),REPT("0",11)),2)+1)),INDEX('038_Bpk. Simson_Batam'!idxSatuSampaiDuaPuluh,--LEFT(RIGHT([2]!nilai,11),1)+1)&amp;" puluh "&amp;INDEX('038_Bpk. Simson_Batam'!idxSatuSampaiDuaPuluh,--LEFT(RIGHT([2]!nilai,10),1)+1))&amp;IF(OR(LEN([2]!nilai)&lt;=9,--LEFT(TEXT(RIGHT([2]!nilai,12),REPT("0",12)),3)={0;1}),""," milyar / ")</definedName>
    <definedName name="milyar2" localSheetId="39">" "&amp;INDEX('039_Marvel_Batam'!idxRatusan,--LEFT(TEXT(RIGHT([2]!nilai,12),REPT("0",12)),1)+1)&amp;" "&amp;IF((--MID(TEXT(RIGHT([2]!nilai,12),REPT("0",12)),2,2)+1)&lt;=20,IF(--LEFT(TEXT(RIGHT([2]!nilai,12),REPT("0",12)),3)=1," satu milyar / ",INDEX('039_Marvel_Batam'!idxSatuSampaiDuaPuluh,--LEFT(TEXT(RIGHT([2]!nilai,11),REPT("0",11)),2)+1)),INDEX('039_Marvel_Batam'!idxSatuSampaiDuaPuluh,--LEFT(RIGHT([2]!nilai,11),1)+1)&amp;" puluh "&amp;INDEX('039_Marvel_Batam'!idxSatuSampaiDuaPuluh,--LEFT(RIGHT([2]!nilai,10),1)+1))&amp;IF(OR(LEN([2]!nilai)&lt;=9,--LEFT(TEXT(RIGHT([2]!nilai,12),REPT("0",12)),3)={0;1}),""," milyar / ")</definedName>
    <definedName name="milyar2" localSheetId="40">" "&amp;INDEX('040_BBI_Karawang'!idxRatusan,--LEFT(TEXT(RIGHT([2]!nilai,12),REPT("0",12)),1)+1)&amp;" "&amp;IF((--MID(TEXT(RIGHT([2]!nilai,12),REPT("0",12)),2,2)+1)&lt;=20,IF(--LEFT(TEXT(RIGHT([2]!nilai,12),REPT("0",12)),3)=1," satu milyar / ",INDEX('040_BBI_Karawang'!idxSatuSampaiDuaPuluh,--LEFT(TEXT(RIGHT([2]!nilai,11),REPT("0",11)),2)+1)),INDEX('040_BBI_Karawang'!idxSatuSampaiDuaPuluh,--LEFT(RIGHT([2]!nilai,11),1)+1)&amp;" puluh "&amp;INDEX('040_BBI_Karawang'!idxSatuSampaiDuaPuluh,--LEFT(RIGHT([2]!nilai,10),1)+1))&amp;IF(OR(LEN([2]!nilai)&lt;=9,--LEFT(TEXT(RIGHT([2]!nilai,12),REPT("0",12)),3)={0;1}),""," milyar / ")</definedName>
    <definedName name="milyar2" localSheetId="41">" "&amp;INDEX('041_Menara_Mix'!idxRatusan,--LEFT(TEXT(RIGHT([2]!nilai,12),REPT("0",12)),1)+1)&amp;" "&amp;IF((--MID(TEXT(RIGHT([2]!nilai,12),REPT("0",12)),2,2)+1)&lt;=20,IF(--LEFT(TEXT(RIGHT([2]!nilai,12),REPT("0",12)),3)=1," satu milyar / ",INDEX('041_Menara_Mix'!idxSatuSampaiDuaPuluh,--LEFT(TEXT(RIGHT([2]!nilai,11),REPT("0",11)),2)+1)),INDEX('041_Menara_Mix'!idxSatuSampaiDuaPuluh,--LEFT(RIGHT([2]!nilai,11),1)+1)&amp;" puluh "&amp;INDEX('041_Menara_Mix'!idxSatuSampaiDuaPuluh,--LEFT(RIGHT([2]!nilai,10),1)+1))&amp;IF(OR(LEN([2]!nilai)&lt;=9,--LEFT(TEXT(RIGHT([2]!nilai,12),REPT("0",12)),3)={0;1}),""," milyar / ")</definedName>
    <definedName name="milyar2" localSheetId="42">" "&amp;INDEX('042_Lion_Kupang'!idxRatusan,--LEFT(TEXT(RIGHT([2]!nilai,12),REPT("0",12)),1)+1)&amp;" "&amp;IF((--MID(TEXT(RIGHT([2]!nilai,12),REPT("0",12)),2,2)+1)&lt;=20,IF(--LEFT(TEXT(RIGHT([2]!nilai,12),REPT("0",12)),3)=1," satu milyar / ",INDEX('042_Lion_Kupang'!idxSatuSampaiDuaPuluh,--LEFT(TEXT(RIGHT([2]!nilai,11),REPT("0",11)),2)+1)),INDEX('042_Lion_Kupang'!idxSatuSampaiDuaPuluh,--LEFT(RIGHT([2]!nilai,11),1)+1)&amp;" puluh "&amp;INDEX('042_Lion_Kupang'!idxSatuSampaiDuaPuluh,--LEFT(RIGHT([2]!nilai,10),1)+1))&amp;IF(OR(LEN([2]!nilai)&lt;=9,--LEFT(TEXT(RIGHT([2]!nilai,12),REPT("0",12)),3)={0;1}),""," milyar / ")</definedName>
    <definedName name="milyar2" localSheetId="43">" "&amp;INDEX('043_Jasana Boga_Batam'!idxRatusan,--LEFT(TEXT(RIGHT([2]!nilai,12),REPT("0",12)),1)+1)&amp;" "&amp;IF((--MID(TEXT(RIGHT([2]!nilai,12),REPT("0",12)),2,2)+1)&lt;=20,IF(--LEFT(TEXT(RIGHT([2]!nilai,12),REPT("0",12)),3)=1," satu milyar / ",INDEX('043_Jasana Boga_Batam'!idxSatuSampaiDuaPuluh,--LEFT(TEXT(RIGHT([2]!nilai,11),REPT("0",11)),2)+1)),INDEX('043_Jasana Boga_Batam'!idxSatuSampaiDuaPuluh,--LEFT(RIGHT([2]!nilai,11),1)+1)&amp;" puluh "&amp;INDEX('043_Jasana Boga_Batam'!idxSatuSampaiDuaPuluh,--LEFT(RIGHT([2]!nilai,10),1)+1))&amp;IF(OR(LEN([2]!nilai)&lt;=9,--LEFT(TEXT(RIGHT([2]!nilai,12),REPT("0",12)),3)={0;1}),""," milyar / ")</definedName>
    <definedName name="milyar2" localSheetId="44">" "&amp;INDEX('044_SNL_Batam'!idxRatusan,--LEFT(TEXT(RIGHT([2]!nilai,12),REPT("0",12)),1)+1)&amp;" "&amp;IF((--MID(TEXT(RIGHT([2]!nilai,12),REPT("0",12)),2,2)+1)&lt;=20,IF(--LEFT(TEXT(RIGHT([2]!nilai,12),REPT("0",12)),3)=1," satu milyar / ",INDEX('044_SNL_Batam'!idxSatuSampaiDuaPuluh,--LEFT(TEXT(RIGHT([2]!nilai,11),REPT("0",11)),2)+1)),INDEX('044_SNL_Batam'!idxSatuSampaiDuaPuluh,--LEFT(RIGHT([2]!nilai,11),1)+1)&amp;" puluh "&amp;INDEX('044_SNL_Batam'!idxSatuSampaiDuaPuluh,--LEFT(RIGHT([2]!nilai,10),1)+1))&amp;IF(OR(LEN([2]!nilai)&lt;=9,--LEFT(TEXT(RIGHT([2]!nilai,12),REPT("0",12)),3)={0;1}),""," milyar / ")</definedName>
    <definedName name="milyar2" localSheetId="45">" "&amp;INDEX('045_SNL_Batam'!idxRatusan,--LEFT(TEXT(RIGHT([2]!nilai,12),REPT("0",12)),1)+1)&amp;" "&amp;IF((--MID(TEXT(RIGHT([2]!nilai,12),REPT("0",12)),2,2)+1)&lt;=20,IF(--LEFT(TEXT(RIGHT([2]!nilai,12),REPT("0",12)),3)=1," satu milyar / ",INDEX('045_SNL_Batam'!idxSatuSampaiDuaPuluh,--LEFT(TEXT(RIGHT([2]!nilai,11),REPT("0",11)),2)+1)),INDEX('045_SNL_Batam'!idxSatuSampaiDuaPuluh,--LEFT(RIGHT([2]!nilai,11),1)+1)&amp;" puluh "&amp;INDEX('045_SNL_Batam'!idxSatuSampaiDuaPuluh,--LEFT(RIGHT([2]!nilai,10),1)+1))&amp;IF(OR(LEN([2]!nilai)&lt;=9,--LEFT(TEXT(RIGHT([2]!nilai,12),REPT("0",12)),3)={0;1}),""," milyar / ")</definedName>
    <definedName name="milyar2" localSheetId="46">" "&amp;INDEX('046_BSC_Pekanbaru'!idxRatusan,--LEFT(TEXT(RIGHT([2]!nilai,12),REPT("0",12)),1)+1)&amp;" "&amp;IF((--MID(TEXT(RIGHT([2]!nilai,12),REPT("0",12)),2,2)+1)&lt;=20,IF(--LEFT(TEXT(RIGHT([2]!nilai,12),REPT("0",12)),3)=1," satu milyar / ",INDEX('046_BSC_Pekanbaru'!idxSatuSampaiDuaPuluh,--LEFT(TEXT(RIGHT([2]!nilai,11),REPT("0",11)),2)+1)),INDEX('046_BSC_Pekanbaru'!idxSatuSampaiDuaPuluh,--LEFT(RIGHT([2]!nilai,11),1)+1)&amp;" puluh "&amp;INDEX('046_BSC_Pekanbaru'!idxSatuSampaiDuaPuluh,--LEFT(RIGHT([2]!nilai,10),1)+1))&amp;IF(OR(LEN([2]!nilai)&lt;=9,--LEFT(TEXT(RIGHT([2]!nilai,12),REPT("0",12)),3)={0;1}),""," milyar / ")</definedName>
    <definedName name="milyar2" localSheetId="47">" "&amp;INDEX('047_BSC_Kota Bumi'!idxRatusan,--LEFT(TEXT(RIGHT([2]!nilai,12),REPT("0",12)),1)+1)&amp;" "&amp;IF((--MID(TEXT(RIGHT([2]!nilai,12),REPT("0",12)),2,2)+1)&lt;=20,IF(--LEFT(TEXT(RIGHT([2]!nilai,12),REPT("0",12)),3)=1," satu milyar / ",INDEX('047_BSC_Kota Bumi'!idxSatuSampaiDuaPuluh,--LEFT(TEXT(RIGHT([2]!nilai,11),REPT("0",11)),2)+1)),INDEX('047_BSC_Kota Bumi'!idxSatuSampaiDuaPuluh,--LEFT(RIGHT([2]!nilai,11),1)+1)&amp;" puluh "&amp;INDEX('047_BSC_Kota Bumi'!idxSatuSampaiDuaPuluh,--LEFT(RIGHT([2]!nilai,10),1)+1))&amp;IF(OR(LEN([2]!nilai)&lt;=9,--LEFT(TEXT(RIGHT([2]!nilai,12),REPT("0",12)),3)={0;1}),""," milyar / ")</definedName>
    <definedName name="milyar2" localSheetId="48">" "&amp;INDEX('048_BSC_Lampung'!idxRatusan,--LEFT(TEXT(RIGHT([2]!nilai,12),REPT("0",12)),1)+1)&amp;" "&amp;IF((--MID(TEXT(RIGHT([2]!nilai,12),REPT("0",12)),2,2)+1)&lt;=20,IF(--LEFT(TEXT(RIGHT([2]!nilai,12),REPT("0",12)),3)=1," satu milyar / ",INDEX('048_BSC_Lampung'!idxSatuSampaiDuaPuluh,--LEFT(TEXT(RIGHT([2]!nilai,11),REPT("0",11)),2)+1)),INDEX('048_BSC_Lampung'!idxSatuSampaiDuaPuluh,--LEFT(RIGHT([2]!nilai,11),1)+1)&amp;" puluh "&amp;INDEX('048_BSC_Lampung'!idxSatuSampaiDuaPuluh,--LEFT(RIGHT([2]!nilai,10),1)+1))&amp;IF(OR(LEN([2]!nilai)&lt;=9,--LEFT(TEXT(RIGHT([2]!nilai,12),REPT("0",12)),3)={0;1}),""," milyar / ")</definedName>
    <definedName name="milyar2" localSheetId="49">" "&amp;INDEX('049_Aghata_Riau'!idxRatusan,--LEFT(TEXT(RIGHT([2]!nilai,12),REPT("0",12)),1)+1)&amp;" "&amp;IF((--MID(TEXT(RIGHT([2]!nilai,12),REPT("0",12)),2,2)+1)&lt;=20,IF(--LEFT(TEXT(RIGHT([2]!nilai,12),REPT("0",12)),3)=1," satu milyar / ",INDEX('049_Aghata_Riau'!idxSatuSampaiDuaPuluh,--LEFT(TEXT(RIGHT([2]!nilai,11),REPT("0",11)),2)+1)),INDEX('049_Aghata_Riau'!idxSatuSampaiDuaPuluh,--LEFT(RIGHT([2]!nilai,11),1)+1)&amp;" puluh "&amp;INDEX('049_Aghata_Riau'!idxSatuSampaiDuaPuluh,--LEFT(RIGHT([2]!nilai,10),1)+1))&amp;IF(OR(LEN([2]!nilai)&lt;=9,--LEFT(TEXT(RIGHT([2]!nilai,12),REPT("0",12)),3)={0;1}),""," milyar / ")</definedName>
    <definedName name="milyar2" localSheetId="50">" "&amp;INDEX('050_Trian Jaya_Medan'!idxRatusan,--LEFT(TEXT(RIGHT([2]!nilai,12),REPT("0",12)),1)+1)&amp;" "&amp;IF((--MID(TEXT(RIGHT([2]!nilai,12),REPT("0",12)),2,2)+1)&lt;=20,IF(--LEFT(TEXT(RIGHT([2]!nilai,12),REPT("0",12)),3)=1," satu milyar / ",INDEX('050_Trian Jaya_Medan'!idxSatuSampaiDuaPuluh,--LEFT(TEXT(RIGHT([2]!nilai,11),REPT("0",11)),2)+1)),INDEX('050_Trian Jaya_Medan'!idxSatuSampaiDuaPuluh,--LEFT(RIGHT([2]!nilai,11),1)+1)&amp;" puluh "&amp;INDEX('050_Trian Jaya_Medan'!idxSatuSampaiDuaPuluh,--LEFT(RIGHT([2]!nilai,10),1)+1))&amp;IF(OR(LEN([2]!nilai)&lt;=9,--LEFT(TEXT(RIGHT([2]!nilai,12),REPT("0",12)),3)={0;1}),""," milyar / ")</definedName>
    <definedName name="milyar2" localSheetId="51">" "&amp;INDEX('051_Robert_Pontianak'!idxRatusan,--LEFT(TEXT(RIGHT([2]!nilai,12),REPT("0",12)),1)+1)&amp;" "&amp;IF((--MID(TEXT(RIGHT([2]!nilai,12),REPT("0",12)),2,2)+1)&lt;=20,IF(--LEFT(TEXT(RIGHT([2]!nilai,12),REPT("0",12)),3)=1," satu milyar / ",INDEX('051_Robert_Pontianak'!idxSatuSampaiDuaPuluh,--LEFT(TEXT(RIGHT([2]!nilai,11),REPT("0",11)),2)+1)),INDEX('051_Robert_Pontianak'!idxSatuSampaiDuaPuluh,--LEFT(RIGHT([2]!nilai,11),1)+1)&amp;" puluh "&amp;INDEX('051_Robert_Pontianak'!idxSatuSampaiDuaPuluh,--LEFT(RIGHT([2]!nilai,10),1)+1))&amp;IF(OR(LEN([2]!nilai)&lt;=9,--LEFT(TEXT(RIGHT([2]!nilai,12),REPT("0",12)),3)={0;1}),""," milyar / ")</definedName>
    <definedName name="milyar2" localSheetId="52">" "&amp;INDEX('051A_Ucok_Pekanbaru'!idxRatusan,--LEFT(TEXT(RIGHT([2]!nilai,12),REPT("0",12)),1)+1)&amp;" "&amp;IF((--MID(TEXT(RIGHT([2]!nilai,12),REPT("0",12)),2,2)+1)&lt;=20,IF(--LEFT(TEXT(RIGHT([2]!nilai,12),REPT("0",12)),3)=1," satu milyar / ",INDEX('051A_Ucok_Pekanbaru'!idxSatuSampaiDuaPuluh,--LEFT(TEXT(RIGHT([2]!nilai,11),REPT("0",11)),2)+1)),INDEX('051A_Ucok_Pekanbaru'!idxSatuSampaiDuaPuluh,--LEFT(RIGHT([2]!nilai,11),1)+1)&amp;" puluh "&amp;INDEX('051A_Ucok_Pekanbaru'!idxSatuSampaiDuaPuluh,--LEFT(RIGHT([2]!nilai,10),1)+1))&amp;IF(OR(LEN([2]!nilai)&lt;=9,--LEFT(TEXT(RIGHT([2]!nilai,12),REPT("0",12)),3)={0;1}),"","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"&amp;INDEX('001_Vita Bren_Jakarta'!idxRatusan,--LEFT(TEXT(RIGHT('[3]Pos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milyar",INDEX('001_Vita Bren_Jakarta'!idxSatuSampaiDuaPuluh,--LEFT(TEXT(RIGHT('[3]Pos Log Serang 260721'!XFD1,11),REPT("0",11)),2)+1)),INDEX('001_Vita Bren_Jakarta'!idxSatuSampaiDuaPuluh,--LEFT(RIGHT('[3]Pos Log Serang 260721'!XFD1,11),1)+1)&amp;" puluh "&amp;INDEX('001_Vita Bren_Jakarta'!idxSatuSampaiDuaPuluh,--LEFT(RIGHT('[3]Pos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">" "&amp;INDEX('002_Trans Crago_Batam'!idxRatusan,--LEFT(TEXT(RIGHT('[3]Pos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milyar",INDEX('002_Trans Crago_Batam'!idxSatuSampaiDuaPuluh,--LEFT(TEXT(RIGHT('[3]Pos Log Serang 260721'!XFD1,11),REPT("0",11)),2)+1)),INDEX('002_Trans Crago_Batam'!idxSatuSampaiDuaPuluh,--LEFT(RIGHT('[3]Pos Log Serang 260721'!XFD1,11),1)+1)&amp;" puluh "&amp;INDEX('002_Trans Crago_Batam'!idxSatuSampaiDuaPuluh,--LEFT(RIGHT('[3]Pos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">" "&amp;INDEX('003_Bpk. Henry_Banyuwangi'!idxRatusan,--LEFT(TEXT(RIGHT('[3]Pos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milyar",INDEX('003_Bpk. Henry_Banyuwangi'!idxSatuSampaiDuaPuluh,--LEFT(TEXT(RIGHT('[3]Pos Log Serang 260721'!XFD1,11),REPT("0",11)),2)+1)),INDEX('003_Bpk. Henry_Banyuwangi'!idxSatuSampaiDuaPuluh,--LEFT(RIGHT('[3]Pos Log Serang 260721'!XFD1,11),1)+1)&amp;" puluh "&amp;INDEX('003_Bpk. Henry_Banyuwangi'!idxSatuSampaiDuaPuluh,--LEFT(RIGHT('[3]Pos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">" "&amp;INDEX('004_Fastindo_Bekasi'!idxRatusan,--LEFT(TEXT(RIGHT('[3]Pos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milyar",INDEX('004_Fastindo_Bekasi'!idxSatuSampaiDuaPuluh,--LEFT(TEXT(RIGHT('[3]Pos Log Serang 260721'!XFD1,11),REPT("0",11)),2)+1)),INDEX('004_Fastindo_Bekasi'!idxSatuSampaiDuaPuluh,--LEFT(RIGHT('[3]Pos Log Serang 260721'!XFD1,11),1)+1)&amp;" puluh "&amp;INDEX('004_Fastindo_Bekasi'!idxSatuSampaiDuaPuluh,--LEFT(RIGHT('[3]Pos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">" "&amp;INDEX('005_BBI_Mix'!idxRatusan,--LEFT(TEXT(RIGHT('[3]Pos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milyar",INDEX('005_BBI_Mix'!idxSatuSampaiDuaPuluh,--LEFT(TEXT(RIGHT('[3]Pos Log Serang 260721'!XFD1,11),REPT("0",11)),2)+1)),INDEX('005_BBI_Mix'!idxSatuSampaiDuaPuluh,--LEFT(RIGHT('[3]Pos Log Serang 260721'!XFD1,11),1)+1)&amp;" puluh "&amp;INDEX('005_BBI_Mix'!idxSatuSampaiDuaPuluh,--LEFT(RIGHT('[3]Pos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">" "&amp;INDEX('006_Menara_Mix'!idxRatusan,--LEFT(TEXT(RIGHT('[3]Pos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milyar",INDEX('006_Menara_Mix'!idxSatuSampaiDuaPuluh,--LEFT(TEXT(RIGHT('[3]Pos Log Serang 260721'!XFD1,11),REPT("0",11)),2)+1)),INDEX('006_Menara_Mix'!idxSatuSampaiDuaPuluh,--LEFT(RIGHT('[3]Pos Log Serang 260721'!XFD1,11),1)+1)&amp;" puluh "&amp;INDEX('006_Menara_Mix'!idxSatuSampaiDuaPuluh,--LEFT(RIGHT('[3]Pos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">" "&amp;INDEX('007_Menara_Duri'!idxRatusan,--LEFT(TEXT(RIGHT('[3]Pos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milyar",INDEX('007_Menara_Duri'!idxSatuSampaiDuaPuluh,--LEFT(TEXT(RIGHT('[3]Pos Log Serang 260721'!XFD1,11),REPT("0",11)),2)+1)),INDEX('007_Menara_Duri'!idxSatuSampaiDuaPuluh,--LEFT(RIGHT('[3]Pos Log Serang 260721'!XFD1,11),1)+1)&amp;" puluh "&amp;INDEX('007_Menara_Duri'!idxSatuSampaiDuaPuluh,--LEFT(RIGHT('[3]Pos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">" "&amp;INDEX('008_Menara_Mix'!idxRatusan,--LEFT(TEXT(RIGHT('[3]Pos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milyar",INDEX('008_Menara_Mix'!idxSatuSampaiDuaPuluh,--LEFT(TEXT(RIGHT('[3]Pos Log Serang 260721'!XFD1,11),REPT("0",11)),2)+1)),INDEX('008_Menara_Mix'!idxSatuSampaiDuaPuluh,--LEFT(RIGHT('[3]Pos Log Serang 260721'!XFD1,11),1)+1)&amp;" puluh "&amp;INDEX('008_Menara_Mix'!idxSatuSampaiDuaPuluh,--LEFT(RIGHT('[3]Pos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">" "&amp;INDEX('009_Venindo_Batam'!idxRatusan,--LEFT(TEXT(RIGHT('[3]Pos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milyar",INDEX('009_Venindo_Batam'!idxSatuSampaiDuaPuluh,--LEFT(TEXT(RIGHT('[3]Pos Log Serang 260721'!XFD1,11),REPT("0",11)),2)+1)),INDEX('009_Venindo_Batam'!idxSatuSampaiDuaPuluh,--LEFT(RIGHT('[3]Pos Log Serang 260721'!XFD1,11),1)+1)&amp;" puluh "&amp;INDEX('009_Venindo_Batam'!idxSatuSampaiDuaPuluh,--LEFT(RIGHT('[3]Pos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">" "&amp;INDEX('010_Cargo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milyar",INDEX('010_Cargo Trans_Batam'!idxSatuSampaiDuaPuluh,--LEFT(TEXT(RIGHT('[3]Pos Log Serang 260721'!XFD1,11),REPT("0",11)),2)+1)),INDEX('010_Cargo Trans_Batam'!idxSatuSampaiDuaPuluh,--LEFT(RIGHT('[3]Pos Log Serang 260721'!XFD1,11),1)+1)&amp;" puluh "&amp;INDEX('010_Cargo Trans_Batam'!idxSatuSampaiDuaPuluh,--LEFT(RIGHT('[3]Pos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">" "&amp;INDEX('011_Bpk. Rahman_CHARTER fUSO'!idxRatusan,--LEFT(TEXT(RIGHT('[3]Pos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milyar",INDEX('011_Bpk. Rahman_CHARTER fUSO'!idxSatuSampaiDuaPuluh,--LEFT(TEXT(RIGHT('[3]Pos Log Serang 260721'!XFD1,11),REPT("0",11)),2)+1)),INDEX('011_Bpk. Rahman_CHARTER fUSO'!idxSatuSampaiDuaPuluh,--LEFT(RIGHT('[3]Pos Log Serang 260721'!XFD1,11),1)+1)&amp;" puluh "&amp;INDEX('011_Bpk. Rahman_CHARTER fUSO'!idxSatuSampaiDuaPuluh,--LEFT(RIGHT('[3]Pos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">" "&amp;INDEX('012_Samudra Jaya Cakra_NTB'!idxRatusan,--LEFT(TEXT(RIGHT('[3]Pos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milyar",INDEX('012_Samudra Jaya Cakra_NTB'!idxSatuSampaiDuaPuluh,--LEFT(TEXT(RIGHT('[3]Pos Log Serang 260721'!XFD1,11),REPT("0",11)),2)+1)),INDEX('012_Samudra Jaya Cakra_NTB'!idxSatuSampaiDuaPuluh,--LEFT(RIGHT('[3]Pos Log Serang 260721'!XFD1,11),1)+1)&amp;" puluh "&amp;INDEX('012_Samudra Jaya Cakra_NTB'!idxSatuSampaiDuaPuluh,--LEFT(RIGHT('[3]Pos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">" "&amp;INDEX('013_Fastindo_Cikarang'!idxRatusan,--LEFT(TEXT(RIGHT('[3]Pos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milyar",INDEX('013_Fastindo_Cikarang'!idxSatuSampaiDuaPuluh,--LEFT(TEXT(RIGHT('[3]Pos Log Serang 260721'!XFD1,11),REPT("0",11)),2)+1)),INDEX('013_Fastindo_Cikarang'!idxSatuSampaiDuaPuluh,--LEFT(RIGHT('[3]Pos Log Serang 260721'!XFD1,11),1)+1)&amp;" puluh "&amp;INDEX('013_Fastindo_Cikarang'!idxSatuSampaiDuaPuluh,--LEFT(RIGHT('[3]Pos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">" "&amp;INDEX('014_BBI_Jogja'!idxRatusan,--LEFT(TEXT(RIGHT('[3]Pos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milyar",INDEX('014_BBI_Jogja'!idxSatuSampaiDuaPuluh,--LEFT(TEXT(RIGHT('[3]Pos Log Serang 260721'!XFD1,11),REPT("0",11)),2)+1)),INDEX('014_BBI_Jogja'!idxSatuSampaiDuaPuluh,--LEFT(RIGHT('[3]Pos Log Serang 260721'!XFD1,11),1)+1)&amp;" puluh "&amp;INDEX('014_BBI_Jogja'!idxSatuSampaiDuaPuluh,--LEFT(RIGHT('[3]Pos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">" "&amp;INDEX('015_SDM_Palopo'!idxRatusan,--LEFT(TEXT(RIGHT('[3]Pos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milyar",INDEX('015_SDM_Palopo'!idxSatuSampaiDuaPuluh,--LEFT(TEXT(RIGHT('[3]Pos Log Serang 260721'!XFD1,11),REPT("0",11)),2)+1)),INDEX('015_SDM_Palopo'!idxSatuSampaiDuaPuluh,--LEFT(RIGHT('[3]Pos Log Serang 260721'!XFD1,11),1)+1)&amp;" puluh "&amp;INDEX('015_SDM_Palopo'!idxSatuSampaiDuaPuluh,--LEFT(RIGHT('[3]Pos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5">" "&amp;INDEX('016_SDM_Makssar'!idxRatusan,--LEFT(TEXT(RIGHT('[3]Pos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milyar",INDEX('016_SDM_Makssar'!idxSatuSampaiDuaPuluh,--LEFT(TEXT(RIGHT('[3]Pos Log Serang 260721'!XFD1,11),REPT("0",11)),2)+1)),INDEX('016_SDM_Makssar'!idxSatuSampaiDuaPuluh,--LEFT(RIGHT('[3]Pos Log Serang 260721'!XFD1,11),1)+1)&amp;" puluh "&amp;INDEX('016_SDM_Makssar'!idxSatuSampaiDuaPuluh,--LEFT(RIGHT('[3]Pos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6">" "&amp;INDEX('017_Bona_Mix'!idxRatusan,--LEFT(TEXT(RIGHT('[3]Pos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milyar",INDEX('017_Bona_Mix'!idxSatuSampaiDuaPuluh,--LEFT(TEXT(RIGHT('[3]Pos Log Serang 260721'!XFD1,11),REPT("0",11)),2)+1)),INDEX('017_Bona_Mix'!idxSatuSampaiDuaPuluh,--LEFT(RIGHT('[3]Pos Log Serang 260721'!XFD1,11),1)+1)&amp;" puluh "&amp;INDEX('017_Bona_Mix'!idxSatuSampaiDuaPuluh,--LEFT(RIGHT('[3]Pos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0">" "&amp;INDEX('021_AGM_Mix'!idxRatusan,--LEFT(TEXT(RIGHT('[3]Pos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milyar",INDEX('021_AGM_Mix'!idxSatuSampaiDuaPuluh,--LEFT(TEXT(RIGHT('[3]Pos Log Serang 260721'!XFD1,11),REPT("0",11)),2)+1)),INDEX('021_AGM_Mix'!idxSatuSampaiDuaPuluh,--LEFT(RIGHT('[3]Pos Log Serang 260721'!XFD1,11),1)+1)&amp;" puluh "&amp;INDEX('021_AGM_Mix'!idxSatuSampaiDuaPuluh,--LEFT(RIGHT('[3]Pos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1">" "&amp;INDEX('022_Menara_Mix'!idxRatusan,--LEFT(TEXT(RIGHT('[3]Pos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milyar",INDEX('022_Menara_Mix'!idxSatuSampaiDuaPuluh,--LEFT(TEXT(RIGHT('[3]Pos Log Serang 260721'!XFD1,11),REPT("0",11)),2)+1)),INDEX('022_Menara_Mix'!idxSatuSampaiDuaPuluh,--LEFT(RIGHT('[3]Pos Log Serang 260721'!XFD1,11),1)+1)&amp;" puluh "&amp;INDEX('022_Menara_Mix'!idxSatuSampaiDuaPuluh,--LEFT(RIGHT('[3]Pos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2">" "&amp;INDEX('023_Menara_Mix'!idxRatusan,--LEFT(TEXT(RIGHT('[3]Pos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milyar",INDEX('023_Menara_Mix'!idxSatuSampaiDuaPuluh,--LEFT(TEXT(RIGHT('[3]Pos Log Serang 260721'!XFD1,11),REPT("0",11)),2)+1)),INDEX('023_Menara_Mix'!idxSatuSampaiDuaPuluh,--LEFT(RIGHT('[3]Pos Log Serang 260721'!XFD1,11),1)+1)&amp;" puluh "&amp;INDEX('023_Menara_Mix'!idxSatuSampaiDuaPuluh,--LEFT(RIGHT('[3]Pos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3">" "&amp;INDEX('024_Menara_Mix'!idxRatusan,--LEFT(TEXT(RIGHT('[3]Pos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milyar",INDEX('024_Menara_Mix'!idxSatuSampaiDuaPuluh,--LEFT(TEXT(RIGHT('[3]Pos Log Serang 260721'!XFD1,11),REPT("0",11)),2)+1)),INDEX('024_Menara_Mix'!idxSatuSampaiDuaPuluh,--LEFT(RIGHT('[3]Pos Log Serang 260721'!XFD1,11),1)+1)&amp;" puluh "&amp;INDEX('024_Menara_Mix'!idxSatuSampaiDuaPuluh,--LEFT(RIGHT('[3]Pos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4">" "&amp;INDEX('025_Fastindo_Mix'!idxRatusan,--LEFT(TEXT(RIGHT('[3]Pos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milyar",INDEX('025_Fastindo_Mix'!idxSatuSampaiDuaPuluh,--LEFT(TEXT(RIGHT('[3]Pos Log Serang 260721'!XFD1,11),REPT("0",11)),2)+1)),INDEX('025_Fastindo_Mix'!idxSatuSampaiDuaPuluh,--LEFT(RIGHT('[3]Pos Log Serang 260721'!XFD1,11),1)+1)&amp;" puluh "&amp;INDEX('025_Fastindo_Mix'!idxSatuSampaiDuaPuluh,--LEFT(RIGHT('[3]Pos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5">" "&amp;INDEX('026_DNR_Trucking'!idxRatusan,--LEFT(TEXT(RIGHT('[3]Pos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milyar",INDEX('026_DNR_Trucking'!idxSatuSampaiDuaPuluh,--LEFT(TEXT(RIGHT('[3]Pos Log Serang 260721'!XFD1,11),REPT("0",11)),2)+1)),INDEX('026_DNR_Trucking'!idxSatuSampaiDuaPuluh,--LEFT(RIGHT('[3]Pos Log Serang 260721'!XFD1,11),1)+1)&amp;" puluh "&amp;INDEX('026_DNR_Trucking'!idxSatuSampaiDuaPuluh,--LEFT(RIGHT('[3]Pos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6">" "&amp;INDEX('026_DNR_Trucking (2)'!idxRatusan,--LEFT(TEXT(RIGHT('[3]Pos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milyar",INDEX('026_DNR_Trucking (2)'!idxSatuSampaiDuaPuluh,--LEFT(TEXT(RIGHT('[3]Pos Log Serang 260721'!XFD1,11),REPT("0",11)),2)+1)),INDEX('026_DNR_Trucking (2)'!idxSatuSampaiDuaPuluh,--LEFT(RIGHT('[3]Pos Log Serang 260721'!XFD1,11),1)+1)&amp;" puluh "&amp;INDEX('026_DNR_Trucking (2)'!idxSatuSampaiDuaPuluh,--LEFT(RIGHT('[3]Pos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7">" "&amp;INDEX('027_Bata Antasari_Makassar'!idxRatusan,--LEFT(TEXT(RIGHT('[3]Pos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milyar",INDEX('027_Bata Antasari_Makassar'!idxSatuSampaiDuaPuluh,--LEFT(TEXT(RIGHT('[3]Pos Log Serang 260721'!XFD1,11),REPT("0",11)),2)+1)),INDEX('027_Bata Antasari_Makassar'!idxSatuSampaiDuaPuluh,--LEFT(RIGHT('[3]Pos Log Serang 260721'!XFD1,11),1)+1)&amp;" puluh "&amp;INDEX('027_Bata Antasari_Makassar'!idxSatuSampaiDuaPuluh,--LEFT(RIGHT('[3]Pos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8">" "&amp;INDEX('028_Sentral Asia_China'!idxRatusan,--LEFT(TEXT(RIGHT('[3]Pos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milyar",INDEX('028_Sentral Asia_China'!idxSatuSampaiDuaPuluh,--LEFT(TEXT(RIGHT('[3]Pos Log Serang 260721'!XFD1,11),REPT("0",11)),2)+1)),INDEX('028_Sentral Asia_China'!idxSatuSampaiDuaPuluh,--LEFT(RIGHT('[3]Pos Log Serang 260721'!XFD1,11),1)+1)&amp;" puluh "&amp;INDEX('028_Sentral Asia_China'!idxSatuSampaiDuaPuluh,--LEFT(RIGHT('[3]Pos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9">" "&amp;INDEX('029_Bpk. Arif_Bengkulu'!idxRatusan,--LEFT(TEXT(RIGHT('[3]Pos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milyar",INDEX('029_Bpk. Arif_Bengkulu'!idxSatuSampaiDuaPuluh,--LEFT(TEXT(RIGHT('[3]Pos Log Serang 260721'!XFD1,11),REPT("0",11)),2)+1)),INDEX('029_Bpk. Arif_Bengkulu'!idxSatuSampaiDuaPuluh,--LEFT(RIGHT('[3]Pos Log Serang 260721'!XFD1,11),1)+1)&amp;" puluh "&amp;INDEX('029_Bpk. Arif_Bengkulu'!idxSatuSampaiDuaPuluh,--LEFT(RIGHT('[3]Pos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0">" "&amp;INDEX('030_Ibu Diana_Batam'!idxRatusan,--LEFT(TEXT(RIGHT('[3]Pos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milyar",INDEX('030_Ibu Diana_Batam'!idxSatuSampaiDuaPuluh,--LEFT(TEXT(RIGHT('[3]Pos Log Serang 260721'!XFD1,11),REPT("0",11)),2)+1)),INDEX('030_Ibu Diana_Batam'!idxSatuSampaiDuaPuluh,--LEFT(RIGHT('[3]Pos Log Serang 260721'!XFD1,11),1)+1)&amp;" puluh "&amp;INDEX('030_Ibu Diana_Batam'!idxSatuSampaiDuaPuluh,--LEFT(RIGHT('[3]Pos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1">" "&amp;INDEX('031_BBI_Lahat'!idxRatusan,--LEFT(TEXT(RIGHT('[3]Pos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milyar",INDEX('031_BBI_Lahat'!idxSatuSampaiDuaPuluh,--LEFT(TEXT(RIGHT('[3]Pos Log Serang 260721'!XFD1,11),REPT("0",11)),2)+1)),INDEX('031_BBI_Lahat'!idxSatuSampaiDuaPuluh,--LEFT(RIGHT('[3]Pos Log Serang 260721'!XFD1,11),1)+1)&amp;" puluh "&amp;INDEX('031_BBI_Lahat'!idxSatuSampaiDuaPuluh,--LEFT(RIGHT('[3]Pos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2">" "&amp;INDEX('032_BBI_Lapung'!idxRatusan,--LEFT(TEXT(RIGHT('[3]Pos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milyar",INDEX('032_BBI_Lapung'!idxSatuSampaiDuaPuluh,--LEFT(TEXT(RIGHT('[3]Pos Log Serang 260721'!XFD1,11),REPT("0",11)),2)+1)),INDEX('032_BBI_Lapung'!idxSatuSampaiDuaPuluh,--LEFT(RIGHT('[3]Pos Log Serang 260721'!XFD1,11),1)+1)&amp;" puluh "&amp;INDEX('032_BBI_Lapung'!idxSatuSampaiDuaPuluh,--LEFT(RIGHT('[3]Pos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3">" "&amp;INDEX('033_DNR_Trucking CAKUNG'!idxRatusan,--LEFT(TEXT(RIGHT('[3]Pos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milyar",INDEX('033_DNR_Trucking CAKUNG'!idxSatuSampaiDuaPuluh,--LEFT(TEXT(RIGHT('[3]Pos Log Serang 260721'!XFD1,11),REPT("0",11)),2)+1)),INDEX('033_DNR_Trucking CAKUNG'!idxSatuSampaiDuaPuluh,--LEFT(RIGHT('[3]Pos Log Serang 260721'!XFD1,11),1)+1)&amp;" puluh "&amp;INDEX('033_DNR_Trucking CAKUNG'!idxSatuSampaiDuaPuluh,--LEFT(RIGHT('[3]Pos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4">" "&amp;INDEX('034_Raisa_Batam'!idxRatusan,--LEFT(TEXT(RIGHT('[3]Pos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milyar",INDEX('034_Raisa_Batam'!idxSatuSampaiDuaPuluh,--LEFT(TEXT(RIGHT('[3]Pos Log Serang 260721'!XFD1,11),REPT("0",11)),2)+1)),INDEX('034_Raisa_Batam'!idxSatuSampaiDuaPuluh,--LEFT(RIGHT('[3]Pos Log Serang 260721'!XFD1,11),1)+1)&amp;" puluh "&amp;INDEX('034_Raisa_Batam'!idxSatuSampaiDuaPuluh,--LEFT(RIGHT('[3]Pos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5">" "&amp;INDEX('035_Kaifa Food_Batam'!idxRatusan,--LEFT(TEXT(RIGHT('[3]Pos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milyar",INDEX('035_Kaifa Food_Batam'!idxSatuSampaiDuaPuluh,--LEFT(TEXT(RIGHT('[3]Pos Log Serang 260721'!XFD1,11),REPT("0",11)),2)+1)),INDEX('035_Kaifa Food_Batam'!idxSatuSampaiDuaPuluh,--LEFT(RIGHT('[3]Pos Log Serang 260721'!XFD1,11),1)+1)&amp;" puluh "&amp;INDEX('035_Kaifa Food_Batam'!idxSatuSampaiDuaPuluh,--LEFT(RIGHT('[3]Pos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6">" "&amp;INDEX('036_Cargo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milyar",INDEX('036_Cargo Trans_Batam'!idxSatuSampaiDuaPuluh,--LEFT(TEXT(RIGHT('[3]Pos Log Serang 260721'!XFD1,11),REPT("0",11)),2)+1)),INDEX('036_Cargo Trans_Batam'!idxSatuSampaiDuaPuluh,--LEFT(RIGHT('[3]Pos Log Serang 260721'!XFD1,11),1)+1)&amp;" puluh "&amp;INDEX('036_Cargo Trans_Batam'!idxSatuSampaiDuaPuluh,--LEFT(RIGHT('[3]Pos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7">" "&amp;INDEX('037_BSC_Medan'!idxRatusan,--LEFT(TEXT(RIGHT('[3]Pos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milyar",INDEX('037_BSC_Medan'!idxSatuSampaiDuaPuluh,--LEFT(TEXT(RIGHT('[3]Pos Log Serang 260721'!XFD1,11),REPT("0",11)),2)+1)),INDEX('037_BSC_Medan'!idxSatuSampaiDuaPuluh,--LEFT(RIGHT('[3]Pos Log Serang 260721'!XFD1,11),1)+1)&amp;" puluh "&amp;INDEX('037_BSC_Medan'!idxSatuSampaiDuaPuluh,--LEFT(RIGHT('[3]Pos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8">" "&amp;INDEX('038_Bpk. Simson_Batam'!idxRatusan,--LEFT(TEXT(RIGHT('[3]Pos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milyar",INDEX('038_Bpk. Simson_Batam'!idxSatuSampaiDuaPuluh,--LEFT(TEXT(RIGHT('[3]Pos Log Serang 260721'!XFD1,11),REPT("0",11)),2)+1)),INDEX('038_Bpk. Simson_Batam'!idxSatuSampaiDuaPuluh,--LEFT(RIGHT('[3]Pos Log Serang 260721'!XFD1,11),1)+1)&amp;" puluh "&amp;INDEX('038_Bpk. Simson_Batam'!idxSatuSampaiDuaPuluh,--LEFT(RIGHT('[3]Pos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9">" "&amp;INDEX('039_Marvel_Batam'!idxRatusan,--LEFT(TEXT(RIGHT('[3]Pos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milyar",INDEX('039_Marvel_Batam'!idxSatuSampaiDuaPuluh,--LEFT(TEXT(RIGHT('[3]Pos Log Serang 260721'!XFD1,11),REPT("0",11)),2)+1)),INDEX('039_Marvel_Batam'!idxSatuSampaiDuaPuluh,--LEFT(RIGHT('[3]Pos Log Serang 260721'!XFD1,11),1)+1)&amp;" puluh "&amp;INDEX('039_Marvel_Batam'!idxSatuSampaiDuaPuluh,--LEFT(RIGHT('[3]Pos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0">" "&amp;INDEX('040_BBI_Karawang'!idxRatusan,--LEFT(TEXT(RIGHT('[3]Pos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milyar",INDEX('040_BBI_Karawang'!idxSatuSampaiDuaPuluh,--LEFT(TEXT(RIGHT('[3]Pos Log Serang 260721'!XFD1,11),REPT("0",11)),2)+1)),INDEX('040_BBI_Karawang'!idxSatuSampaiDuaPuluh,--LEFT(RIGHT('[3]Pos Log Serang 260721'!XFD1,11),1)+1)&amp;" puluh "&amp;INDEX('040_BBI_Karawang'!idxSatuSampaiDuaPuluh,--LEFT(RIGHT('[3]Pos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1">" "&amp;INDEX('041_Menara_Mix'!idxRatusan,--LEFT(TEXT(RIGHT('[3]Pos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milyar",INDEX('041_Menara_Mix'!idxSatuSampaiDuaPuluh,--LEFT(TEXT(RIGHT('[3]Pos Log Serang 260721'!XFD1,11),REPT("0",11)),2)+1)),INDEX('041_Menara_Mix'!idxSatuSampaiDuaPuluh,--LEFT(RIGHT('[3]Pos Log Serang 260721'!XFD1,11),1)+1)&amp;" puluh "&amp;INDEX('041_Menara_Mix'!idxSatuSampaiDuaPuluh,--LEFT(RIGHT('[3]Pos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2">" "&amp;INDEX('042_Lion_Kupang'!idxRatusan,--LEFT(TEXT(RIGHT('[3]Pos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milyar",INDEX('042_Lion_Kupang'!idxSatuSampaiDuaPuluh,--LEFT(TEXT(RIGHT('[3]Pos Log Serang 260721'!XFD1,11),REPT("0",11)),2)+1)),INDEX('042_Lion_Kupang'!idxSatuSampaiDuaPuluh,--LEFT(RIGHT('[3]Pos Log Serang 260721'!XFD1,11),1)+1)&amp;" puluh "&amp;INDEX('042_Lion_Kupang'!idxSatuSampaiDuaPuluh,--LEFT(RIGHT('[3]Pos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3">" "&amp;INDEX('043_Jasana Boga_Batam'!idxRatusan,--LEFT(TEXT(RIGHT('[3]Pos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milyar",INDEX('043_Jasana Boga_Batam'!idxSatuSampaiDuaPuluh,--LEFT(TEXT(RIGHT('[3]Pos Log Serang 260721'!XFD1,11),REPT("0",11)),2)+1)),INDEX('043_Jasana Boga_Batam'!idxSatuSampaiDuaPuluh,--LEFT(RIGHT('[3]Pos Log Serang 260721'!XFD1,11),1)+1)&amp;" puluh "&amp;INDEX('043_Jasana Boga_Batam'!idxSatuSampaiDuaPuluh,--LEFT(RIGHT('[3]Pos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4">" "&amp;INDEX('044_SNL_Batam'!idxRatusan,--LEFT(TEXT(RIGHT('[3]Pos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milyar",INDEX('044_SNL_Batam'!idxSatuSampaiDuaPuluh,--LEFT(TEXT(RIGHT('[3]Pos Log Serang 260721'!XFD1,11),REPT("0",11)),2)+1)),INDEX('044_SNL_Batam'!idxSatuSampaiDuaPuluh,--LEFT(RIGHT('[3]Pos Log Serang 260721'!XFD1,11),1)+1)&amp;" puluh "&amp;INDEX('044_SNL_Batam'!idxSatuSampaiDuaPuluh,--LEFT(RIGHT('[3]Pos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5">" "&amp;INDEX('045_SNL_Batam'!idxRatusan,--LEFT(TEXT(RIGHT('[3]Pos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milyar",INDEX('045_SNL_Batam'!idxSatuSampaiDuaPuluh,--LEFT(TEXT(RIGHT('[3]Pos Log Serang 260721'!XFD1,11),REPT("0",11)),2)+1)),INDEX('045_SNL_Batam'!idxSatuSampaiDuaPuluh,--LEFT(RIGHT('[3]Pos Log Serang 260721'!XFD1,11),1)+1)&amp;" puluh "&amp;INDEX('045_SNL_Batam'!idxSatuSampaiDuaPuluh,--LEFT(RIGHT('[3]Pos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6">" "&amp;INDEX('046_BSC_Pekanbaru'!idxRatusan,--LEFT(TEXT(RIGHT('[3]Pos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milyar",INDEX('046_BSC_Pekanbaru'!idxSatuSampaiDuaPuluh,--LEFT(TEXT(RIGHT('[3]Pos Log Serang 260721'!XFD1,11),REPT("0",11)),2)+1)),INDEX('046_BSC_Pekanbaru'!idxSatuSampaiDuaPuluh,--LEFT(RIGHT('[3]Pos Log Serang 260721'!XFD1,11),1)+1)&amp;" puluh "&amp;INDEX('046_BSC_Pekanbaru'!idxSatuSampaiDuaPuluh,--LEFT(RIGHT('[3]Pos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7">" "&amp;INDEX('047_BSC_Kota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milyar",INDEX('047_BSC_Kota Bumi'!idxSatuSampaiDuaPuluh,--LEFT(TEXT(RIGHT('[3]Pos Log Serang 260721'!XFD1,11),REPT("0",11)),2)+1)),INDEX('047_BSC_Kota Bumi'!idxSatuSampaiDuaPuluh,--LEFT(RIGHT('[3]Pos Log Serang 260721'!XFD1,11),1)+1)&amp;" puluh "&amp;INDEX('047_BSC_Kota Bumi'!idxSatuSampaiDuaPuluh,--LEFT(RIGHT('[3]Pos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8">" "&amp;INDEX('048_BSC_Lampung'!idxRatusan,--LEFT(TEXT(RIGHT('[3]Pos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milyar",INDEX('048_BSC_Lampung'!idxSatuSampaiDuaPuluh,--LEFT(TEXT(RIGHT('[3]Pos Log Serang 260721'!XFD1,11),REPT("0",11)),2)+1)),INDEX('048_BSC_Lampung'!idxSatuSampaiDuaPuluh,--LEFT(RIGHT('[3]Pos Log Serang 260721'!XFD1,11),1)+1)&amp;" puluh "&amp;INDEX('048_BSC_Lampung'!idxSatuSampaiDuaPuluh,--LEFT(RIGHT('[3]Pos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9">" "&amp;INDEX('049_Aghata_Riau'!idxRatusan,--LEFT(TEXT(RIGHT('[3]Pos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milyar",INDEX('049_Aghata_Riau'!idxSatuSampaiDuaPuluh,--LEFT(TEXT(RIGHT('[3]Pos Log Serang 260721'!XFD1,11),REPT("0",11)),2)+1)),INDEX('049_Aghata_Riau'!idxSatuSampaiDuaPuluh,--LEFT(RIGHT('[3]Pos Log Serang 260721'!XFD1,11),1)+1)&amp;" puluh "&amp;INDEX('049_Aghata_Riau'!idxSatuSampaiDuaPuluh,--LEFT(RIGHT('[3]Pos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0">" "&amp;INDEX('050_Trian Jaya_Medan'!idxRatusan,--LEFT(TEXT(RIGHT('[3]Pos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milyar",INDEX('050_Trian Jaya_Medan'!idxSatuSampaiDuaPuluh,--LEFT(TEXT(RIGHT('[3]Pos Log Serang 260721'!XFD1,11),REPT("0",11)),2)+1)),INDEX('050_Trian Jaya_Medan'!idxSatuSampaiDuaPuluh,--LEFT(RIGHT('[3]Pos Log Serang 260721'!XFD1,11),1)+1)&amp;" puluh "&amp;INDEX('050_Trian Jaya_Medan'!idxSatuSampaiDuaPuluh,--LEFT(RIGHT('[3]Pos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1">" "&amp;INDEX('051_Robert_Pontianak'!idxRatusan,--LEFT(TEXT(RIGHT('[3]Pos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milyar",INDEX('051_Robert_Pontianak'!idxSatuSampaiDuaPuluh,--LEFT(TEXT(RIGHT('[3]Pos Log Serang 260721'!XFD1,11),REPT("0",11)),2)+1)),INDEX('051_Robert_Pontianak'!idxSatuSampaiDuaPuluh,--LEFT(RIGHT('[3]Pos Log Serang 260721'!XFD1,11),1)+1)&amp;" puluh "&amp;INDEX('051_Robert_Pontianak'!idxSatuSampaiDuaPuluh,--LEFT(RIGHT('[3]Pos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2">" "&amp;INDEX('051A_Ucok_Pekanbaru'!idxRatusan,--LEFT(TEXT(RIGHT('[3]Pos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milyar",INDEX('051A_Ucok_Pekanbaru'!idxSatuSampaiDuaPuluh,--LEFT(TEXT(RIGHT('[3]Pos Log Serang 260721'!XFD1,11),REPT("0",11)),2)+1)),INDEX('051A_Ucok_Pekanbaru'!idxSatuSampaiDuaPuluh,--LEFT(RIGHT('[3]Pos Log Serang 260721'!XFD1,11),1)+1)&amp;" puluh "&amp;INDEX('051A_Ucok_Pekanbaru'!idxSatuSampaiDuaPuluh,--LEFT(RIGHT('[3]Pos Log Serang 260721'!XFD1,10),1)+1))&amp;IF(OR(LEN('[3]Pos Log Serang 260721'!XFD1)&lt;=9,--LEFT(TEXT(RIGHT('[3]Pos Log Serang 260721'!XFD1,12),REPT("0",12)),3)={0;1}),""," milyar")</definedName>
    <definedName name="milyar3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milyar")</definedName>
    <definedName name="milyar4" localSheetId="0">" "&amp;INDEX('001_Vita Bren_Jakarta'!idxRatusan,--LEFT(TEXT(RIGHT('[3]Pos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",INDEX('001_Vita Bren_Jakarta'!idxSatuSampaiDuaPuluh,--LEFT(TEXT(RIGHT('[3]Pos Log Serang 260721'!XFD1,11),REPT("0",11)),2)+1)),INDEX('001_Vita Bren_Jakarta'!idxSatuSampaiDuaPuluh,--LEFT(RIGHT('[3]Pos Log Serang 260721'!XFD1,11),1)+1)&amp;" puluh "&amp;INDEX('001_Vita Bren_Jakarta'!idxSatuSampaiDuaPuluh,--LEFT(RIGHT('[3]Pos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">" "&amp;INDEX('002_Trans Crago_Batam'!idxRatusan,--LEFT(TEXT(RIGHT('[3]Pos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",INDEX('002_Trans Crago_Batam'!idxSatuSampaiDuaPuluh,--LEFT(TEXT(RIGHT('[3]Pos Log Serang 260721'!XFD1,11),REPT("0",11)),2)+1)),INDEX('002_Trans Crago_Batam'!idxSatuSampaiDuaPuluh,--LEFT(RIGHT('[3]Pos Log Serang 260721'!XFD1,11),1)+1)&amp;" puluh "&amp;INDEX('002_Trans Crago_Batam'!idxSatuSampaiDuaPuluh,--LEFT(RIGHT('[3]Pos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">" "&amp;INDEX('003_Bpk. Henry_Banyuwangi'!idxRatusan,--LEFT(TEXT(RIGHT('[3]Pos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",INDEX('003_Bpk. Henry_Banyuwangi'!idxSatuSampaiDuaPuluh,--LEFT(TEXT(RIGHT('[3]Pos Log Serang 260721'!XFD1,11),REPT("0",11)),2)+1)),INDEX('003_Bpk. Henry_Banyuwangi'!idxSatuSampaiDuaPuluh,--LEFT(RIGHT('[3]Pos Log Serang 260721'!XFD1,11),1)+1)&amp;" puluh "&amp;INDEX('003_Bpk. Henry_Banyuwangi'!idxSatuSampaiDuaPuluh,--LEFT(RIGHT('[3]Pos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">" "&amp;INDEX('004_Fastindo_Bekasi'!idxRatusan,--LEFT(TEXT(RIGHT('[3]Pos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",INDEX('004_Fastindo_Bekasi'!idxSatuSampaiDuaPuluh,--LEFT(TEXT(RIGHT('[3]Pos Log Serang 260721'!XFD1,11),REPT("0",11)),2)+1)),INDEX('004_Fastindo_Bekasi'!idxSatuSampaiDuaPuluh,--LEFT(RIGHT('[3]Pos Log Serang 260721'!XFD1,11),1)+1)&amp;" puluh "&amp;INDEX('004_Fastindo_Bekasi'!idxSatuSampaiDuaPuluh,--LEFT(RIGHT('[3]Pos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">" "&amp;INDEX('005_BBI_Mix'!idxRatusan,--LEFT(TEXT(RIGHT('[3]Pos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",INDEX('005_BBI_Mix'!idxSatuSampaiDuaPuluh,--LEFT(TEXT(RIGHT('[3]Pos Log Serang 260721'!XFD1,11),REPT("0",11)),2)+1)),INDEX('005_BBI_Mix'!idxSatuSampaiDuaPuluh,--LEFT(RIGHT('[3]Pos Log Serang 260721'!XFD1,11),1)+1)&amp;" puluh "&amp;INDEX('005_BBI_Mix'!idxSatuSampaiDuaPuluh,--LEFT(RIGHT('[3]Pos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">" "&amp;INDEX('006_Menara_Mix'!idxRatusan,--LEFT(TEXT(RIGHT('[3]Pos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",INDEX('006_Menara_Mix'!idxSatuSampaiDuaPuluh,--LEFT(TEXT(RIGHT('[3]Pos Log Serang 260721'!XFD1,11),REPT("0",11)),2)+1)),INDEX('006_Menara_Mix'!idxSatuSampaiDuaPuluh,--LEFT(RIGHT('[3]Pos Log Serang 260721'!XFD1,11),1)+1)&amp;" puluh "&amp;INDEX('006_Menara_Mix'!idxSatuSampaiDuaPuluh,--LEFT(RIGHT('[3]Pos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">" "&amp;INDEX('007_Menara_Duri'!idxRatusan,--LEFT(TEXT(RIGHT('[3]Pos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",INDEX('007_Menara_Duri'!idxSatuSampaiDuaPuluh,--LEFT(TEXT(RIGHT('[3]Pos Log Serang 260721'!XFD1,11),REPT("0",11)),2)+1)),INDEX('007_Menara_Duri'!idxSatuSampaiDuaPuluh,--LEFT(RIGHT('[3]Pos Log Serang 260721'!XFD1,11),1)+1)&amp;" puluh "&amp;INDEX('007_Menara_Duri'!idxSatuSampaiDuaPuluh,--LEFT(RIGHT('[3]Pos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">" "&amp;INDEX('008_Menara_Mix'!idxRatusan,--LEFT(TEXT(RIGHT('[3]Pos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",INDEX('008_Menara_Mix'!idxSatuSampaiDuaPuluh,--LEFT(TEXT(RIGHT('[3]Pos Log Serang 260721'!XFD1,11),REPT("0",11)),2)+1)),INDEX('008_Menara_Mix'!idxSatuSampaiDuaPuluh,--LEFT(RIGHT('[3]Pos Log Serang 260721'!XFD1,11),1)+1)&amp;" puluh "&amp;INDEX('008_Menara_Mix'!idxSatuSampaiDuaPuluh,--LEFT(RIGHT('[3]Pos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">" "&amp;INDEX('009_Venindo_Batam'!idxRatusan,--LEFT(TEXT(RIGHT('[3]Pos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",INDEX('009_Venindo_Batam'!idxSatuSampaiDuaPuluh,--LEFT(TEXT(RIGHT('[3]Pos Log Serang 260721'!XFD1,11),REPT("0",11)),2)+1)),INDEX('009_Venindo_Batam'!idxSatuSampaiDuaPuluh,--LEFT(RIGHT('[3]Pos Log Serang 260721'!XFD1,11),1)+1)&amp;" puluh "&amp;INDEX('009_Venindo_Batam'!idxSatuSampaiDuaPuluh,--LEFT(RIGHT('[3]Pos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">" "&amp;INDEX('010_Cargo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",INDEX('010_Cargo Trans_Batam'!idxSatuSampaiDuaPuluh,--LEFT(TEXT(RIGHT('[3]Pos Log Serang 260721'!XFD1,11),REPT("0",11)),2)+1)),INDEX('010_Cargo Trans_Batam'!idxSatuSampaiDuaPuluh,--LEFT(RIGHT('[3]Pos Log Serang 260721'!XFD1,11),1)+1)&amp;" puluh "&amp;INDEX('010_Cargo Trans_Batam'!idxSatuSampaiDuaPuluh,--LEFT(RIGHT('[3]Pos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">" "&amp;INDEX('011_Bpk. Rahman_CHARTER fUSO'!idxRatusan,--LEFT(TEXT(RIGHT('[3]Pos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",INDEX('011_Bpk. Rahman_CHARTER fUSO'!idxSatuSampaiDuaPuluh,--LEFT(TEXT(RIGHT('[3]Pos Log Serang 260721'!XFD1,11),REPT("0",11)),2)+1)),INDEX('011_Bpk. Rahman_CHARTER fUSO'!idxSatuSampaiDuaPuluh,--LEFT(RIGHT('[3]Pos Log Serang 260721'!XFD1,11),1)+1)&amp;" puluh "&amp;INDEX('011_Bpk. Rahman_CHARTER fUSO'!idxSatuSampaiDuaPuluh,--LEFT(RIGHT('[3]Pos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">" "&amp;INDEX('012_Samudra Jaya Cakra_NTB'!idxRatusan,--LEFT(TEXT(RIGHT('[3]Pos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",INDEX('012_Samudra Jaya Cakra_NTB'!idxSatuSampaiDuaPuluh,--LEFT(TEXT(RIGHT('[3]Pos Log Serang 260721'!XFD1,11),REPT("0",11)),2)+1)),INDEX('012_Samudra Jaya Cakra_NTB'!idxSatuSampaiDuaPuluh,--LEFT(RIGHT('[3]Pos Log Serang 260721'!XFD1,11),1)+1)&amp;" puluh "&amp;INDEX('012_Samudra Jaya Cakra_NTB'!idxSatuSampaiDuaPuluh,--LEFT(RIGHT('[3]Pos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">" "&amp;INDEX('013_Fastindo_Cikarang'!idxRatusan,--LEFT(TEXT(RIGHT('[3]Pos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",INDEX('013_Fastindo_Cikarang'!idxSatuSampaiDuaPuluh,--LEFT(TEXT(RIGHT('[3]Pos Log Serang 260721'!XFD1,11),REPT("0",11)),2)+1)),INDEX('013_Fastindo_Cikarang'!idxSatuSampaiDuaPuluh,--LEFT(RIGHT('[3]Pos Log Serang 260721'!XFD1,11),1)+1)&amp;" puluh "&amp;INDEX('013_Fastindo_Cikarang'!idxSatuSampaiDuaPuluh,--LEFT(RIGHT('[3]Pos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">" "&amp;INDEX('014_BBI_Jogja'!idxRatusan,--LEFT(TEXT(RIGHT('[3]Pos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",INDEX('014_BBI_Jogja'!idxSatuSampaiDuaPuluh,--LEFT(TEXT(RIGHT('[3]Pos Log Serang 260721'!XFD1,11),REPT("0",11)),2)+1)),INDEX('014_BBI_Jogja'!idxSatuSampaiDuaPuluh,--LEFT(RIGHT('[3]Pos Log Serang 260721'!XFD1,11),1)+1)&amp;" puluh "&amp;INDEX('014_BBI_Jogja'!idxSatuSampaiDuaPuluh,--LEFT(RIGHT('[3]Pos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">" "&amp;INDEX('015_SDM_Palopo'!idxRatusan,--LEFT(TEXT(RIGHT('[3]Pos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",INDEX('015_SDM_Palopo'!idxSatuSampaiDuaPuluh,--LEFT(TEXT(RIGHT('[3]Pos Log Serang 260721'!XFD1,11),REPT("0",11)),2)+1)),INDEX('015_SDM_Palopo'!idxSatuSampaiDuaPuluh,--LEFT(RIGHT('[3]Pos Log Serang 260721'!XFD1,11),1)+1)&amp;" puluh "&amp;INDEX('015_SDM_Palopo'!idxSatuSampaiDuaPuluh,--LEFT(RIGHT('[3]Pos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5">" "&amp;INDEX('016_SDM_Makssar'!idxRatusan,--LEFT(TEXT(RIGHT('[3]Pos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",INDEX('016_SDM_Makssar'!idxSatuSampaiDuaPuluh,--LEFT(TEXT(RIGHT('[3]Pos Log Serang 260721'!XFD1,11),REPT("0",11)),2)+1)),INDEX('016_SDM_Makssar'!idxSatuSampaiDuaPuluh,--LEFT(RIGHT('[3]Pos Log Serang 260721'!XFD1,11),1)+1)&amp;" puluh "&amp;INDEX('016_SDM_Makssar'!idxSatuSampaiDuaPuluh,--LEFT(RIGHT('[3]Pos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6">" "&amp;INDEX('017_Bona_Mix'!idxRatusan,--LEFT(TEXT(RIGHT('[3]Pos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",INDEX('017_Bona_Mix'!idxSatuSampaiDuaPuluh,--LEFT(TEXT(RIGHT('[3]Pos Log Serang 260721'!XFD1,11),REPT("0",11)),2)+1)),INDEX('017_Bona_Mix'!idxSatuSampaiDuaPuluh,--LEFT(RIGHT('[3]Pos Log Serang 260721'!XFD1,11),1)+1)&amp;" puluh "&amp;INDEX('017_Bona_Mix'!idxSatuSampaiDuaPuluh,--LEFT(RIGHT('[3]Pos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0">" "&amp;INDEX('021_AGM_Mix'!idxRatusan,--LEFT(TEXT(RIGHT('[3]Pos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",INDEX('021_AGM_Mix'!idxSatuSampaiDuaPuluh,--LEFT(TEXT(RIGHT('[3]Pos Log Serang 260721'!XFD1,11),REPT("0",11)),2)+1)),INDEX('021_AGM_Mix'!idxSatuSampaiDuaPuluh,--LEFT(RIGHT('[3]Pos Log Serang 260721'!XFD1,11),1)+1)&amp;" puluh "&amp;INDEX('021_AGM_Mix'!idxSatuSampaiDuaPuluh,--LEFT(RIGHT('[3]Pos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1">" "&amp;INDEX('022_Menara_Mix'!idxRatusan,--LEFT(TEXT(RIGHT('[3]Pos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",INDEX('022_Menara_Mix'!idxSatuSampaiDuaPuluh,--LEFT(TEXT(RIGHT('[3]Pos Log Serang 260721'!XFD1,11),REPT("0",11)),2)+1)),INDEX('022_Menara_Mix'!idxSatuSampaiDuaPuluh,--LEFT(RIGHT('[3]Pos Log Serang 260721'!XFD1,11),1)+1)&amp;" puluh "&amp;INDEX('022_Menara_Mix'!idxSatuSampaiDuaPuluh,--LEFT(RIGHT('[3]Pos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2">" "&amp;INDEX('023_Menara_Mix'!idxRatusan,--LEFT(TEXT(RIGHT('[3]Pos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",INDEX('023_Menara_Mix'!idxSatuSampaiDuaPuluh,--LEFT(TEXT(RIGHT('[3]Pos Log Serang 260721'!XFD1,11),REPT("0",11)),2)+1)),INDEX('023_Menara_Mix'!idxSatuSampaiDuaPuluh,--LEFT(RIGHT('[3]Pos Log Serang 260721'!XFD1,11),1)+1)&amp;" puluh "&amp;INDEX('023_Menara_Mix'!idxSatuSampaiDuaPuluh,--LEFT(RIGHT('[3]Pos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3">" "&amp;INDEX('024_Menara_Mix'!idxRatusan,--LEFT(TEXT(RIGHT('[3]Pos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",INDEX('024_Menara_Mix'!idxSatuSampaiDuaPuluh,--LEFT(TEXT(RIGHT('[3]Pos Log Serang 260721'!XFD1,11),REPT("0",11)),2)+1)),INDEX('024_Menara_Mix'!idxSatuSampaiDuaPuluh,--LEFT(RIGHT('[3]Pos Log Serang 260721'!XFD1,11),1)+1)&amp;" puluh "&amp;INDEX('024_Menara_Mix'!idxSatuSampaiDuaPuluh,--LEFT(RIGHT('[3]Pos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4">" "&amp;INDEX('025_Fastindo_Mix'!idxRatusan,--LEFT(TEXT(RIGHT('[3]Pos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",INDEX('025_Fastindo_Mix'!idxSatuSampaiDuaPuluh,--LEFT(TEXT(RIGHT('[3]Pos Log Serang 260721'!XFD1,11),REPT("0",11)),2)+1)),INDEX('025_Fastindo_Mix'!idxSatuSampaiDuaPuluh,--LEFT(RIGHT('[3]Pos Log Serang 260721'!XFD1,11),1)+1)&amp;" puluh "&amp;INDEX('025_Fastindo_Mix'!idxSatuSampaiDuaPuluh,--LEFT(RIGHT('[3]Pos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5">" "&amp;INDEX('026_DNR_Trucking'!idxRatusan,--LEFT(TEXT(RIGHT('[3]Pos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",INDEX('026_DNR_Trucking'!idxSatuSampaiDuaPuluh,--LEFT(TEXT(RIGHT('[3]Pos Log Serang 260721'!XFD1,11),REPT("0",11)),2)+1)),INDEX('026_DNR_Trucking'!idxSatuSampaiDuaPuluh,--LEFT(RIGHT('[3]Pos Log Serang 260721'!XFD1,11),1)+1)&amp;" puluh "&amp;INDEX('026_DNR_Trucking'!idxSatuSampaiDuaPuluh,--LEFT(RIGHT('[3]Pos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6">" "&amp;INDEX('026_DNR_Trucking (2)'!idxRatusan,--LEFT(TEXT(RIGHT('[3]Pos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",INDEX('026_DNR_Trucking (2)'!idxSatuSampaiDuaPuluh,--LEFT(TEXT(RIGHT('[3]Pos Log Serang 260721'!XFD1,11),REPT("0",11)),2)+1)),INDEX('026_DNR_Trucking (2)'!idxSatuSampaiDuaPuluh,--LEFT(RIGHT('[3]Pos Log Serang 260721'!XFD1,11),1)+1)&amp;" puluh "&amp;INDEX('026_DNR_Trucking (2)'!idxSatuSampaiDuaPuluh,--LEFT(RIGHT('[3]Pos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7">" "&amp;INDEX('027_Bata Antasari_Makassar'!idxRatusan,--LEFT(TEXT(RIGHT('[3]Pos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",INDEX('027_Bata Antasari_Makassar'!idxSatuSampaiDuaPuluh,--LEFT(TEXT(RIGHT('[3]Pos Log Serang 260721'!XFD1,11),REPT("0",11)),2)+1)),INDEX('027_Bata Antasari_Makassar'!idxSatuSampaiDuaPuluh,--LEFT(RIGHT('[3]Pos Log Serang 260721'!XFD1,11),1)+1)&amp;" puluh "&amp;INDEX('027_Bata Antasari_Makassar'!idxSatuSampaiDuaPuluh,--LEFT(RIGHT('[3]Pos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8">" "&amp;INDEX('028_Sentral Asia_China'!idxRatusan,--LEFT(TEXT(RIGHT('[3]Pos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",INDEX('028_Sentral Asia_China'!idxSatuSampaiDuaPuluh,--LEFT(TEXT(RIGHT('[3]Pos Log Serang 260721'!XFD1,11),REPT("0",11)),2)+1)),INDEX('028_Sentral Asia_China'!idxSatuSampaiDuaPuluh,--LEFT(RIGHT('[3]Pos Log Serang 260721'!XFD1,11),1)+1)&amp;" puluh "&amp;INDEX('028_Sentral Asia_China'!idxSatuSampaiDuaPuluh,--LEFT(RIGHT('[3]Pos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9">" "&amp;INDEX('029_Bpk. Arif_Bengkulu'!idxRatusan,--LEFT(TEXT(RIGHT('[3]Pos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",INDEX('029_Bpk. Arif_Bengkulu'!idxSatuSampaiDuaPuluh,--LEFT(TEXT(RIGHT('[3]Pos Log Serang 260721'!XFD1,11),REPT("0",11)),2)+1)),INDEX('029_Bpk. Arif_Bengkulu'!idxSatuSampaiDuaPuluh,--LEFT(RIGHT('[3]Pos Log Serang 260721'!XFD1,11),1)+1)&amp;" puluh "&amp;INDEX('029_Bpk. Arif_Bengkulu'!idxSatuSampaiDuaPuluh,--LEFT(RIGHT('[3]Pos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0">" "&amp;INDEX('030_Ibu Diana_Batam'!idxRatusan,--LEFT(TEXT(RIGHT('[3]Pos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",INDEX('030_Ibu Diana_Batam'!idxSatuSampaiDuaPuluh,--LEFT(TEXT(RIGHT('[3]Pos Log Serang 260721'!XFD1,11),REPT("0",11)),2)+1)),INDEX('030_Ibu Diana_Batam'!idxSatuSampaiDuaPuluh,--LEFT(RIGHT('[3]Pos Log Serang 260721'!XFD1,11),1)+1)&amp;" puluh "&amp;INDEX('030_Ibu Diana_Batam'!idxSatuSampaiDuaPuluh,--LEFT(RIGHT('[3]Pos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1">" "&amp;INDEX('031_BBI_Lahat'!idxRatusan,--LEFT(TEXT(RIGHT('[3]Pos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",INDEX('031_BBI_Lahat'!idxSatuSampaiDuaPuluh,--LEFT(TEXT(RIGHT('[3]Pos Log Serang 260721'!XFD1,11),REPT("0",11)),2)+1)),INDEX('031_BBI_Lahat'!idxSatuSampaiDuaPuluh,--LEFT(RIGHT('[3]Pos Log Serang 260721'!XFD1,11),1)+1)&amp;" puluh "&amp;INDEX('031_BBI_Lahat'!idxSatuSampaiDuaPuluh,--LEFT(RIGHT('[3]Pos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2">" "&amp;INDEX('032_BBI_Lapung'!idxRatusan,--LEFT(TEXT(RIGHT('[3]Pos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",INDEX('032_BBI_Lapung'!idxSatuSampaiDuaPuluh,--LEFT(TEXT(RIGHT('[3]Pos Log Serang 260721'!XFD1,11),REPT("0",11)),2)+1)),INDEX('032_BBI_Lapung'!idxSatuSampaiDuaPuluh,--LEFT(RIGHT('[3]Pos Log Serang 260721'!XFD1,11),1)+1)&amp;" puluh "&amp;INDEX('032_BBI_Lapung'!idxSatuSampaiDuaPuluh,--LEFT(RIGHT('[3]Pos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3">" "&amp;INDEX('033_DNR_Trucking CAKUNG'!idxRatusan,--LEFT(TEXT(RIGHT('[3]Pos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",INDEX('033_DNR_Trucking CAKUNG'!idxSatuSampaiDuaPuluh,--LEFT(TEXT(RIGHT('[3]Pos Log Serang 260721'!XFD1,11),REPT("0",11)),2)+1)),INDEX('033_DNR_Trucking CAKUNG'!idxSatuSampaiDuaPuluh,--LEFT(RIGHT('[3]Pos Log Serang 260721'!XFD1,11),1)+1)&amp;" puluh "&amp;INDEX('033_DNR_Trucking CAKUNG'!idxSatuSampaiDuaPuluh,--LEFT(RIGHT('[3]Pos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4">" "&amp;INDEX('034_Raisa_Batam'!idxRatusan,--LEFT(TEXT(RIGHT('[3]Pos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",INDEX('034_Raisa_Batam'!idxSatuSampaiDuaPuluh,--LEFT(TEXT(RIGHT('[3]Pos Log Serang 260721'!XFD1,11),REPT("0",11)),2)+1)),INDEX('034_Raisa_Batam'!idxSatuSampaiDuaPuluh,--LEFT(RIGHT('[3]Pos Log Serang 260721'!XFD1,11),1)+1)&amp;" puluh "&amp;INDEX('034_Raisa_Batam'!idxSatuSampaiDuaPuluh,--LEFT(RIGHT('[3]Pos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5">" "&amp;INDEX('035_Kaifa Food_Batam'!idxRatusan,--LEFT(TEXT(RIGHT('[3]Pos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",INDEX('035_Kaifa Food_Batam'!idxSatuSampaiDuaPuluh,--LEFT(TEXT(RIGHT('[3]Pos Log Serang 260721'!XFD1,11),REPT("0",11)),2)+1)),INDEX('035_Kaifa Food_Batam'!idxSatuSampaiDuaPuluh,--LEFT(RIGHT('[3]Pos Log Serang 260721'!XFD1,11),1)+1)&amp;" puluh "&amp;INDEX('035_Kaifa Food_Batam'!idxSatuSampaiDuaPuluh,--LEFT(RIGHT('[3]Pos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6">" "&amp;INDEX('036_Cargo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",INDEX('036_Cargo Trans_Batam'!idxSatuSampaiDuaPuluh,--LEFT(TEXT(RIGHT('[3]Pos Log Serang 260721'!XFD1,11),REPT("0",11)),2)+1)),INDEX('036_Cargo Trans_Batam'!idxSatuSampaiDuaPuluh,--LEFT(RIGHT('[3]Pos Log Serang 260721'!XFD1,11),1)+1)&amp;" puluh "&amp;INDEX('036_Cargo Trans_Batam'!idxSatuSampaiDuaPuluh,--LEFT(RIGHT('[3]Pos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7">" "&amp;INDEX('037_BSC_Medan'!idxRatusan,--LEFT(TEXT(RIGHT('[3]Pos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",INDEX('037_BSC_Medan'!idxSatuSampaiDuaPuluh,--LEFT(TEXT(RIGHT('[3]Pos Log Serang 260721'!XFD1,11),REPT("0",11)),2)+1)),INDEX('037_BSC_Medan'!idxSatuSampaiDuaPuluh,--LEFT(RIGHT('[3]Pos Log Serang 260721'!XFD1,11),1)+1)&amp;" puluh "&amp;INDEX('037_BSC_Medan'!idxSatuSampaiDuaPuluh,--LEFT(RIGHT('[3]Pos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8">" "&amp;INDEX('038_Bpk. Simson_Batam'!idxRatusan,--LEFT(TEXT(RIGHT('[3]Pos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",INDEX('038_Bpk. Simson_Batam'!idxSatuSampaiDuaPuluh,--LEFT(TEXT(RIGHT('[3]Pos Log Serang 260721'!XFD1,11),REPT("0",11)),2)+1)),INDEX('038_Bpk. Simson_Batam'!idxSatuSampaiDuaPuluh,--LEFT(RIGHT('[3]Pos Log Serang 260721'!XFD1,11),1)+1)&amp;" puluh "&amp;INDEX('038_Bpk. Simson_Batam'!idxSatuSampaiDuaPuluh,--LEFT(RIGHT('[3]Pos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9">" "&amp;INDEX('039_Marvel_Batam'!idxRatusan,--LEFT(TEXT(RIGHT('[3]Pos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",INDEX('039_Marvel_Batam'!idxSatuSampaiDuaPuluh,--LEFT(TEXT(RIGHT('[3]Pos Log Serang 260721'!XFD1,11),REPT("0",11)),2)+1)),INDEX('039_Marvel_Batam'!idxSatuSampaiDuaPuluh,--LEFT(RIGHT('[3]Pos Log Serang 260721'!XFD1,11),1)+1)&amp;" puluh "&amp;INDEX('039_Marvel_Batam'!idxSatuSampaiDuaPuluh,--LEFT(RIGHT('[3]Pos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0">" "&amp;INDEX('040_BBI_Karawang'!idxRatusan,--LEFT(TEXT(RIGHT('[3]Pos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",INDEX('040_BBI_Karawang'!idxSatuSampaiDuaPuluh,--LEFT(TEXT(RIGHT('[3]Pos Log Serang 260721'!XFD1,11),REPT("0",11)),2)+1)),INDEX('040_BBI_Karawang'!idxSatuSampaiDuaPuluh,--LEFT(RIGHT('[3]Pos Log Serang 260721'!XFD1,11),1)+1)&amp;" puluh "&amp;INDEX('040_BBI_Karawang'!idxSatuSampaiDuaPuluh,--LEFT(RIGHT('[3]Pos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1">" "&amp;INDEX('041_Menara_Mix'!idxRatusan,--LEFT(TEXT(RIGHT('[3]Pos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",INDEX('041_Menara_Mix'!idxSatuSampaiDuaPuluh,--LEFT(TEXT(RIGHT('[3]Pos Log Serang 260721'!XFD1,11),REPT("0",11)),2)+1)),INDEX('041_Menara_Mix'!idxSatuSampaiDuaPuluh,--LEFT(RIGHT('[3]Pos Log Serang 260721'!XFD1,11),1)+1)&amp;" puluh "&amp;INDEX('041_Menara_Mix'!idxSatuSampaiDuaPuluh,--LEFT(RIGHT('[3]Pos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2">" "&amp;INDEX('042_Lion_Kupang'!idxRatusan,--LEFT(TEXT(RIGHT('[3]Pos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",INDEX('042_Lion_Kupang'!idxSatuSampaiDuaPuluh,--LEFT(TEXT(RIGHT('[3]Pos Log Serang 260721'!XFD1,11),REPT("0",11)),2)+1)),INDEX('042_Lion_Kupang'!idxSatuSampaiDuaPuluh,--LEFT(RIGHT('[3]Pos Log Serang 260721'!XFD1,11),1)+1)&amp;" puluh "&amp;INDEX('042_Lion_Kupang'!idxSatuSampaiDuaPuluh,--LEFT(RIGHT('[3]Pos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3">" "&amp;INDEX('043_Jasana Boga_Batam'!idxRatusan,--LEFT(TEXT(RIGHT('[3]Pos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",INDEX('043_Jasana Boga_Batam'!idxSatuSampaiDuaPuluh,--LEFT(TEXT(RIGHT('[3]Pos Log Serang 260721'!XFD1,11),REPT("0",11)),2)+1)),INDEX('043_Jasana Boga_Batam'!idxSatuSampaiDuaPuluh,--LEFT(RIGHT('[3]Pos Log Serang 260721'!XFD1,11),1)+1)&amp;" puluh "&amp;INDEX('043_Jasana Boga_Batam'!idxSatuSampaiDuaPuluh,--LEFT(RIGHT('[3]Pos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4">" "&amp;INDEX('044_SNL_Batam'!idxRatusan,--LEFT(TEXT(RIGHT('[3]Pos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",INDEX('044_SNL_Batam'!idxSatuSampaiDuaPuluh,--LEFT(TEXT(RIGHT('[3]Pos Log Serang 260721'!XFD1,11),REPT("0",11)),2)+1)),INDEX('044_SNL_Batam'!idxSatuSampaiDuaPuluh,--LEFT(RIGHT('[3]Pos Log Serang 260721'!XFD1,11),1)+1)&amp;" puluh "&amp;INDEX('044_SNL_Batam'!idxSatuSampaiDuaPuluh,--LEFT(RIGHT('[3]Pos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5">" "&amp;INDEX('045_SNL_Batam'!idxRatusan,--LEFT(TEXT(RIGHT('[3]Pos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",INDEX('045_SNL_Batam'!idxSatuSampaiDuaPuluh,--LEFT(TEXT(RIGHT('[3]Pos Log Serang 260721'!XFD1,11),REPT("0",11)),2)+1)),INDEX('045_SNL_Batam'!idxSatuSampaiDuaPuluh,--LEFT(RIGHT('[3]Pos Log Serang 260721'!XFD1,11),1)+1)&amp;" puluh "&amp;INDEX('045_SNL_Batam'!idxSatuSampaiDuaPuluh,--LEFT(RIGHT('[3]Pos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6">" "&amp;INDEX('046_BSC_Pekanbaru'!idxRatusan,--LEFT(TEXT(RIGHT('[3]Pos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",INDEX('046_BSC_Pekanbaru'!idxSatuSampaiDuaPuluh,--LEFT(TEXT(RIGHT('[3]Pos Log Serang 260721'!XFD1,11),REPT("0",11)),2)+1)),INDEX('046_BSC_Pekanbaru'!idxSatuSampaiDuaPuluh,--LEFT(RIGHT('[3]Pos Log Serang 260721'!XFD1,11),1)+1)&amp;" puluh "&amp;INDEX('046_BSC_Pekanbaru'!idxSatuSampaiDuaPuluh,--LEFT(RIGHT('[3]Pos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7">" "&amp;INDEX('047_BSC_Kota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",INDEX('047_BSC_Kota Bumi'!idxSatuSampaiDuaPuluh,--LEFT(TEXT(RIGHT('[3]Pos Log Serang 260721'!XFD1,11),REPT("0",11)),2)+1)),INDEX('047_BSC_Kota Bumi'!idxSatuSampaiDuaPuluh,--LEFT(RIGHT('[3]Pos Log Serang 260721'!XFD1,11),1)+1)&amp;" puluh "&amp;INDEX('047_BSC_Kota Bumi'!idxSatuSampaiDuaPuluh,--LEFT(RIGHT('[3]Pos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8">" "&amp;INDEX('048_BSC_Lampung'!idxRatusan,--LEFT(TEXT(RIGHT('[3]Pos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",INDEX('048_BSC_Lampung'!idxSatuSampaiDuaPuluh,--LEFT(TEXT(RIGHT('[3]Pos Log Serang 260721'!XFD1,11),REPT("0",11)),2)+1)),INDEX('048_BSC_Lampung'!idxSatuSampaiDuaPuluh,--LEFT(RIGHT('[3]Pos Log Serang 260721'!XFD1,11),1)+1)&amp;" puluh "&amp;INDEX('048_BSC_Lampung'!idxSatuSampaiDuaPuluh,--LEFT(RIGHT('[3]Pos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9">" "&amp;INDEX('049_Aghata_Riau'!idxRatusan,--LEFT(TEXT(RIGHT('[3]Pos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",INDEX('049_Aghata_Riau'!idxSatuSampaiDuaPuluh,--LEFT(TEXT(RIGHT('[3]Pos Log Serang 260721'!XFD1,11),REPT("0",11)),2)+1)),INDEX('049_Aghata_Riau'!idxSatuSampaiDuaPuluh,--LEFT(RIGHT('[3]Pos Log Serang 260721'!XFD1,11),1)+1)&amp;" puluh "&amp;INDEX('049_Aghata_Riau'!idxSatuSampaiDuaPuluh,--LEFT(RIGHT('[3]Pos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0">" "&amp;INDEX('050_Trian Jaya_Medan'!idxRatusan,--LEFT(TEXT(RIGHT('[3]Pos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",INDEX('050_Trian Jaya_Medan'!idxSatuSampaiDuaPuluh,--LEFT(TEXT(RIGHT('[3]Pos Log Serang 260721'!XFD1,11),REPT("0",11)),2)+1)),INDEX('050_Trian Jaya_Medan'!idxSatuSampaiDuaPuluh,--LEFT(RIGHT('[3]Pos Log Serang 260721'!XFD1,11),1)+1)&amp;" puluh "&amp;INDEX('050_Trian Jaya_Medan'!idxSatuSampaiDuaPuluh,--LEFT(RIGHT('[3]Pos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1">" "&amp;INDEX('051_Robert_Pontianak'!idxRatusan,--LEFT(TEXT(RIGHT('[3]Pos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",INDEX('051_Robert_Pontianak'!idxSatuSampaiDuaPuluh,--LEFT(TEXT(RIGHT('[3]Pos Log Serang 260721'!XFD1,11),REPT("0",11)),2)+1)),INDEX('051_Robert_Pontianak'!idxSatuSampaiDuaPuluh,--LEFT(RIGHT('[3]Pos Log Serang 260721'!XFD1,11),1)+1)&amp;" puluh "&amp;INDEX('051_Robert_Pontianak'!idxSatuSampaiDuaPuluh,--LEFT(RIGHT('[3]Pos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2">" "&amp;INDEX('051A_Ucok_Pekanbaru'!idxRatusan,--LEFT(TEXT(RIGHT('[3]Pos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",INDEX('051A_Ucok_Pekanbaru'!idxSatuSampaiDuaPuluh,--LEFT(TEXT(RIGHT('[3]Pos Log Serang 260721'!XFD1,11),REPT("0",11)),2)+1)),INDEX('051A_Ucok_Pekanbaru'!idxSatuSampaiDuaPuluh,--LEFT(RIGHT('[3]Pos Log Serang 260721'!XFD1,11),1)+1)&amp;" puluh "&amp;INDEX('051A_Ucok_Pekanbaru'!idxSatuSampaiDuaPuluh,--LEFT(RIGHT('[3]Pos Log Serang 260721'!XFD1,10),1)+1))&amp;IF(OR(LEN('[3]Pos Log Serang 260721'!XFD1)&lt;=9,--LEFT(TEXT(RIGHT('[3]Pos Log Serang 260721'!XFD1,12),REPT("0",12)),3)={0;1}),""," milyar / ")</definedName>
    <definedName name="milyar4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 / ")</definedName>
    <definedName name="nilai">'[3]Pos Log Serang 260721'!$G$22</definedName>
    <definedName name="_xlnm.Print_Area" localSheetId="0">'001_Vita Bren_Jakarta'!$A$2:$I$39</definedName>
    <definedName name="_xlnm.Print_Area" localSheetId="1">'002_Trans Crago_Batam'!$A$2:$J$39</definedName>
    <definedName name="_xlnm.Print_Area" localSheetId="2">'003_Bpk. Henry_Banyuwangi'!$A$2:$J$39</definedName>
    <definedName name="_xlnm.Print_Area" localSheetId="3">'004_Fastindo_Bekasi'!$A$1:$I$41</definedName>
    <definedName name="_xlnm.Print_Area" localSheetId="4">'005_BBI_Mix'!$A$2:$I$39</definedName>
    <definedName name="_xlnm.Print_Area" localSheetId="10">'011_Bpk. Rahman_CHARTER fUSO'!$A$1:$I$41</definedName>
    <definedName name="_xlnm.Print_Area" localSheetId="11">'012_Samudra Jaya Cakra_NTB'!$A$1:$J$41</definedName>
    <definedName name="_xlnm.Print_Area" localSheetId="12">'013_Fastindo_Cikarang'!$A$1:$I$41</definedName>
    <definedName name="_xlnm.Print_Area" localSheetId="13">'014_BBI_Jogja'!$A$2:$J$40</definedName>
    <definedName name="_xlnm.Print_Area" localSheetId="14">'015_SDM_Palopo'!$A$1:$J$40</definedName>
    <definedName name="_xlnm.Print_Area" localSheetId="15">'016_SDM_Makssar'!$A$1:$J$40</definedName>
    <definedName name="_xlnm.Print_Area" localSheetId="16">'017_Bona_Mix'!$A$1:$I$43</definedName>
    <definedName name="_xlnm.Print_Area" localSheetId="20">'021_AGM_Mix'!$A$1:$J$42</definedName>
    <definedName name="_xlnm.Print_Area" localSheetId="24">'025_Fastindo_Mix'!$A$1:$I$42</definedName>
    <definedName name="_xlnm.Print_Area" localSheetId="25">'026_DNR_Trucking'!$A$1:$I$41</definedName>
    <definedName name="_xlnm.Print_Area" localSheetId="26">'026_DNR_Trucking (2)'!$A$1:$I$41</definedName>
    <definedName name="_xlnm.Print_Area" localSheetId="27">'027_Bata Antasari_Makassar'!$A$1:$J$41</definedName>
    <definedName name="_xlnm.Print_Area" localSheetId="28">'028_Sentral Asia_China'!$A$1:$J$41</definedName>
    <definedName name="_xlnm.Print_Area" localSheetId="29">'029_Bpk. Arif_Bengkulu'!$A$1:$J$41</definedName>
    <definedName name="_xlnm.Print_Area" localSheetId="30">'030_Ibu Diana_Batam'!$A$1:$J$43</definedName>
    <definedName name="_xlnm.Print_Area" localSheetId="31">'031_BBI_Lahat'!$A$2:$I$39</definedName>
    <definedName name="_xlnm.Print_Area" localSheetId="32">'032_BBI_Lapung'!$A$2:$J$39</definedName>
    <definedName name="_xlnm.Print_Area" localSheetId="33">'033_DNR_Trucking CAKUNG'!$A$1:$I$41</definedName>
    <definedName name="_xlnm.Print_Area" localSheetId="34">'034_Raisa_Batam'!$A$1:$I$41</definedName>
    <definedName name="_xlnm.Print_Area" localSheetId="35">'035_Kaifa Food_Batam'!$A$2:$J$39</definedName>
    <definedName name="_xlnm.Print_Area" localSheetId="36">'036_Cargo Trans_Batam'!$A$2:$J$39</definedName>
    <definedName name="_xlnm.Print_Area" localSheetId="37">'037_BSC_Medan'!$A$2:$I$40</definedName>
    <definedName name="_xlnm.Print_Area" localSheetId="38">'038_Bpk. Simson_Batam'!$A$2:$J$39</definedName>
    <definedName name="_xlnm.Print_Area" localSheetId="39">'039_Marvel_Batam'!$A$2:$J$39</definedName>
    <definedName name="_xlnm.Print_Area" localSheetId="40">'040_BBI_Karawang'!$A$2:$I$39</definedName>
    <definedName name="_xlnm.Print_Area" localSheetId="42">'042_Lion_Kupang'!$A$2:$J$43</definedName>
    <definedName name="_xlnm.Print_Area" localSheetId="43">'043_Jasana Boga_Batam'!$A$2:$J$39</definedName>
    <definedName name="_xlnm.Print_Area" localSheetId="44">'044_SNL_Batam'!$A$2:$J$39</definedName>
    <definedName name="_xlnm.Print_Area" localSheetId="45">'045_SNL_Batam'!$A$2:$J$39</definedName>
    <definedName name="_xlnm.Print_Area" localSheetId="46">'046_BSC_Pekanbaru'!$A$2:$I$39</definedName>
    <definedName name="_xlnm.Print_Area" localSheetId="47">'047_BSC_Kota Bumi'!$A$2:$I$40</definedName>
    <definedName name="_xlnm.Print_Area" localSheetId="48">'048_BSC_Lampung'!$A$2:$I$39</definedName>
    <definedName name="_xlnm.Print_Area" localSheetId="49">'049_Aghata_Riau'!$A$2:$J$40</definedName>
    <definedName name="_xlnm.Print_Area" localSheetId="50">'050_Trian Jaya_Medan'!$A$2:$J$40</definedName>
    <definedName name="_xlnm.Print_Area" localSheetId="51">'051_Robert_Pontianak'!$A$2:$J$39</definedName>
    <definedName name="_xlnm.Print_Area" localSheetId="52">'051A_Ucok_Pekanbaru'!$A$2:$I$39</definedName>
    <definedName name="_xlnm.Print_Titles" localSheetId="5">'006_Menara_Mix'!$1:$17</definedName>
    <definedName name="_xlnm.Print_Titles" localSheetId="6">'007_Menara_Duri'!$1:$17</definedName>
    <definedName name="_xlnm.Print_Titles" localSheetId="7">'008_Menara_Mix'!$1:$17</definedName>
    <definedName name="_xlnm.Print_Titles" localSheetId="8">'009_Venindo_Batam'!$1:$17</definedName>
    <definedName name="_xlnm.Print_Titles" localSheetId="9">'010_Cargo Trans_Batam'!$1:$17</definedName>
    <definedName name="_xlnm.Print_Titles" localSheetId="21">'022_Menara_Mix'!$1:$17</definedName>
    <definedName name="_xlnm.Print_Titles" localSheetId="22">'023_Menara_Mix'!$1:$17</definedName>
    <definedName name="_xlnm.Print_Titles" localSheetId="23">'024_Menara_Mix'!$1:$17</definedName>
    <definedName name="_xlnm.Print_Titles" localSheetId="41">'041_Menara_Mix'!$1:$17</definedName>
    <definedName name="ratus" localSheetId="0">" "&amp;INDEX('001_Vita Bren_Jakarta'!idxRatusan,--LEFT(TEXT(RIGHT([2]!nilai,3),"000"),1)+1)&amp;" "&amp;IF(--RIGHT([2]!nilai,2)&lt;=20,INDEX('001_Vita Bren_Jakarta'!idxSatuSampaiDuaPuluh,--LEFT(RIGHT([2]!nilai,2),2)+1),INDEX('001_Vita Bren_Jakarta'!idxSatuSampaiDuaPuluh,--LEFT(RIGHT([2]!nilai,2),1)+1)&amp;" puluh "&amp;INDEX('001_Vita Bren_Jakarta'!idxSatuSampaiDuaPuluh,--RIGHT([2]!nilai,1)+1))</definedName>
    <definedName name="ratus" localSheetId="1">" "&amp;INDEX('002_Trans Crago_Batam'!idxRatusan,--LEFT(TEXT(RIGHT([2]!nilai,3),"000"),1)+1)&amp;" "&amp;IF(--RIGHT([2]!nilai,2)&lt;=20,INDEX('002_Trans Crago_Batam'!idxSatuSampaiDuaPuluh,--LEFT(RIGHT([2]!nilai,2),2)+1),INDEX('002_Trans Crago_Batam'!idxSatuSampaiDuaPuluh,--LEFT(RIGHT([2]!nilai,2),1)+1)&amp;" puluh "&amp;INDEX('002_Trans Crago_Batam'!idxSatuSampaiDuaPuluh,--RIGHT([2]!nilai,1)+1))</definedName>
    <definedName name="ratus" localSheetId="2">" "&amp;INDEX('003_Bpk. Henry_Banyuwangi'!idxRatusan,--LEFT(TEXT(RIGHT([2]!nilai,3),"000"),1)+1)&amp;" "&amp;IF(--RIGHT([2]!nilai,2)&lt;=20,INDEX('003_Bpk. Henry_Banyuwangi'!idxSatuSampaiDuaPuluh,--LEFT(RIGHT([2]!nilai,2),2)+1),INDEX('003_Bpk. Henry_Banyuwangi'!idxSatuSampaiDuaPuluh,--LEFT(RIGHT([2]!nilai,2),1)+1)&amp;" puluh "&amp;INDEX('003_Bpk. Henry_Banyuwangi'!idxSatuSampaiDuaPuluh,--RIGHT([2]!nilai,1)+1))</definedName>
    <definedName name="ratus" localSheetId="3">" "&amp;INDEX('004_Fastindo_Bekasi'!idxRatusan,--LEFT(TEXT(RIGHT([2]!nilai,3),"000"),1)+1)&amp;" "&amp;IF(--RIGHT([2]!nilai,2)&lt;=20,INDEX('004_Fastindo_Bekasi'!idxSatuSampaiDuaPuluh,--LEFT(RIGHT([2]!nilai,2),2)+1),INDEX('004_Fastindo_Bekasi'!idxSatuSampaiDuaPuluh,--LEFT(RIGHT([2]!nilai,2),1)+1)&amp;" puluh "&amp;INDEX('004_Fastindo_Bekasi'!idxSatuSampaiDuaPuluh,--RIGHT([2]!nilai,1)+1))</definedName>
    <definedName name="ratus" localSheetId="4">" "&amp;INDEX('005_BBI_Mix'!idxRatusan,--LEFT(TEXT(RIGHT([2]!nilai,3),"000"),1)+1)&amp;" "&amp;IF(--RIGHT([2]!nilai,2)&lt;=20,INDEX('005_BBI_Mix'!idxSatuSampaiDuaPuluh,--LEFT(RIGHT([2]!nilai,2),2)+1),INDEX('005_BBI_Mix'!idxSatuSampaiDuaPuluh,--LEFT(RIGHT([2]!nilai,2),1)+1)&amp;" puluh "&amp;INDEX('005_BBI_Mix'!idxSatuSampaiDuaPuluh,--RIGHT([2]!nilai,1)+1))</definedName>
    <definedName name="ratus" localSheetId="5">" "&amp;INDEX('006_Menara_Mix'!idxRatusan,--LEFT(TEXT(RIGHT(nilai,3),"000"),1)+1)&amp;" "&amp;IF(--RIGHT(nilai,2)&lt;=20,INDEX('006_Menara_Mix'!idxSatuSampaiDuaPuluh,--LEFT(RIGHT(nilai,2),2)+1),INDEX('006_Menara_Mix'!idxSatuSampaiDuaPuluh,--LEFT(RIGHT(nilai,2),1)+1)&amp;" puluh "&amp;INDEX('006_Menara_Mix'!idxSatuSampaiDuaPuluh,--RIGHT(nilai,1)+1))</definedName>
    <definedName name="ratus" localSheetId="6">" "&amp;INDEX('007_Menara_Duri'!idxRatusan,--LEFT(TEXT(RIGHT([2]!nilai,3),"000"),1)+1)&amp;" "&amp;IF(--RIGHT([2]!nilai,2)&lt;=20,INDEX('007_Menara_Duri'!idxSatuSampaiDuaPuluh,--LEFT(RIGHT([2]!nilai,2),2)+1),INDEX('007_Menara_Duri'!idxSatuSampaiDuaPuluh,--LEFT(RIGHT([2]!nilai,2),1)+1)&amp;" puluh "&amp;INDEX('007_Menara_Duri'!idxSatuSampaiDuaPuluh,--RIGHT([2]!nilai,1)+1))</definedName>
    <definedName name="ratus" localSheetId="7">" "&amp;INDEX('008_Menara_Mix'!idxRatusan,--LEFT(TEXT(RIGHT([2]!nilai,3),"000"),1)+1)&amp;" "&amp;IF(--RIGHT([2]!nilai,2)&lt;=20,INDEX('008_Menara_Mix'!idxSatuSampaiDuaPuluh,--LEFT(RIGHT([2]!nilai,2),2)+1),INDEX('008_Menara_Mix'!idxSatuSampaiDuaPuluh,--LEFT(RIGHT([2]!nilai,2),1)+1)&amp;" puluh "&amp;INDEX('008_Menara_Mix'!idxSatuSampaiDuaPuluh,--RIGHT([2]!nilai,1)+1))</definedName>
    <definedName name="ratus" localSheetId="8">" "&amp;INDEX('009_Venindo_Batam'!idxRatusan,--LEFT(TEXT(RIGHT(nilai,3),"000"),1)+1)&amp;" "&amp;IF(--RIGHT(nilai,2)&lt;=20,INDEX('009_Venindo_Batam'!idxSatuSampaiDuaPuluh,--LEFT(RIGHT(nilai,2),2)+1),INDEX('009_Venindo_Batam'!idxSatuSampaiDuaPuluh,--LEFT(RIGHT(nilai,2),1)+1)&amp;" puluh "&amp;INDEX('009_Venindo_Batam'!idxSatuSampaiDuaPuluh,--RIGHT(nilai,1)+1))</definedName>
    <definedName name="ratus" localSheetId="9">" "&amp;INDEX('010_Cargo Trans_Batam'!idxRatusan,--LEFT(TEXT(RIGHT(nilai,3),"000"),1)+1)&amp;" "&amp;IF(--RIGHT(nilai,2)&lt;=20,INDEX('010_Cargo Trans_Batam'!idxSatuSampaiDuaPuluh,--LEFT(RIGHT(nilai,2),2)+1),INDEX('010_Cargo Trans_Batam'!idxSatuSampaiDuaPuluh,--LEFT(RIGHT(nilai,2),1)+1)&amp;" puluh "&amp;INDEX('010_Cargo Trans_Batam'!idxSatuSampaiDuaPuluh,--RIGHT(nilai,1)+1))</definedName>
    <definedName name="ratus" localSheetId="10">" "&amp;INDEX('011_Bpk. Rahman_CHARTER fUSO'!idxRatusan,--LEFT(TEXT(RIGHT([2]!nilai,3),"000"),1)+1)&amp;" "&amp;IF(--RIGHT([2]!nilai,2)&lt;=20,INDEX('011_Bpk. Rahman_CHARTER fUSO'!idxSatuSampaiDuaPuluh,--LEFT(RIGHT([2]!nilai,2),2)+1),INDEX('011_Bpk. Rahman_CHARTER fUSO'!idxSatuSampaiDuaPuluh,--LEFT(RIGHT([2]!nilai,2),1)+1)&amp;" puluh "&amp;INDEX('011_Bpk. Rahman_CHARTER fUSO'!idxSatuSampaiDuaPuluh,--RIGHT([2]!nilai,1)+1))</definedName>
    <definedName name="ratus" localSheetId="11">" "&amp;INDEX('012_Samudra Jaya Cakra_NTB'!idxRatusan,--LEFT(TEXT(RIGHT([2]!nilai,3),"000"),1)+1)&amp;" "&amp;IF(--RIGHT([2]!nilai,2)&lt;=20,INDEX('012_Samudra Jaya Cakra_NTB'!idxSatuSampaiDuaPuluh,--LEFT(RIGHT([2]!nilai,2),2)+1),INDEX('012_Samudra Jaya Cakra_NTB'!idxSatuSampaiDuaPuluh,--LEFT(RIGHT([2]!nilai,2),1)+1)&amp;" puluh "&amp;INDEX('012_Samudra Jaya Cakra_NTB'!idxSatuSampaiDuaPuluh,--RIGHT([2]!nilai,1)+1))</definedName>
    <definedName name="ratus" localSheetId="12">" "&amp;INDEX('013_Fastindo_Cikarang'!idxRatusan,--LEFT(TEXT(RIGHT([2]!nilai,3),"000"),1)+1)&amp;" "&amp;IF(--RIGHT([2]!nilai,2)&lt;=20,INDEX('013_Fastindo_Cikarang'!idxSatuSampaiDuaPuluh,--LEFT(RIGHT([2]!nilai,2),2)+1),INDEX('013_Fastindo_Cikarang'!idxSatuSampaiDuaPuluh,--LEFT(RIGHT([2]!nilai,2),1)+1)&amp;" puluh "&amp;INDEX('013_Fastindo_Cikarang'!idxSatuSampaiDuaPuluh,--RIGHT([2]!nilai,1)+1))</definedName>
    <definedName name="ratus" localSheetId="13">" "&amp;INDEX('014_BBI_Jogja'!idxRatusan,--LEFT(TEXT(RIGHT([2]!nilai,3),"000"),1)+1)&amp;" "&amp;IF(--RIGHT([2]!nilai,2)&lt;=20,INDEX('014_BBI_Jogja'!idxSatuSampaiDuaPuluh,--LEFT(RIGHT([2]!nilai,2),2)+1),INDEX('014_BBI_Jogja'!idxSatuSampaiDuaPuluh,--LEFT(RIGHT([2]!nilai,2),1)+1)&amp;" puluh "&amp;INDEX('014_BBI_Jogja'!idxSatuSampaiDuaPuluh,--RIGHT([2]!nilai,1)+1))</definedName>
    <definedName name="ratus" localSheetId="14">" "&amp;INDEX('015_SDM_Palopo'!idxRatusan,--LEFT(TEXT(RIGHT([2]!nilai,3),"000"),1)+1)&amp;" "&amp;IF(--RIGHT([2]!nilai,2)&lt;=20,INDEX('015_SDM_Palopo'!idxSatuSampaiDuaPuluh,--LEFT(RIGHT([2]!nilai,2),2)+1),INDEX('015_SDM_Palopo'!idxSatuSampaiDuaPuluh,--LEFT(RIGHT([2]!nilai,2),1)+1)&amp;" puluh "&amp;INDEX('015_SDM_Palopo'!idxSatuSampaiDuaPuluh,--RIGHT([2]!nilai,1)+1))</definedName>
    <definedName name="ratus" localSheetId="15">" "&amp;INDEX('016_SDM_Makssar'!idxRatusan,--LEFT(TEXT(RIGHT([2]!nilai,3),"000"),1)+1)&amp;" "&amp;IF(--RIGHT([2]!nilai,2)&lt;=20,INDEX('016_SDM_Makssar'!idxSatuSampaiDuaPuluh,--LEFT(RIGHT([2]!nilai,2),2)+1),INDEX('016_SDM_Makssar'!idxSatuSampaiDuaPuluh,--LEFT(RIGHT([2]!nilai,2),1)+1)&amp;" puluh "&amp;INDEX('016_SDM_Makssar'!idxSatuSampaiDuaPuluh,--RIGHT([2]!nilai,1)+1))</definedName>
    <definedName name="ratus" localSheetId="16">" "&amp;INDEX('017_Bona_Mix'!idxRatusan,--LEFT(TEXT(RIGHT([2]!nilai,3),"000"),1)+1)&amp;" "&amp;IF(--RIGHT([2]!nilai,2)&lt;=20,INDEX('017_Bona_Mix'!idxSatuSampaiDuaPuluh,--LEFT(RIGHT([2]!nilai,2),2)+1),INDEX('017_Bona_Mix'!idxSatuSampaiDuaPuluh,--LEFT(RIGHT([2]!nilai,2),1)+1)&amp;" puluh "&amp;INDEX('017_Bona_Mix'!idxSatuSampaiDuaPuluh,--RIGHT([2]!nilai,1)+1))</definedName>
    <definedName name="ratus" localSheetId="20">" "&amp;INDEX('021_AGM_Mix'!idxRatusan,--LEFT(TEXT(RIGHT(nilai,3),"000"),1)+1)&amp;" "&amp;IF(--RIGHT(nilai,2)&lt;=20,INDEX('021_AGM_Mix'!idxSatuSampaiDuaPuluh,--LEFT(RIGHT(nilai,2),2)+1),INDEX('021_AGM_Mix'!idxSatuSampaiDuaPuluh,--LEFT(RIGHT(nilai,2),1)+1)&amp;" puluh "&amp;INDEX('021_AGM_Mix'!idxSatuSampaiDuaPuluh,--RIGHT(nilai,1)+1))</definedName>
    <definedName name="ratus" localSheetId="21">" "&amp;INDEX('022_Menara_Mix'!idxRatusan,--LEFT(TEXT(RIGHT([2]!nilai,3),"000"),1)+1)&amp;" "&amp;IF(--RIGHT([2]!nilai,2)&lt;=20,INDEX('022_Menara_Mix'!idxSatuSampaiDuaPuluh,--LEFT(RIGHT([2]!nilai,2),2)+1),INDEX('022_Menara_Mix'!idxSatuSampaiDuaPuluh,--LEFT(RIGHT([2]!nilai,2),1)+1)&amp;" puluh "&amp;INDEX('022_Menara_Mix'!idxSatuSampaiDuaPuluh,--RIGHT([2]!nilai,1)+1))</definedName>
    <definedName name="ratus" localSheetId="22">" "&amp;INDEX('023_Menara_Mix'!idxRatusan,--LEFT(TEXT(RIGHT([2]!nilai,3),"000"),1)+1)&amp;" "&amp;IF(--RIGHT([2]!nilai,2)&lt;=20,INDEX('023_Menara_Mix'!idxSatuSampaiDuaPuluh,--LEFT(RIGHT([2]!nilai,2),2)+1),INDEX('023_Menara_Mix'!idxSatuSampaiDuaPuluh,--LEFT(RIGHT([2]!nilai,2),1)+1)&amp;" puluh "&amp;INDEX('023_Menara_Mix'!idxSatuSampaiDuaPuluh,--RIGHT([2]!nilai,1)+1))</definedName>
    <definedName name="ratus" localSheetId="23">" "&amp;INDEX('024_Menara_Mix'!idxRatusan,--LEFT(TEXT(RIGHT([2]!nilai,3),"000"),1)+1)&amp;" "&amp;IF(--RIGHT([2]!nilai,2)&lt;=20,INDEX('024_Menara_Mix'!idxSatuSampaiDuaPuluh,--LEFT(RIGHT([2]!nilai,2),2)+1),INDEX('024_Menara_Mix'!idxSatuSampaiDuaPuluh,--LEFT(RIGHT([2]!nilai,2),1)+1)&amp;" puluh "&amp;INDEX('024_Menara_Mix'!idxSatuSampaiDuaPuluh,--RIGHT([2]!nilai,1)+1))</definedName>
    <definedName name="ratus" localSheetId="24">" "&amp;INDEX('025_Fastindo_Mix'!idxRatusan,--LEFT(TEXT(RIGHT([2]!nilai,3),"000"),1)+1)&amp;" "&amp;IF(--RIGHT([2]!nilai,2)&lt;=20,INDEX('025_Fastindo_Mix'!idxSatuSampaiDuaPuluh,--LEFT(RIGHT([2]!nilai,2),2)+1),INDEX('025_Fastindo_Mix'!idxSatuSampaiDuaPuluh,--LEFT(RIGHT([2]!nilai,2),1)+1)&amp;" puluh "&amp;INDEX('025_Fastindo_Mix'!idxSatuSampaiDuaPuluh,--RIGHT([2]!nilai,1)+1))</definedName>
    <definedName name="ratus" localSheetId="25">" "&amp;INDEX('026_DNR_Trucking'!idxRatusan,--LEFT(TEXT(RIGHT([2]!nilai,3),"000"),1)+1)&amp;" "&amp;IF(--RIGHT([2]!nilai,2)&lt;=20,INDEX('026_DNR_Trucking'!idxSatuSampaiDuaPuluh,--LEFT(RIGHT([2]!nilai,2),2)+1),INDEX('026_DNR_Trucking'!idxSatuSampaiDuaPuluh,--LEFT(RIGHT([2]!nilai,2),1)+1)&amp;" puluh "&amp;INDEX('026_DNR_Trucking'!idxSatuSampaiDuaPuluh,--RIGHT([2]!nilai,1)+1))</definedName>
    <definedName name="ratus" localSheetId="26">" "&amp;INDEX('026_DNR_Trucking (2)'!idxRatusan,--LEFT(TEXT(RIGHT([2]!nilai,3),"000"),1)+1)&amp;" "&amp;IF(--RIGHT([2]!nilai,2)&lt;=20,INDEX('026_DNR_Trucking (2)'!idxSatuSampaiDuaPuluh,--LEFT(RIGHT([2]!nilai,2),2)+1),INDEX('026_DNR_Trucking (2)'!idxSatuSampaiDuaPuluh,--LEFT(RIGHT([2]!nilai,2),1)+1)&amp;" puluh "&amp;INDEX('026_DNR_Trucking (2)'!idxSatuSampaiDuaPuluh,--RIGHT([2]!nilai,1)+1))</definedName>
    <definedName name="ratus" localSheetId="27">" "&amp;INDEX('027_Bata Antasari_Makassar'!idxRatusan,--LEFT(TEXT(RIGHT([2]!nilai,3),"000"),1)+1)&amp;" "&amp;IF(--RIGHT([2]!nilai,2)&lt;=20,INDEX('027_Bata Antasari_Makassar'!idxSatuSampaiDuaPuluh,--LEFT(RIGHT([2]!nilai,2),2)+1),INDEX('027_Bata Antasari_Makassar'!idxSatuSampaiDuaPuluh,--LEFT(RIGHT([2]!nilai,2),1)+1)&amp;" puluh "&amp;INDEX('027_Bata Antasari_Makassar'!idxSatuSampaiDuaPuluh,--RIGHT([2]!nilai,1)+1))</definedName>
    <definedName name="ratus" localSheetId="28">" "&amp;INDEX('028_Sentral Asia_China'!idxRatusan,--LEFT(TEXT(RIGHT([2]!nilai,3),"000"),1)+1)&amp;" "&amp;IF(--RIGHT([2]!nilai,2)&lt;=20,INDEX('028_Sentral Asia_China'!idxSatuSampaiDuaPuluh,--LEFT(RIGHT([2]!nilai,2),2)+1),INDEX('028_Sentral Asia_China'!idxSatuSampaiDuaPuluh,--LEFT(RIGHT([2]!nilai,2),1)+1)&amp;" puluh "&amp;INDEX('028_Sentral Asia_China'!idxSatuSampaiDuaPuluh,--RIGHT([2]!nilai,1)+1))</definedName>
    <definedName name="ratus" localSheetId="29">" "&amp;INDEX('029_Bpk. Arif_Bengkulu'!idxRatusan,--LEFT(TEXT(RIGHT([2]!nilai,3),"000"),1)+1)&amp;" "&amp;IF(--RIGHT([2]!nilai,2)&lt;=20,INDEX('029_Bpk. Arif_Bengkulu'!idxSatuSampaiDuaPuluh,--LEFT(RIGHT([2]!nilai,2),2)+1),INDEX('029_Bpk. Arif_Bengkulu'!idxSatuSampaiDuaPuluh,--LEFT(RIGHT([2]!nilai,2),1)+1)&amp;" puluh "&amp;INDEX('029_Bpk. Arif_Bengkulu'!idxSatuSampaiDuaPuluh,--RIGHT([2]!nilai,1)+1))</definedName>
    <definedName name="ratus" localSheetId="30">" "&amp;INDEX('030_Ibu Diana_Batam'!idxRatusan,--LEFT(TEXT(RIGHT([2]!nilai,3),"000"),1)+1)&amp;" "&amp;IF(--RIGHT([2]!nilai,2)&lt;=20,INDEX('030_Ibu Diana_Batam'!idxSatuSampaiDuaPuluh,--LEFT(RIGHT([2]!nilai,2),2)+1),INDEX('030_Ibu Diana_Batam'!idxSatuSampaiDuaPuluh,--LEFT(RIGHT([2]!nilai,2),1)+1)&amp;" puluh "&amp;INDEX('030_Ibu Diana_Batam'!idxSatuSampaiDuaPuluh,--RIGHT([2]!nilai,1)+1))</definedName>
    <definedName name="ratus" localSheetId="31">" "&amp;INDEX('031_BBI_Lahat'!idxRatusan,--LEFT(TEXT(RIGHT([2]!nilai,3),"000"),1)+1)&amp;" "&amp;IF(--RIGHT([2]!nilai,2)&lt;=20,INDEX('031_BBI_Lahat'!idxSatuSampaiDuaPuluh,--LEFT(RIGHT([2]!nilai,2),2)+1),INDEX('031_BBI_Lahat'!idxSatuSampaiDuaPuluh,--LEFT(RIGHT([2]!nilai,2),1)+1)&amp;" puluh "&amp;INDEX('031_BBI_Lahat'!idxSatuSampaiDuaPuluh,--RIGHT([2]!nilai,1)+1))</definedName>
    <definedName name="ratus" localSheetId="32">" "&amp;INDEX('032_BBI_Lapung'!idxRatusan,--LEFT(TEXT(RIGHT([2]!nilai,3),"000"),1)+1)&amp;" "&amp;IF(--RIGHT([2]!nilai,2)&lt;=20,INDEX('032_BBI_Lapung'!idxSatuSampaiDuaPuluh,--LEFT(RIGHT([2]!nilai,2),2)+1),INDEX('032_BBI_Lapung'!idxSatuSampaiDuaPuluh,--LEFT(RIGHT([2]!nilai,2),1)+1)&amp;" puluh "&amp;INDEX('032_BBI_Lapung'!idxSatuSampaiDuaPuluh,--RIGHT([2]!nilai,1)+1))</definedName>
    <definedName name="ratus" localSheetId="33">" "&amp;INDEX('033_DNR_Trucking CAKUNG'!idxRatusan,--LEFT(TEXT(RIGHT([2]!nilai,3),"000"),1)+1)&amp;" "&amp;IF(--RIGHT([2]!nilai,2)&lt;=20,INDEX('033_DNR_Trucking CAKUNG'!idxSatuSampaiDuaPuluh,--LEFT(RIGHT([2]!nilai,2),2)+1),INDEX('033_DNR_Trucking CAKUNG'!idxSatuSampaiDuaPuluh,--LEFT(RIGHT([2]!nilai,2),1)+1)&amp;" puluh "&amp;INDEX('033_DNR_Trucking CAKUNG'!idxSatuSampaiDuaPuluh,--RIGHT([2]!nilai,1)+1))</definedName>
    <definedName name="ratus" localSheetId="34">" "&amp;INDEX('034_Raisa_Batam'!idxRatusan,--LEFT(TEXT(RIGHT([2]!nilai,3),"000"),1)+1)&amp;" "&amp;IF(--RIGHT([2]!nilai,2)&lt;=20,INDEX('034_Raisa_Batam'!idxSatuSampaiDuaPuluh,--LEFT(RIGHT([2]!nilai,2),2)+1),INDEX('034_Raisa_Batam'!idxSatuSampaiDuaPuluh,--LEFT(RIGHT([2]!nilai,2),1)+1)&amp;" puluh "&amp;INDEX('034_Raisa_Batam'!idxSatuSampaiDuaPuluh,--RIGHT([2]!nilai,1)+1))</definedName>
    <definedName name="ratus" localSheetId="35">" "&amp;INDEX('035_Kaifa Food_Batam'!idxRatusan,--LEFT(TEXT(RIGHT([2]!nilai,3),"000"),1)+1)&amp;" "&amp;IF(--RIGHT([2]!nilai,2)&lt;=20,INDEX('035_Kaifa Food_Batam'!idxSatuSampaiDuaPuluh,--LEFT(RIGHT([2]!nilai,2),2)+1),INDEX('035_Kaifa Food_Batam'!idxSatuSampaiDuaPuluh,--LEFT(RIGHT([2]!nilai,2),1)+1)&amp;" puluh "&amp;INDEX('035_Kaifa Food_Batam'!idxSatuSampaiDuaPuluh,--RIGHT([2]!nilai,1)+1))</definedName>
    <definedName name="ratus" localSheetId="36">" "&amp;INDEX('036_Cargo Trans_Batam'!idxRatusan,--LEFT(TEXT(RIGHT([2]!nilai,3),"000"),1)+1)&amp;" "&amp;IF(--RIGHT([2]!nilai,2)&lt;=20,INDEX('036_Cargo Trans_Batam'!idxSatuSampaiDuaPuluh,--LEFT(RIGHT([2]!nilai,2),2)+1),INDEX('036_Cargo Trans_Batam'!idxSatuSampaiDuaPuluh,--LEFT(RIGHT([2]!nilai,2),1)+1)&amp;" puluh "&amp;INDEX('036_Cargo Trans_Batam'!idxSatuSampaiDuaPuluh,--RIGHT([2]!nilai,1)+1))</definedName>
    <definedName name="ratus" localSheetId="37">" "&amp;INDEX('037_BSC_Medan'!idxRatusan,--LEFT(TEXT(RIGHT([2]!nilai,3),"000"),1)+1)&amp;" "&amp;IF(--RIGHT([2]!nilai,2)&lt;=20,INDEX('037_BSC_Medan'!idxSatuSampaiDuaPuluh,--LEFT(RIGHT([2]!nilai,2),2)+1),INDEX('037_BSC_Medan'!idxSatuSampaiDuaPuluh,--LEFT(RIGHT([2]!nilai,2),1)+1)&amp;" puluh "&amp;INDEX('037_BSC_Medan'!idxSatuSampaiDuaPuluh,--RIGHT([2]!nilai,1)+1))</definedName>
    <definedName name="ratus" localSheetId="38">" "&amp;INDEX('038_Bpk. Simson_Batam'!idxRatusan,--LEFT(TEXT(RIGHT([2]!nilai,3),"000"),1)+1)&amp;" "&amp;IF(--RIGHT([2]!nilai,2)&lt;=20,INDEX('038_Bpk. Simson_Batam'!idxSatuSampaiDuaPuluh,--LEFT(RIGHT([2]!nilai,2),2)+1),INDEX('038_Bpk. Simson_Batam'!idxSatuSampaiDuaPuluh,--LEFT(RIGHT([2]!nilai,2),1)+1)&amp;" puluh "&amp;INDEX('038_Bpk. Simson_Batam'!idxSatuSampaiDuaPuluh,--RIGHT([2]!nilai,1)+1))</definedName>
    <definedName name="ratus" localSheetId="39">" "&amp;INDEX('039_Marvel_Batam'!idxRatusan,--LEFT(TEXT(RIGHT([2]!nilai,3),"000"),1)+1)&amp;" "&amp;IF(--RIGHT([2]!nilai,2)&lt;=20,INDEX('039_Marvel_Batam'!idxSatuSampaiDuaPuluh,--LEFT(RIGHT([2]!nilai,2),2)+1),INDEX('039_Marvel_Batam'!idxSatuSampaiDuaPuluh,--LEFT(RIGHT([2]!nilai,2),1)+1)&amp;" puluh "&amp;INDEX('039_Marvel_Batam'!idxSatuSampaiDuaPuluh,--RIGHT([2]!nilai,1)+1))</definedName>
    <definedName name="ratus" localSheetId="40">" "&amp;INDEX('040_BBI_Karawang'!idxRatusan,--LEFT(TEXT(RIGHT([2]!nilai,3),"000"),1)+1)&amp;" "&amp;IF(--RIGHT([2]!nilai,2)&lt;=20,INDEX('040_BBI_Karawang'!idxSatuSampaiDuaPuluh,--LEFT(RIGHT([2]!nilai,2),2)+1),INDEX('040_BBI_Karawang'!idxSatuSampaiDuaPuluh,--LEFT(RIGHT([2]!nilai,2),1)+1)&amp;" puluh "&amp;INDEX('040_BBI_Karawang'!idxSatuSampaiDuaPuluh,--RIGHT([2]!nilai,1)+1))</definedName>
    <definedName name="ratus" localSheetId="41">" "&amp;INDEX('041_Menara_Mix'!idxRatusan,--LEFT(TEXT(RIGHT([2]!nilai,3),"000"),1)+1)&amp;" "&amp;IF(--RIGHT([2]!nilai,2)&lt;=20,INDEX('041_Menara_Mix'!idxSatuSampaiDuaPuluh,--LEFT(RIGHT([2]!nilai,2),2)+1),INDEX('041_Menara_Mix'!idxSatuSampaiDuaPuluh,--LEFT(RIGHT([2]!nilai,2),1)+1)&amp;" puluh "&amp;INDEX('041_Menara_Mix'!idxSatuSampaiDuaPuluh,--RIGHT([2]!nilai,1)+1))</definedName>
    <definedName name="ratus" localSheetId="42">" "&amp;INDEX('042_Lion_Kupang'!idxRatusan,--LEFT(TEXT(RIGHT([2]!nilai,3),"000"),1)+1)&amp;" "&amp;IF(--RIGHT([2]!nilai,2)&lt;=20,INDEX('042_Lion_Kupang'!idxSatuSampaiDuaPuluh,--LEFT(RIGHT([2]!nilai,2),2)+1),INDEX('042_Lion_Kupang'!idxSatuSampaiDuaPuluh,--LEFT(RIGHT([2]!nilai,2),1)+1)&amp;" puluh "&amp;INDEX('042_Lion_Kupang'!idxSatuSampaiDuaPuluh,--RIGHT([2]!nilai,1)+1))</definedName>
    <definedName name="ratus" localSheetId="43">" "&amp;INDEX('043_Jasana Boga_Batam'!idxRatusan,--LEFT(TEXT(RIGHT([2]!nilai,3),"000"),1)+1)&amp;" "&amp;IF(--RIGHT([2]!nilai,2)&lt;=20,INDEX('043_Jasana Boga_Batam'!idxSatuSampaiDuaPuluh,--LEFT(RIGHT([2]!nilai,2),2)+1),INDEX('043_Jasana Boga_Batam'!idxSatuSampaiDuaPuluh,--LEFT(RIGHT([2]!nilai,2),1)+1)&amp;" puluh "&amp;INDEX('043_Jasana Boga_Batam'!idxSatuSampaiDuaPuluh,--RIGHT([2]!nilai,1)+1))</definedName>
    <definedName name="ratus" localSheetId="44">" "&amp;INDEX('044_SNL_Batam'!idxRatusan,--LEFT(TEXT(RIGHT([2]!nilai,3),"000"),1)+1)&amp;" "&amp;IF(--RIGHT([2]!nilai,2)&lt;=20,INDEX('044_SNL_Batam'!idxSatuSampaiDuaPuluh,--LEFT(RIGHT([2]!nilai,2),2)+1),INDEX('044_SNL_Batam'!idxSatuSampaiDuaPuluh,--LEFT(RIGHT([2]!nilai,2),1)+1)&amp;" puluh "&amp;INDEX('044_SNL_Batam'!idxSatuSampaiDuaPuluh,--RIGHT([2]!nilai,1)+1))</definedName>
    <definedName name="ratus" localSheetId="45">" "&amp;INDEX('045_SNL_Batam'!idxRatusan,--LEFT(TEXT(RIGHT([2]!nilai,3),"000"),1)+1)&amp;" "&amp;IF(--RIGHT([2]!nilai,2)&lt;=20,INDEX('045_SNL_Batam'!idxSatuSampaiDuaPuluh,--LEFT(RIGHT([2]!nilai,2),2)+1),INDEX('045_SNL_Batam'!idxSatuSampaiDuaPuluh,--LEFT(RIGHT([2]!nilai,2),1)+1)&amp;" puluh "&amp;INDEX('045_SNL_Batam'!idxSatuSampaiDuaPuluh,--RIGHT([2]!nilai,1)+1))</definedName>
    <definedName name="ratus" localSheetId="46">" "&amp;INDEX('046_BSC_Pekanbaru'!idxRatusan,--LEFT(TEXT(RIGHT([2]!nilai,3),"000"),1)+1)&amp;" "&amp;IF(--RIGHT([2]!nilai,2)&lt;=20,INDEX('046_BSC_Pekanbaru'!idxSatuSampaiDuaPuluh,--LEFT(RIGHT([2]!nilai,2),2)+1),INDEX('046_BSC_Pekanbaru'!idxSatuSampaiDuaPuluh,--LEFT(RIGHT([2]!nilai,2),1)+1)&amp;" puluh "&amp;INDEX('046_BSC_Pekanbaru'!idxSatuSampaiDuaPuluh,--RIGHT([2]!nilai,1)+1))</definedName>
    <definedName name="ratus" localSheetId="47">" "&amp;INDEX('047_BSC_Kota Bumi'!idxRatusan,--LEFT(TEXT(RIGHT([2]!nilai,3),"000"),1)+1)&amp;" "&amp;IF(--RIGHT([2]!nilai,2)&lt;=20,INDEX('047_BSC_Kota Bumi'!idxSatuSampaiDuaPuluh,--LEFT(RIGHT([2]!nilai,2),2)+1),INDEX('047_BSC_Kota Bumi'!idxSatuSampaiDuaPuluh,--LEFT(RIGHT([2]!nilai,2),1)+1)&amp;" puluh "&amp;INDEX('047_BSC_Kota Bumi'!idxSatuSampaiDuaPuluh,--RIGHT([2]!nilai,1)+1))</definedName>
    <definedName name="ratus" localSheetId="48">" "&amp;INDEX('048_BSC_Lampung'!idxRatusan,--LEFT(TEXT(RIGHT([2]!nilai,3),"000"),1)+1)&amp;" "&amp;IF(--RIGHT([2]!nilai,2)&lt;=20,INDEX('048_BSC_Lampung'!idxSatuSampaiDuaPuluh,--LEFT(RIGHT([2]!nilai,2),2)+1),INDEX('048_BSC_Lampung'!idxSatuSampaiDuaPuluh,--LEFT(RIGHT([2]!nilai,2),1)+1)&amp;" puluh "&amp;INDEX('048_BSC_Lampung'!idxSatuSampaiDuaPuluh,--RIGHT([2]!nilai,1)+1))</definedName>
    <definedName name="ratus" localSheetId="49">" "&amp;INDEX('049_Aghata_Riau'!idxRatusan,--LEFT(TEXT(RIGHT([2]!nilai,3),"000"),1)+1)&amp;" "&amp;IF(--RIGHT([2]!nilai,2)&lt;=20,INDEX('049_Aghata_Riau'!idxSatuSampaiDuaPuluh,--LEFT(RIGHT([2]!nilai,2),2)+1),INDEX('049_Aghata_Riau'!idxSatuSampaiDuaPuluh,--LEFT(RIGHT([2]!nilai,2),1)+1)&amp;" puluh "&amp;INDEX('049_Aghata_Riau'!idxSatuSampaiDuaPuluh,--RIGHT([2]!nilai,1)+1))</definedName>
    <definedName name="ratus" localSheetId="50">" "&amp;INDEX('050_Trian Jaya_Medan'!idxRatusan,--LEFT(TEXT(RIGHT([2]!nilai,3),"000"),1)+1)&amp;" "&amp;IF(--RIGHT([2]!nilai,2)&lt;=20,INDEX('050_Trian Jaya_Medan'!idxSatuSampaiDuaPuluh,--LEFT(RIGHT([2]!nilai,2),2)+1),INDEX('050_Trian Jaya_Medan'!idxSatuSampaiDuaPuluh,--LEFT(RIGHT([2]!nilai,2),1)+1)&amp;" puluh "&amp;INDEX('050_Trian Jaya_Medan'!idxSatuSampaiDuaPuluh,--RIGHT([2]!nilai,1)+1))</definedName>
    <definedName name="ratus" localSheetId="51">" "&amp;INDEX('051_Robert_Pontianak'!idxRatusan,--LEFT(TEXT(RIGHT([2]!nilai,3),"000"),1)+1)&amp;" "&amp;IF(--RIGHT([2]!nilai,2)&lt;=20,INDEX('051_Robert_Pontianak'!idxSatuSampaiDuaPuluh,--LEFT(RIGHT([2]!nilai,2),2)+1),INDEX('051_Robert_Pontianak'!idxSatuSampaiDuaPuluh,--LEFT(RIGHT([2]!nilai,2),1)+1)&amp;" puluh "&amp;INDEX('051_Robert_Pontianak'!idxSatuSampaiDuaPuluh,--RIGHT([2]!nilai,1)+1))</definedName>
    <definedName name="ratus" localSheetId="52">" "&amp;INDEX('051A_Ucok_Pekanbaru'!idxRatusan,--LEFT(TEXT(RIGHT([2]!nilai,3),"000"),1)+1)&amp;" "&amp;IF(--RIGHT([2]!nilai,2)&lt;=20,INDEX('051A_Ucok_Pekanbaru'!idxSatuSampaiDuaPuluh,--LEFT(RIGHT([2]!nilai,2),2)+1),INDEX('051A_Ucok_Pekanbaru'!idxSatuSampaiDuaPuluh,--LEFT(RIGHT([2]!nilai,2),1)+1)&amp;" puluh "&amp;INDEX('051A_Ucok_Pekanbaru'!idxSatuSampaiDuaPuluh,--RIGHT([2]!nilai,1)+1))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"&amp;INDEX('001_Vita Bren_Jakarta'!idxRatusan,--LEFT(TEXT(RIGHT([2]!nilai,3),"000"),1)+1)&amp;" "&amp;IF(--RIGHT([2]!nilai,2)&lt;=20,INDEX('001_Vita Bren_Jakarta'!idxSatuSampaiDuaPuluh,--LEFT(RIGHT([2]!nilai,2),2)+1),INDEX('001_Vita Bren_Jakarta'!idxSatuSampaiDuaPuluh,--LEFT(RIGHT([2]!nilai,2),1)+1)&amp;" puluh "&amp;INDEX('001_Vita Bren_Jakarta'!idxSatuSampaiDuaPuluh,--RIGHT([2]!nilai,1)+1))</definedName>
    <definedName name="ratus2" localSheetId="1">" "&amp;INDEX('002_Trans Crago_Batam'!idxRatusan,--LEFT(TEXT(RIGHT([2]!nilai,3),"000"),1)+1)&amp;" "&amp;IF(--RIGHT([2]!nilai,2)&lt;=20,INDEX('002_Trans Crago_Batam'!idxSatuSampaiDuaPuluh,--LEFT(RIGHT([2]!nilai,2),2)+1),INDEX('002_Trans Crago_Batam'!idxSatuSampaiDuaPuluh,--LEFT(RIGHT([2]!nilai,2),1)+1)&amp;" puluh "&amp;INDEX('002_Trans Crago_Batam'!idxSatuSampaiDuaPuluh,--RIGHT([2]!nilai,1)+1))</definedName>
    <definedName name="ratus2" localSheetId="2">" "&amp;INDEX('003_Bpk. Henry_Banyuwangi'!idxRatusan,--LEFT(TEXT(RIGHT([2]!nilai,3),"000"),1)+1)&amp;" "&amp;IF(--RIGHT([2]!nilai,2)&lt;=20,INDEX('003_Bpk. Henry_Banyuwangi'!idxSatuSampaiDuaPuluh,--LEFT(RIGHT([2]!nilai,2),2)+1),INDEX('003_Bpk. Henry_Banyuwangi'!idxSatuSampaiDuaPuluh,--LEFT(RIGHT([2]!nilai,2),1)+1)&amp;" puluh "&amp;INDEX('003_Bpk. Henry_Banyuwangi'!idxSatuSampaiDuaPuluh,--RIGHT([2]!nilai,1)+1))</definedName>
    <definedName name="ratus2" localSheetId="3">" "&amp;INDEX('004_Fastindo_Bekasi'!idxRatusan,--LEFT(TEXT(RIGHT([2]!nilai,3),"000"),1)+1)&amp;" "&amp;IF(--RIGHT([2]!nilai,2)&lt;=20,INDEX('004_Fastindo_Bekasi'!idxSatuSampaiDuaPuluh,--LEFT(RIGHT([2]!nilai,2),2)+1),INDEX('004_Fastindo_Bekasi'!idxSatuSampaiDuaPuluh,--LEFT(RIGHT([2]!nilai,2),1)+1)&amp;" puluh "&amp;INDEX('004_Fastindo_Bekasi'!idxSatuSampaiDuaPuluh,--RIGHT([2]!nilai,1)+1))</definedName>
    <definedName name="ratus2" localSheetId="4">" "&amp;INDEX('005_BBI_Mix'!idxRatusan,--LEFT(TEXT(RIGHT([2]!nilai,3),"000"),1)+1)&amp;" "&amp;IF(--RIGHT([2]!nilai,2)&lt;=20,INDEX('005_BBI_Mix'!idxSatuSampaiDuaPuluh,--LEFT(RIGHT([2]!nilai,2),2)+1),INDEX('005_BBI_Mix'!idxSatuSampaiDuaPuluh,--LEFT(RIGHT([2]!nilai,2),1)+1)&amp;" puluh "&amp;INDEX('005_BBI_Mix'!idxSatuSampaiDuaPuluh,--RIGHT([2]!nilai,1)+1))</definedName>
    <definedName name="ratus2" localSheetId="5">" "&amp;INDEX('006_Menara_Mix'!idxRatusan,--LEFT(TEXT(RIGHT(nilai,3),"000"),1)+1)&amp;" "&amp;IF(--RIGHT(nilai,2)&lt;=20,INDEX('006_Menara_Mix'!idxSatuSampaiDuaPuluh,--LEFT(RIGHT(nilai,2),2)+1),INDEX('006_Menara_Mix'!idxSatuSampaiDuaPuluh,--LEFT(RIGHT(nilai,2),1)+1)&amp;" puluh "&amp;INDEX('006_Menara_Mix'!idxSatuSampaiDuaPuluh,--RIGHT(nilai,1)+1))</definedName>
    <definedName name="ratus2" localSheetId="6">" "&amp;INDEX('007_Menara_Duri'!idxRatusan,--LEFT(TEXT(RIGHT([2]!nilai,3),"000"),1)+1)&amp;" "&amp;IF(--RIGHT([2]!nilai,2)&lt;=20,INDEX('007_Menara_Duri'!idxSatuSampaiDuaPuluh,--LEFT(RIGHT([2]!nilai,2),2)+1),INDEX('007_Menara_Duri'!idxSatuSampaiDuaPuluh,--LEFT(RIGHT([2]!nilai,2),1)+1)&amp;" puluh "&amp;INDEX('007_Menara_Duri'!idxSatuSampaiDuaPuluh,--RIGHT([2]!nilai,1)+1))</definedName>
    <definedName name="ratus2" localSheetId="7">" "&amp;INDEX('008_Menara_Mix'!idxRatusan,--LEFT(TEXT(RIGHT([2]!nilai,3),"000"),1)+1)&amp;" "&amp;IF(--RIGHT([2]!nilai,2)&lt;=20,INDEX('008_Menara_Mix'!idxSatuSampaiDuaPuluh,--LEFT(RIGHT([2]!nilai,2),2)+1),INDEX('008_Menara_Mix'!idxSatuSampaiDuaPuluh,--LEFT(RIGHT([2]!nilai,2),1)+1)&amp;" puluh "&amp;INDEX('008_Menara_Mix'!idxSatuSampaiDuaPuluh,--RIGHT([2]!nilai,1)+1))</definedName>
    <definedName name="ratus2" localSheetId="8">" "&amp;INDEX('009_Venindo_Batam'!idxRatusan,--LEFT(TEXT(RIGHT(nilai,3),"000"),1)+1)&amp;" "&amp;IF(--RIGHT(nilai,2)&lt;=20,INDEX('009_Venindo_Batam'!idxSatuSampaiDuaPuluh,--LEFT(RIGHT(nilai,2),2)+1),INDEX('009_Venindo_Batam'!idxSatuSampaiDuaPuluh,--LEFT(RIGHT(nilai,2),1)+1)&amp;" puluh "&amp;INDEX('009_Venindo_Batam'!idxSatuSampaiDuaPuluh,--RIGHT(nilai,1)+1))</definedName>
    <definedName name="ratus2" localSheetId="9">" "&amp;INDEX('010_Cargo Trans_Batam'!idxRatusan,--LEFT(TEXT(RIGHT(nilai,3),"000"),1)+1)&amp;" "&amp;IF(--RIGHT(nilai,2)&lt;=20,INDEX('010_Cargo Trans_Batam'!idxSatuSampaiDuaPuluh,--LEFT(RIGHT(nilai,2),2)+1),INDEX('010_Cargo Trans_Batam'!idxSatuSampaiDuaPuluh,--LEFT(RIGHT(nilai,2),1)+1)&amp;" puluh "&amp;INDEX('010_Cargo Trans_Batam'!idxSatuSampaiDuaPuluh,--RIGHT(nilai,1)+1))</definedName>
    <definedName name="ratus2" localSheetId="10">" "&amp;INDEX('011_Bpk. Rahman_CHARTER fUSO'!idxRatusan,--LEFT(TEXT(RIGHT([2]!nilai,3),"000"),1)+1)&amp;" "&amp;IF(--RIGHT([2]!nilai,2)&lt;=20,INDEX('011_Bpk. Rahman_CHARTER fUSO'!idxSatuSampaiDuaPuluh,--LEFT(RIGHT([2]!nilai,2),2)+1),INDEX('011_Bpk. Rahman_CHARTER fUSO'!idxSatuSampaiDuaPuluh,--LEFT(RIGHT([2]!nilai,2),1)+1)&amp;" puluh "&amp;INDEX('011_Bpk. Rahman_CHARTER fUSO'!idxSatuSampaiDuaPuluh,--RIGHT([2]!nilai,1)+1))</definedName>
    <definedName name="ratus2" localSheetId="11">" "&amp;INDEX('012_Samudra Jaya Cakra_NTB'!idxRatusan,--LEFT(TEXT(RIGHT([2]!nilai,3),"000"),1)+1)&amp;" "&amp;IF(--RIGHT([2]!nilai,2)&lt;=20,INDEX('012_Samudra Jaya Cakra_NTB'!idxSatuSampaiDuaPuluh,--LEFT(RIGHT([2]!nilai,2),2)+1),INDEX('012_Samudra Jaya Cakra_NTB'!idxSatuSampaiDuaPuluh,--LEFT(RIGHT([2]!nilai,2),1)+1)&amp;" puluh "&amp;INDEX('012_Samudra Jaya Cakra_NTB'!idxSatuSampaiDuaPuluh,--RIGHT([2]!nilai,1)+1))</definedName>
    <definedName name="ratus2" localSheetId="12">" "&amp;INDEX('013_Fastindo_Cikarang'!idxRatusan,--LEFT(TEXT(RIGHT([2]!nilai,3),"000"),1)+1)&amp;" "&amp;IF(--RIGHT([2]!nilai,2)&lt;=20,INDEX('013_Fastindo_Cikarang'!idxSatuSampaiDuaPuluh,--LEFT(RIGHT([2]!nilai,2),2)+1),INDEX('013_Fastindo_Cikarang'!idxSatuSampaiDuaPuluh,--LEFT(RIGHT([2]!nilai,2),1)+1)&amp;" puluh "&amp;INDEX('013_Fastindo_Cikarang'!idxSatuSampaiDuaPuluh,--RIGHT([2]!nilai,1)+1))</definedName>
    <definedName name="ratus2" localSheetId="13">" "&amp;INDEX('014_BBI_Jogja'!idxRatusan,--LEFT(TEXT(RIGHT([2]!nilai,3),"000"),1)+1)&amp;" "&amp;IF(--RIGHT([2]!nilai,2)&lt;=20,INDEX('014_BBI_Jogja'!idxSatuSampaiDuaPuluh,--LEFT(RIGHT([2]!nilai,2),2)+1),INDEX('014_BBI_Jogja'!idxSatuSampaiDuaPuluh,--LEFT(RIGHT([2]!nilai,2),1)+1)&amp;" puluh "&amp;INDEX('014_BBI_Jogja'!idxSatuSampaiDuaPuluh,--RIGHT([2]!nilai,1)+1))</definedName>
    <definedName name="ratus2" localSheetId="14">" "&amp;INDEX('015_SDM_Palopo'!idxRatusan,--LEFT(TEXT(RIGHT([2]!nilai,3),"000"),1)+1)&amp;" "&amp;IF(--RIGHT([2]!nilai,2)&lt;=20,INDEX('015_SDM_Palopo'!idxSatuSampaiDuaPuluh,--LEFT(RIGHT([2]!nilai,2),2)+1),INDEX('015_SDM_Palopo'!idxSatuSampaiDuaPuluh,--LEFT(RIGHT([2]!nilai,2),1)+1)&amp;" puluh "&amp;INDEX('015_SDM_Palopo'!idxSatuSampaiDuaPuluh,--RIGHT([2]!nilai,1)+1))</definedName>
    <definedName name="ratus2" localSheetId="15">" "&amp;INDEX('016_SDM_Makssar'!idxRatusan,--LEFT(TEXT(RIGHT([2]!nilai,3),"000"),1)+1)&amp;" "&amp;IF(--RIGHT([2]!nilai,2)&lt;=20,INDEX('016_SDM_Makssar'!idxSatuSampaiDuaPuluh,--LEFT(RIGHT([2]!nilai,2),2)+1),INDEX('016_SDM_Makssar'!idxSatuSampaiDuaPuluh,--LEFT(RIGHT([2]!nilai,2),1)+1)&amp;" puluh "&amp;INDEX('016_SDM_Makssar'!idxSatuSampaiDuaPuluh,--RIGHT([2]!nilai,1)+1))</definedName>
    <definedName name="ratus2" localSheetId="16">" "&amp;INDEX('017_Bona_Mix'!idxRatusan,--LEFT(TEXT(RIGHT([2]!nilai,3),"000"),1)+1)&amp;" "&amp;IF(--RIGHT([2]!nilai,2)&lt;=20,INDEX('017_Bona_Mix'!idxSatuSampaiDuaPuluh,--LEFT(RIGHT([2]!nilai,2),2)+1),INDEX('017_Bona_Mix'!idxSatuSampaiDuaPuluh,--LEFT(RIGHT([2]!nilai,2),1)+1)&amp;" puluh "&amp;INDEX('017_Bona_Mix'!idxSatuSampaiDuaPuluh,--RIGHT([2]!nilai,1)+1))</definedName>
    <definedName name="ratus2" localSheetId="20">" "&amp;INDEX('021_AGM_Mix'!idxRatusan,--LEFT(TEXT(RIGHT(nilai,3),"000"),1)+1)&amp;" "&amp;IF(--RIGHT(nilai,2)&lt;=20,INDEX('021_AGM_Mix'!idxSatuSampaiDuaPuluh,--LEFT(RIGHT(nilai,2),2)+1),INDEX('021_AGM_Mix'!idxSatuSampaiDuaPuluh,--LEFT(RIGHT(nilai,2),1)+1)&amp;" puluh "&amp;INDEX('021_AGM_Mix'!idxSatuSampaiDuaPuluh,--RIGHT(nilai,1)+1))</definedName>
    <definedName name="ratus2" localSheetId="21">" "&amp;INDEX('022_Menara_Mix'!idxRatusan,--LEFT(TEXT(RIGHT([2]!nilai,3),"000"),1)+1)&amp;" "&amp;IF(--RIGHT([2]!nilai,2)&lt;=20,INDEX('022_Menara_Mix'!idxSatuSampaiDuaPuluh,--LEFT(RIGHT([2]!nilai,2),2)+1),INDEX('022_Menara_Mix'!idxSatuSampaiDuaPuluh,--LEFT(RIGHT([2]!nilai,2),1)+1)&amp;" puluh "&amp;INDEX('022_Menara_Mix'!idxSatuSampaiDuaPuluh,--RIGHT([2]!nilai,1)+1))</definedName>
    <definedName name="ratus2" localSheetId="22">" "&amp;INDEX('023_Menara_Mix'!idxRatusan,--LEFT(TEXT(RIGHT([2]!nilai,3),"000"),1)+1)&amp;" "&amp;IF(--RIGHT([2]!nilai,2)&lt;=20,INDEX('023_Menara_Mix'!idxSatuSampaiDuaPuluh,--LEFT(RIGHT([2]!nilai,2),2)+1),INDEX('023_Menara_Mix'!idxSatuSampaiDuaPuluh,--LEFT(RIGHT([2]!nilai,2),1)+1)&amp;" puluh "&amp;INDEX('023_Menara_Mix'!idxSatuSampaiDuaPuluh,--RIGHT([2]!nilai,1)+1))</definedName>
    <definedName name="ratus2" localSheetId="23">" "&amp;INDEX('024_Menara_Mix'!idxRatusan,--LEFT(TEXT(RIGHT([2]!nilai,3),"000"),1)+1)&amp;" "&amp;IF(--RIGHT([2]!nilai,2)&lt;=20,INDEX('024_Menara_Mix'!idxSatuSampaiDuaPuluh,--LEFT(RIGHT([2]!nilai,2),2)+1),INDEX('024_Menara_Mix'!idxSatuSampaiDuaPuluh,--LEFT(RIGHT([2]!nilai,2),1)+1)&amp;" puluh "&amp;INDEX('024_Menara_Mix'!idxSatuSampaiDuaPuluh,--RIGHT([2]!nilai,1)+1))</definedName>
    <definedName name="ratus2" localSheetId="24">" "&amp;INDEX('025_Fastindo_Mix'!idxRatusan,--LEFT(TEXT(RIGHT([2]!nilai,3),"000"),1)+1)&amp;" "&amp;IF(--RIGHT([2]!nilai,2)&lt;=20,INDEX('025_Fastindo_Mix'!idxSatuSampaiDuaPuluh,--LEFT(RIGHT([2]!nilai,2),2)+1),INDEX('025_Fastindo_Mix'!idxSatuSampaiDuaPuluh,--LEFT(RIGHT([2]!nilai,2),1)+1)&amp;" puluh "&amp;INDEX('025_Fastindo_Mix'!idxSatuSampaiDuaPuluh,--RIGHT([2]!nilai,1)+1))</definedName>
    <definedName name="ratus2" localSheetId="25">" "&amp;INDEX('026_DNR_Trucking'!idxRatusan,--LEFT(TEXT(RIGHT([2]!nilai,3),"000"),1)+1)&amp;" "&amp;IF(--RIGHT([2]!nilai,2)&lt;=20,INDEX('026_DNR_Trucking'!idxSatuSampaiDuaPuluh,--LEFT(RIGHT([2]!nilai,2),2)+1),INDEX('026_DNR_Trucking'!idxSatuSampaiDuaPuluh,--LEFT(RIGHT([2]!nilai,2),1)+1)&amp;" puluh "&amp;INDEX('026_DNR_Trucking'!idxSatuSampaiDuaPuluh,--RIGHT([2]!nilai,1)+1))</definedName>
    <definedName name="ratus2" localSheetId="26">" "&amp;INDEX('026_DNR_Trucking (2)'!idxRatusan,--LEFT(TEXT(RIGHT([2]!nilai,3),"000"),1)+1)&amp;" "&amp;IF(--RIGHT([2]!nilai,2)&lt;=20,INDEX('026_DNR_Trucking (2)'!idxSatuSampaiDuaPuluh,--LEFT(RIGHT([2]!nilai,2),2)+1),INDEX('026_DNR_Trucking (2)'!idxSatuSampaiDuaPuluh,--LEFT(RIGHT([2]!nilai,2),1)+1)&amp;" puluh "&amp;INDEX('026_DNR_Trucking (2)'!idxSatuSampaiDuaPuluh,--RIGHT([2]!nilai,1)+1))</definedName>
    <definedName name="ratus2" localSheetId="27">" "&amp;INDEX('027_Bata Antasari_Makassar'!idxRatusan,--LEFT(TEXT(RIGHT([2]!nilai,3),"000"),1)+1)&amp;" "&amp;IF(--RIGHT([2]!nilai,2)&lt;=20,INDEX('027_Bata Antasari_Makassar'!idxSatuSampaiDuaPuluh,--LEFT(RIGHT([2]!nilai,2),2)+1),INDEX('027_Bata Antasari_Makassar'!idxSatuSampaiDuaPuluh,--LEFT(RIGHT([2]!nilai,2),1)+1)&amp;" puluh "&amp;INDEX('027_Bata Antasari_Makassar'!idxSatuSampaiDuaPuluh,--RIGHT([2]!nilai,1)+1))</definedName>
    <definedName name="ratus2" localSheetId="28">" "&amp;INDEX('028_Sentral Asia_China'!idxRatusan,--LEFT(TEXT(RIGHT([2]!nilai,3),"000"),1)+1)&amp;" "&amp;IF(--RIGHT([2]!nilai,2)&lt;=20,INDEX('028_Sentral Asia_China'!idxSatuSampaiDuaPuluh,--LEFT(RIGHT([2]!nilai,2),2)+1),INDEX('028_Sentral Asia_China'!idxSatuSampaiDuaPuluh,--LEFT(RIGHT([2]!nilai,2),1)+1)&amp;" puluh "&amp;INDEX('028_Sentral Asia_China'!idxSatuSampaiDuaPuluh,--RIGHT([2]!nilai,1)+1))</definedName>
    <definedName name="ratus2" localSheetId="29">" "&amp;INDEX('029_Bpk. Arif_Bengkulu'!idxRatusan,--LEFT(TEXT(RIGHT([2]!nilai,3),"000"),1)+1)&amp;" "&amp;IF(--RIGHT([2]!nilai,2)&lt;=20,INDEX('029_Bpk. Arif_Bengkulu'!idxSatuSampaiDuaPuluh,--LEFT(RIGHT([2]!nilai,2),2)+1),INDEX('029_Bpk. Arif_Bengkulu'!idxSatuSampaiDuaPuluh,--LEFT(RIGHT([2]!nilai,2),1)+1)&amp;" puluh "&amp;INDEX('029_Bpk. Arif_Bengkulu'!idxSatuSampaiDuaPuluh,--RIGHT([2]!nilai,1)+1))</definedName>
    <definedName name="ratus2" localSheetId="30">" "&amp;INDEX('030_Ibu Diana_Batam'!idxRatusan,--LEFT(TEXT(RIGHT([2]!nilai,3),"000"),1)+1)&amp;" "&amp;IF(--RIGHT([2]!nilai,2)&lt;=20,INDEX('030_Ibu Diana_Batam'!idxSatuSampaiDuaPuluh,--LEFT(RIGHT([2]!nilai,2),2)+1),INDEX('030_Ibu Diana_Batam'!idxSatuSampaiDuaPuluh,--LEFT(RIGHT([2]!nilai,2),1)+1)&amp;" puluh "&amp;INDEX('030_Ibu Diana_Batam'!idxSatuSampaiDuaPuluh,--RIGHT([2]!nilai,1)+1))</definedName>
    <definedName name="ratus2" localSheetId="31">" "&amp;INDEX('031_BBI_Lahat'!idxRatusan,--LEFT(TEXT(RIGHT([2]!nilai,3),"000"),1)+1)&amp;" "&amp;IF(--RIGHT([2]!nilai,2)&lt;=20,INDEX('031_BBI_Lahat'!idxSatuSampaiDuaPuluh,--LEFT(RIGHT([2]!nilai,2),2)+1),INDEX('031_BBI_Lahat'!idxSatuSampaiDuaPuluh,--LEFT(RIGHT([2]!nilai,2),1)+1)&amp;" puluh "&amp;INDEX('031_BBI_Lahat'!idxSatuSampaiDuaPuluh,--RIGHT([2]!nilai,1)+1))</definedName>
    <definedName name="ratus2" localSheetId="32">" "&amp;INDEX('032_BBI_Lapung'!idxRatusan,--LEFT(TEXT(RIGHT([2]!nilai,3),"000"),1)+1)&amp;" "&amp;IF(--RIGHT([2]!nilai,2)&lt;=20,INDEX('032_BBI_Lapung'!idxSatuSampaiDuaPuluh,--LEFT(RIGHT([2]!nilai,2),2)+1),INDEX('032_BBI_Lapung'!idxSatuSampaiDuaPuluh,--LEFT(RIGHT([2]!nilai,2),1)+1)&amp;" puluh "&amp;INDEX('032_BBI_Lapung'!idxSatuSampaiDuaPuluh,--RIGHT([2]!nilai,1)+1))</definedName>
    <definedName name="ratus2" localSheetId="33">" "&amp;INDEX('033_DNR_Trucking CAKUNG'!idxRatusan,--LEFT(TEXT(RIGHT([2]!nilai,3),"000"),1)+1)&amp;" "&amp;IF(--RIGHT([2]!nilai,2)&lt;=20,INDEX('033_DNR_Trucking CAKUNG'!idxSatuSampaiDuaPuluh,--LEFT(RIGHT([2]!nilai,2),2)+1),INDEX('033_DNR_Trucking CAKUNG'!idxSatuSampaiDuaPuluh,--LEFT(RIGHT([2]!nilai,2),1)+1)&amp;" puluh "&amp;INDEX('033_DNR_Trucking CAKUNG'!idxSatuSampaiDuaPuluh,--RIGHT([2]!nilai,1)+1))</definedName>
    <definedName name="ratus2" localSheetId="34">" "&amp;INDEX('034_Raisa_Batam'!idxRatusan,--LEFT(TEXT(RIGHT([2]!nilai,3),"000"),1)+1)&amp;" "&amp;IF(--RIGHT([2]!nilai,2)&lt;=20,INDEX('034_Raisa_Batam'!idxSatuSampaiDuaPuluh,--LEFT(RIGHT([2]!nilai,2),2)+1),INDEX('034_Raisa_Batam'!idxSatuSampaiDuaPuluh,--LEFT(RIGHT([2]!nilai,2),1)+1)&amp;" puluh "&amp;INDEX('034_Raisa_Batam'!idxSatuSampaiDuaPuluh,--RIGHT([2]!nilai,1)+1))</definedName>
    <definedName name="ratus2" localSheetId="35">" "&amp;INDEX('035_Kaifa Food_Batam'!idxRatusan,--LEFT(TEXT(RIGHT([2]!nilai,3),"000"),1)+1)&amp;" "&amp;IF(--RIGHT([2]!nilai,2)&lt;=20,INDEX('035_Kaifa Food_Batam'!idxSatuSampaiDuaPuluh,--LEFT(RIGHT([2]!nilai,2),2)+1),INDEX('035_Kaifa Food_Batam'!idxSatuSampaiDuaPuluh,--LEFT(RIGHT([2]!nilai,2),1)+1)&amp;" puluh "&amp;INDEX('035_Kaifa Food_Batam'!idxSatuSampaiDuaPuluh,--RIGHT([2]!nilai,1)+1))</definedName>
    <definedName name="ratus2" localSheetId="36">" "&amp;INDEX('036_Cargo Trans_Batam'!idxRatusan,--LEFT(TEXT(RIGHT([2]!nilai,3),"000"),1)+1)&amp;" "&amp;IF(--RIGHT([2]!nilai,2)&lt;=20,INDEX('036_Cargo Trans_Batam'!idxSatuSampaiDuaPuluh,--LEFT(RIGHT([2]!nilai,2),2)+1),INDEX('036_Cargo Trans_Batam'!idxSatuSampaiDuaPuluh,--LEFT(RIGHT([2]!nilai,2),1)+1)&amp;" puluh "&amp;INDEX('036_Cargo Trans_Batam'!idxSatuSampaiDuaPuluh,--RIGHT([2]!nilai,1)+1))</definedName>
    <definedName name="ratus2" localSheetId="37">" "&amp;INDEX('037_BSC_Medan'!idxRatusan,--LEFT(TEXT(RIGHT([2]!nilai,3),"000"),1)+1)&amp;" "&amp;IF(--RIGHT([2]!nilai,2)&lt;=20,INDEX('037_BSC_Medan'!idxSatuSampaiDuaPuluh,--LEFT(RIGHT([2]!nilai,2),2)+1),INDEX('037_BSC_Medan'!idxSatuSampaiDuaPuluh,--LEFT(RIGHT([2]!nilai,2),1)+1)&amp;" puluh "&amp;INDEX('037_BSC_Medan'!idxSatuSampaiDuaPuluh,--RIGHT([2]!nilai,1)+1))</definedName>
    <definedName name="ratus2" localSheetId="38">" "&amp;INDEX('038_Bpk. Simson_Batam'!idxRatusan,--LEFT(TEXT(RIGHT([2]!nilai,3),"000"),1)+1)&amp;" "&amp;IF(--RIGHT([2]!nilai,2)&lt;=20,INDEX('038_Bpk. Simson_Batam'!idxSatuSampaiDuaPuluh,--LEFT(RIGHT([2]!nilai,2),2)+1),INDEX('038_Bpk. Simson_Batam'!idxSatuSampaiDuaPuluh,--LEFT(RIGHT([2]!nilai,2),1)+1)&amp;" puluh "&amp;INDEX('038_Bpk. Simson_Batam'!idxSatuSampaiDuaPuluh,--RIGHT([2]!nilai,1)+1))</definedName>
    <definedName name="ratus2" localSheetId="39">" "&amp;INDEX('039_Marvel_Batam'!idxRatusan,--LEFT(TEXT(RIGHT([2]!nilai,3),"000"),1)+1)&amp;" "&amp;IF(--RIGHT([2]!nilai,2)&lt;=20,INDEX('039_Marvel_Batam'!idxSatuSampaiDuaPuluh,--LEFT(RIGHT([2]!nilai,2),2)+1),INDEX('039_Marvel_Batam'!idxSatuSampaiDuaPuluh,--LEFT(RIGHT([2]!nilai,2),1)+1)&amp;" puluh "&amp;INDEX('039_Marvel_Batam'!idxSatuSampaiDuaPuluh,--RIGHT([2]!nilai,1)+1))</definedName>
    <definedName name="ratus2" localSheetId="40">" "&amp;INDEX('040_BBI_Karawang'!idxRatusan,--LEFT(TEXT(RIGHT([2]!nilai,3),"000"),1)+1)&amp;" "&amp;IF(--RIGHT([2]!nilai,2)&lt;=20,INDEX('040_BBI_Karawang'!idxSatuSampaiDuaPuluh,--LEFT(RIGHT([2]!nilai,2),2)+1),INDEX('040_BBI_Karawang'!idxSatuSampaiDuaPuluh,--LEFT(RIGHT([2]!nilai,2),1)+1)&amp;" puluh "&amp;INDEX('040_BBI_Karawang'!idxSatuSampaiDuaPuluh,--RIGHT([2]!nilai,1)+1))</definedName>
    <definedName name="ratus2" localSheetId="41">" "&amp;INDEX('041_Menara_Mix'!idxRatusan,--LEFT(TEXT(RIGHT([2]!nilai,3),"000"),1)+1)&amp;" "&amp;IF(--RIGHT([2]!nilai,2)&lt;=20,INDEX('041_Menara_Mix'!idxSatuSampaiDuaPuluh,--LEFT(RIGHT([2]!nilai,2),2)+1),INDEX('041_Menara_Mix'!idxSatuSampaiDuaPuluh,--LEFT(RIGHT([2]!nilai,2),1)+1)&amp;" puluh "&amp;INDEX('041_Menara_Mix'!idxSatuSampaiDuaPuluh,--RIGHT([2]!nilai,1)+1))</definedName>
    <definedName name="ratus2" localSheetId="42">" "&amp;INDEX('042_Lion_Kupang'!idxRatusan,--LEFT(TEXT(RIGHT([2]!nilai,3),"000"),1)+1)&amp;" "&amp;IF(--RIGHT([2]!nilai,2)&lt;=20,INDEX('042_Lion_Kupang'!idxSatuSampaiDuaPuluh,--LEFT(RIGHT([2]!nilai,2),2)+1),INDEX('042_Lion_Kupang'!idxSatuSampaiDuaPuluh,--LEFT(RIGHT([2]!nilai,2),1)+1)&amp;" puluh "&amp;INDEX('042_Lion_Kupang'!idxSatuSampaiDuaPuluh,--RIGHT([2]!nilai,1)+1))</definedName>
    <definedName name="ratus2" localSheetId="43">" "&amp;INDEX('043_Jasana Boga_Batam'!idxRatusan,--LEFT(TEXT(RIGHT([2]!nilai,3),"000"),1)+1)&amp;" "&amp;IF(--RIGHT([2]!nilai,2)&lt;=20,INDEX('043_Jasana Boga_Batam'!idxSatuSampaiDuaPuluh,--LEFT(RIGHT([2]!nilai,2),2)+1),INDEX('043_Jasana Boga_Batam'!idxSatuSampaiDuaPuluh,--LEFT(RIGHT([2]!nilai,2),1)+1)&amp;" puluh "&amp;INDEX('043_Jasana Boga_Batam'!idxSatuSampaiDuaPuluh,--RIGHT([2]!nilai,1)+1))</definedName>
    <definedName name="ratus2" localSheetId="44">" "&amp;INDEX('044_SNL_Batam'!idxRatusan,--LEFT(TEXT(RIGHT([2]!nilai,3),"000"),1)+1)&amp;" "&amp;IF(--RIGHT([2]!nilai,2)&lt;=20,INDEX('044_SNL_Batam'!idxSatuSampaiDuaPuluh,--LEFT(RIGHT([2]!nilai,2),2)+1),INDEX('044_SNL_Batam'!idxSatuSampaiDuaPuluh,--LEFT(RIGHT([2]!nilai,2),1)+1)&amp;" puluh "&amp;INDEX('044_SNL_Batam'!idxSatuSampaiDuaPuluh,--RIGHT([2]!nilai,1)+1))</definedName>
    <definedName name="ratus2" localSheetId="45">" "&amp;INDEX('045_SNL_Batam'!idxRatusan,--LEFT(TEXT(RIGHT([2]!nilai,3),"000"),1)+1)&amp;" "&amp;IF(--RIGHT([2]!nilai,2)&lt;=20,INDEX('045_SNL_Batam'!idxSatuSampaiDuaPuluh,--LEFT(RIGHT([2]!nilai,2),2)+1),INDEX('045_SNL_Batam'!idxSatuSampaiDuaPuluh,--LEFT(RIGHT([2]!nilai,2),1)+1)&amp;" puluh "&amp;INDEX('045_SNL_Batam'!idxSatuSampaiDuaPuluh,--RIGHT([2]!nilai,1)+1))</definedName>
    <definedName name="ratus2" localSheetId="46">" "&amp;INDEX('046_BSC_Pekanbaru'!idxRatusan,--LEFT(TEXT(RIGHT([2]!nilai,3),"000"),1)+1)&amp;" "&amp;IF(--RIGHT([2]!nilai,2)&lt;=20,INDEX('046_BSC_Pekanbaru'!idxSatuSampaiDuaPuluh,--LEFT(RIGHT([2]!nilai,2),2)+1),INDEX('046_BSC_Pekanbaru'!idxSatuSampaiDuaPuluh,--LEFT(RIGHT([2]!nilai,2),1)+1)&amp;" puluh "&amp;INDEX('046_BSC_Pekanbaru'!idxSatuSampaiDuaPuluh,--RIGHT([2]!nilai,1)+1))</definedName>
    <definedName name="ratus2" localSheetId="47">" "&amp;INDEX('047_BSC_Kota Bumi'!idxRatusan,--LEFT(TEXT(RIGHT([2]!nilai,3),"000"),1)+1)&amp;" "&amp;IF(--RIGHT([2]!nilai,2)&lt;=20,INDEX('047_BSC_Kota Bumi'!idxSatuSampaiDuaPuluh,--LEFT(RIGHT([2]!nilai,2),2)+1),INDEX('047_BSC_Kota Bumi'!idxSatuSampaiDuaPuluh,--LEFT(RIGHT([2]!nilai,2),1)+1)&amp;" puluh "&amp;INDEX('047_BSC_Kota Bumi'!idxSatuSampaiDuaPuluh,--RIGHT([2]!nilai,1)+1))</definedName>
    <definedName name="ratus2" localSheetId="48">" "&amp;INDEX('048_BSC_Lampung'!idxRatusan,--LEFT(TEXT(RIGHT([2]!nilai,3),"000"),1)+1)&amp;" "&amp;IF(--RIGHT([2]!nilai,2)&lt;=20,INDEX('048_BSC_Lampung'!idxSatuSampaiDuaPuluh,--LEFT(RIGHT([2]!nilai,2),2)+1),INDEX('048_BSC_Lampung'!idxSatuSampaiDuaPuluh,--LEFT(RIGHT([2]!nilai,2),1)+1)&amp;" puluh "&amp;INDEX('048_BSC_Lampung'!idxSatuSampaiDuaPuluh,--RIGHT([2]!nilai,1)+1))</definedName>
    <definedName name="ratus2" localSheetId="49">" "&amp;INDEX('049_Aghata_Riau'!idxRatusan,--LEFT(TEXT(RIGHT([2]!nilai,3),"000"),1)+1)&amp;" "&amp;IF(--RIGHT([2]!nilai,2)&lt;=20,INDEX('049_Aghata_Riau'!idxSatuSampaiDuaPuluh,--LEFT(RIGHT([2]!nilai,2),2)+1),INDEX('049_Aghata_Riau'!idxSatuSampaiDuaPuluh,--LEFT(RIGHT([2]!nilai,2),1)+1)&amp;" puluh "&amp;INDEX('049_Aghata_Riau'!idxSatuSampaiDuaPuluh,--RIGHT([2]!nilai,1)+1))</definedName>
    <definedName name="ratus2" localSheetId="50">" "&amp;INDEX('050_Trian Jaya_Medan'!idxRatusan,--LEFT(TEXT(RIGHT([2]!nilai,3),"000"),1)+1)&amp;" "&amp;IF(--RIGHT([2]!nilai,2)&lt;=20,INDEX('050_Trian Jaya_Medan'!idxSatuSampaiDuaPuluh,--LEFT(RIGHT([2]!nilai,2),2)+1),INDEX('050_Trian Jaya_Medan'!idxSatuSampaiDuaPuluh,--LEFT(RIGHT([2]!nilai,2),1)+1)&amp;" puluh "&amp;INDEX('050_Trian Jaya_Medan'!idxSatuSampaiDuaPuluh,--RIGHT([2]!nilai,1)+1))</definedName>
    <definedName name="ratus2" localSheetId="51">" "&amp;INDEX('051_Robert_Pontianak'!idxRatusan,--LEFT(TEXT(RIGHT([2]!nilai,3),"000"),1)+1)&amp;" "&amp;IF(--RIGHT([2]!nilai,2)&lt;=20,INDEX('051_Robert_Pontianak'!idxSatuSampaiDuaPuluh,--LEFT(RIGHT([2]!nilai,2),2)+1),INDEX('051_Robert_Pontianak'!idxSatuSampaiDuaPuluh,--LEFT(RIGHT([2]!nilai,2),1)+1)&amp;" puluh "&amp;INDEX('051_Robert_Pontianak'!idxSatuSampaiDuaPuluh,--RIGHT([2]!nilai,1)+1))</definedName>
    <definedName name="ratus2" localSheetId="52">" "&amp;INDEX('051A_Ucok_Pekanbaru'!idxRatusan,--LEFT(TEXT(RIGHT([2]!nilai,3),"000"),1)+1)&amp;" "&amp;IF(--RIGHT([2]!nilai,2)&lt;=20,INDEX('051A_Ucok_Pekanbaru'!idxSatuSampaiDuaPuluh,--LEFT(RIGHT([2]!nilai,2),2)+1),INDEX('051A_Ucok_Pekanbaru'!idxSatuSampaiDuaPuluh,--LEFT(RIGHT([2]!nilai,2),1)+1)&amp;" puluh "&amp;INDEX('051A_Ucok_Pekanbaru'!idxSatuSampaiDuaPuluh,--RIGHT([2]!nilai,1)+1))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"&amp;INDEX('001_Vita Bren_Jakarta'!idxRatusan,--LEFT(TEXT(RIGHT('[3]Pos Log Serang 260721'!XFD1,3),"000"),1)+1)&amp;" "&amp;IF(--RIGHT('[3]Pos Log Serang 260721'!XFD1,2)&lt;=20,INDEX('001_Vita Bren_Jakarta'!idxSatuSampaiDuaPuluh,--LEFT(RIGHT('[3]Pos Log Serang 260721'!XFD1,2),2)+1),INDEX('001_Vita Bren_Jakarta'!idxSatuSampaiDuaPuluh,--LEFT(RIGHT('[3]Pos Log Serang 260721'!XFD1,2),1)+1)&amp;" puluh "&amp;INDEX('001_Vita Bren_Jakarta'!idxSatuSampaiDuaPuluh,--RIGHT('[3]Pos Log Serang 260721'!XFD1,1)+1))</definedName>
    <definedName name="ratus3" localSheetId="1">" "&amp;INDEX('002_Trans Crago_Batam'!idxRatusan,--LEFT(TEXT(RIGHT('[3]Pos Log Serang 260721'!XFD1,3),"000"),1)+1)&amp;" "&amp;IF(--RIGHT('[3]Pos Log Serang 260721'!XFD1,2)&lt;=20,INDEX('002_Trans Crago_Batam'!idxSatuSampaiDuaPuluh,--LEFT(RIGHT('[3]Pos Log Serang 260721'!XFD1,2),2)+1),INDEX('002_Trans Crago_Batam'!idxSatuSampaiDuaPuluh,--LEFT(RIGHT('[3]Pos Log Serang 260721'!XFD1,2),1)+1)&amp;" puluh "&amp;INDEX('002_Trans Crago_Batam'!idxSatuSampaiDuaPuluh,--RIGHT('[3]Pos Log Serang 260721'!XFD1,1)+1))</definedName>
    <definedName name="ratus3" localSheetId="2">" "&amp;INDEX('003_Bpk. Henry_Banyuwangi'!idxRatusan,--LEFT(TEXT(RIGHT('[3]Pos Log Serang 260721'!XFD1,3),"000"),1)+1)&amp;" "&amp;IF(--RIGHT('[3]Pos Log Serang 260721'!XFD1,2)&lt;=20,INDEX('003_Bpk. Henry_Banyuwangi'!idxSatuSampaiDuaPuluh,--LEFT(RIGHT('[3]Pos Log Serang 260721'!XFD1,2),2)+1),INDEX('003_Bpk. Henry_Banyuwangi'!idxSatuSampaiDuaPuluh,--LEFT(RIGHT('[3]Pos Log Serang 260721'!XFD1,2),1)+1)&amp;" puluh "&amp;INDEX('003_Bpk. Henry_Banyuwangi'!idxSatuSampaiDuaPuluh,--RIGHT('[3]Pos Log Serang 260721'!XFD1,1)+1))</definedName>
    <definedName name="ratus3" localSheetId="3">" "&amp;INDEX('004_Fastindo_Bekasi'!idxRatusan,--LEFT(TEXT(RIGHT('[3]Pos Log Serang 260721'!XFD1,3),"000"),1)+1)&amp;" "&amp;IF(--RIGHT('[3]Pos Log Serang 260721'!XFD1,2)&lt;=20,INDEX('004_Fastindo_Bekasi'!idxSatuSampaiDuaPuluh,--LEFT(RIGHT('[3]Pos Log Serang 260721'!XFD1,2),2)+1),INDEX('004_Fastindo_Bekasi'!idxSatuSampaiDuaPuluh,--LEFT(RIGHT('[3]Pos Log Serang 260721'!XFD1,2),1)+1)&amp;" puluh "&amp;INDEX('004_Fastindo_Bekasi'!idxSatuSampaiDuaPuluh,--RIGHT('[3]Pos Log Serang 260721'!XFD1,1)+1))</definedName>
    <definedName name="ratus3" localSheetId="4">" "&amp;INDEX('005_BBI_Mix'!idxRatusan,--LEFT(TEXT(RIGHT('[3]Pos Log Serang 260721'!XFD1,3),"000"),1)+1)&amp;" "&amp;IF(--RIGHT('[3]Pos Log Serang 260721'!XFD1,2)&lt;=20,INDEX('005_BBI_Mix'!idxSatuSampaiDuaPuluh,--LEFT(RIGHT('[3]Pos Log Serang 260721'!XFD1,2),2)+1),INDEX('005_BBI_Mix'!idxSatuSampaiDuaPuluh,--LEFT(RIGHT('[3]Pos Log Serang 260721'!XFD1,2),1)+1)&amp;" puluh "&amp;INDEX('005_BBI_Mix'!idxSatuSampaiDuaPuluh,--RIGHT('[3]Pos Log Serang 260721'!XFD1,1)+1))</definedName>
    <definedName name="ratus3" localSheetId="5">" "&amp;INDEX('006_Menara_Mix'!idxRatusan,--LEFT(TEXT(RIGHT('[3]Pos Log Serang 260721'!XFD1,3),"000"),1)+1)&amp;" "&amp;IF(--RIGHT('[3]Pos Log Serang 260721'!XFD1,2)&lt;=20,INDEX('006_Menara_Mix'!idxSatuSampaiDuaPuluh,--LEFT(RIGHT('[3]Pos Log Serang 260721'!XFD1,2),2)+1),INDEX('006_Menara_Mix'!idxSatuSampaiDuaPuluh,--LEFT(RIGHT('[3]Pos Log Serang 260721'!XFD1,2),1)+1)&amp;" puluh "&amp;INDEX('006_Menara_Mix'!idxSatuSampaiDuaPuluh,--RIGHT('[3]Pos Log Serang 260721'!XFD1,1)+1))</definedName>
    <definedName name="ratus3" localSheetId="6">" "&amp;INDEX('007_Menara_Duri'!idxRatusan,--LEFT(TEXT(RIGHT('[3]Pos Log Serang 260721'!XFD1,3),"000"),1)+1)&amp;" "&amp;IF(--RIGHT('[3]Pos Log Serang 260721'!XFD1,2)&lt;=20,INDEX('007_Menara_Duri'!idxSatuSampaiDuaPuluh,--LEFT(RIGHT('[3]Pos Log Serang 260721'!XFD1,2),2)+1),INDEX('007_Menara_Duri'!idxSatuSampaiDuaPuluh,--LEFT(RIGHT('[3]Pos Log Serang 260721'!XFD1,2),1)+1)&amp;" puluh "&amp;INDEX('007_Menara_Duri'!idxSatuSampaiDuaPuluh,--RIGHT('[3]Pos Log Serang 260721'!XFD1,1)+1))</definedName>
    <definedName name="ratus3" localSheetId="7">" "&amp;INDEX('008_Menara_Mix'!idxRatusan,--LEFT(TEXT(RIGHT('[3]Pos Log Serang 260721'!XFD1,3),"000"),1)+1)&amp;" "&amp;IF(--RIGHT('[3]Pos Log Serang 260721'!XFD1,2)&lt;=20,INDEX('008_Menara_Mix'!idxSatuSampaiDuaPuluh,--LEFT(RIGHT('[3]Pos Log Serang 260721'!XFD1,2),2)+1),INDEX('008_Menara_Mix'!idxSatuSampaiDuaPuluh,--LEFT(RIGHT('[3]Pos Log Serang 260721'!XFD1,2),1)+1)&amp;" puluh "&amp;INDEX('008_Menara_Mix'!idxSatuSampaiDuaPuluh,--RIGHT('[3]Pos Log Serang 260721'!XFD1,1)+1))</definedName>
    <definedName name="ratus3" localSheetId="8">" "&amp;INDEX('009_Venindo_Batam'!idxRatusan,--LEFT(TEXT(RIGHT('[3]Pos Log Serang 260721'!XFD1,3),"000"),1)+1)&amp;" "&amp;IF(--RIGHT('[3]Pos Log Serang 260721'!XFD1,2)&lt;=20,INDEX('009_Venindo_Batam'!idxSatuSampaiDuaPuluh,--LEFT(RIGHT('[3]Pos Log Serang 260721'!XFD1,2),2)+1),INDEX('009_Venindo_Batam'!idxSatuSampaiDuaPuluh,--LEFT(RIGHT('[3]Pos Log Serang 260721'!XFD1,2),1)+1)&amp;" puluh "&amp;INDEX('009_Venindo_Batam'!idxSatuSampaiDuaPuluh,--RIGHT('[3]Pos Log Serang 260721'!XFD1,1)+1))</definedName>
    <definedName name="ratus3" localSheetId="9">" "&amp;INDEX('010_Cargo Trans_Batam'!idxRatusan,--LEFT(TEXT(RIGHT('[3]Pos Log Serang 260721'!XFD1,3),"000"),1)+1)&amp;" "&amp;IF(--RIGHT('[3]Pos Log Serang 260721'!XFD1,2)&lt;=20,INDEX('010_Cargo Trans_Batam'!idxSatuSampaiDuaPuluh,--LEFT(RIGHT('[3]Pos Log Serang 260721'!XFD1,2),2)+1),INDEX('010_Cargo Trans_Batam'!idxSatuSampaiDuaPuluh,--LEFT(RIGHT('[3]Pos Log Serang 260721'!XFD1,2),1)+1)&amp;" puluh "&amp;INDEX('010_Cargo Trans_Batam'!idxSatuSampaiDuaPuluh,--RIGHT('[3]Pos Log Serang 260721'!XFD1,1)+1))</definedName>
    <definedName name="ratus3" localSheetId="10">" "&amp;INDEX('011_Bpk. Rahman_CHARTER fUSO'!idxRatusan,--LEFT(TEXT(RIGHT('[3]Pos Log Serang 260721'!XFD1,3),"000"),1)+1)&amp;" "&amp;IF(--RIGHT('[3]Pos Log Serang 260721'!XFD1,2)&lt;=20,INDEX('011_Bpk. Rahman_CHARTER fUSO'!idxSatuSampaiDuaPuluh,--LEFT(RIGHT('[3]Pos Log Serang 260721'!XFD1,2),2)+1),INDEX('011_Bpk. Rahman_CHARTER fUSO'!idxSatuSampaiDuaPuluh,--LEFT(RIGHT('[3]Pos Log Serang 260721'!XFD1,2),1)+1)&amp;" puluh "&amp;INDEX('011_Bpk. Rahman_CHARTER fUSO'!idxSatuSampaiDuaPuluh,--RIGHT('[3]Pos Log Serang 260721'!XFD1,1)+1))</definedName>
    <definedName name="ratus3" localSheetId="11">" "&amp;INDEX('012_Samudra Jaya Cakra_NTB'!idxRatusan,--LEFT(TEXT(RIGHT('[3]Pos Log Serang 260721'!XFD1,3),"000"),1)+1)&amp;" "&amp;IF(--RIGHT('[3]Pos Log Serang 260721'!XFD1,2)&lt;=20,INDEX('012_Samudra Jaya Cakra_NTB'!idxSatuSampaiDuaPuluh,--LEFT(RIGHT('[3]Pos Log Serang 260721'!XFD1,2),2)+1),INDEX('012_Samudra Jaya Cakra_NTB'!idxSatuSampaiDuaPuluh,--LEFT(RIGHT('[3]Pos Log Serang 260721'!XFD1,2),1)+1)&amp;" puluh "&amp;INDEX('012_Samudra Jaya Cakra_NTB'!idxSatuSampaiDuaPuluh,--RIGHT('[3]Pos Log Serang 260721'!XFD1,1)+1))</definedName>
    <definedName name="ratus3" localSheetId="12">" "&amp;INDEX('013_Fastindo_Cikarang'!idxRatusan,--LEFT(TEXT(RIGHT('[3]Pos Log Serang 260721'!XFD1,3),"000"),1)+1)&amp;" "&amp;IF(--RIGHT('[3]Pos Log Serang 260721'!XFD1,2)&lt;=20,INDEX('013_Fastindo_Cikarang'!idxSatuSampaiDuaPuluh,--LEFT(RIGHT('[3]Pos Log Serang 260721'!XFD1,2),2)+1),INDEX('013_Fastindo_Cikarang'!idxSatuSampaiDuaPuluh,--LEFT(RIGHT('[3]Pos Log Serang 260721'!XFD1,2),1)+1)&amp;" puluh "&amp;INDEX('013_Fastindo_Cikarang'!idxSatuSampaiDuaPuluh,--RIGHT('[3]Pos Log Serang 260721'!XFD1,1)+1))</definedName>
    <definedName name="ratus3" localSheetId="13">" "&amp;INDEX('014_BBI_Jogja'!idxRatusan,--LEFT(TEXT(RIGHT('[3]Pos Log Serang 260721'!XFD1,3),"000"),1)+1)&amp;" "&amp;IF(--RIGHT('[3]Pos Log Serang 260721'!XFD1,2)&lt;=20,INDEX('014_BBI_Jogja'!idxSatuSampaiDuaPuluh,--LEFT(RIGHT('[3]Pos Log Serang 260721'!XFD1,2),2)+1),INDEX('014_BBI_Jogja'!idxSatuSampaiDuaPuluh,--LEFT(RIGHT('[3]Pos Log Serang 260721'!XFD1,2),1)+1)&amp;" puluh "&amp;INDEX('014_BBI_Jogja'!idxSatuSampaiDuaPuluh,--RIGHT('[3]Pos Log Serang 260721'!XFD1,1)+1))</definedName>
    <definedName name="ratus3" localSheetId="14">" "&amp;INDEX('015_SDM_Palopo'!idxRatusan,--LEFT(TEXT(RIGHT('[3]Pos Log Serang 260721'!XFD1,3),"000"),1)+1)&amp;" "&amp;IF(--RIGHT('[3]Pos Log Serang 260721'!XFD1,2)&lt;=20,INDEX('015_SDM_Palopo'!idxSatuSampaiDuaPuluh,--LEFT(RIGHT('[3]Pos Log Serang 260721'!XFD1,2),2)+1),INDEX('015_SDM_Palopo'!idxSatuSampaiDuaPuluh,--LEFT(RIGHT('[3]Pos Log Serang 260721'!XFD1,2),1)+1)&amp;" puluh "&amp;INDEX('015_SDM_Palopo'!idxSatuSampaiDuaPuluh,--RIGHT('[3]Pos Log Serang 260721'!XFD1,1)+1))</definedName>
    <definedName name="ratus3" localSheetId="15">" "&amp;INDEX('016_SDM_Makssar'!idxRatusan,--LEFT(TEXT(RIGHT('[3]Pos Log Serang 260721'!XFD1,3),"000"),1)+1)&amp;" "&amp;IF(--RIGHT('[3]Pos Log Serang 260721'!XFD1,2)&lt;=20,INDEX('016_SDM_Makssar'!idxSatuSampaiDuaPuluh,--LEFT(RIGHT('[3]Pos Log Serang 260721'!XFD1,2),2)+1),INDEX('016_SDM_Makssar'!idxSatuSampaiDuaPuluh,--LEFT(RIGHT('[3]Pos Log Serang 260721'!XFD1,2),1)+1)&amp;" puluh "&amp;INDEX('016_SDM_Makssar'!idxSatuSampaiDuaPuluh,--RIGHT('[3]Pos Log Serang 260721'!XFD1,1)+1))</definedName>
    <definedName name="ratus3" localSheetId="16">" "&amp;INDEX('017_Bona_Mix'!idxRatusan,--LEFT(TEXT(RIGHT('[3]Pos Log Serang 260721'!XFD1,3),"000"),1)+1)&amp;" "&amp;IF(--RIGHT('[3]Pos Log Serang 260721'!XFD1,2)&lt;=20,INDEX('017_Bona_Mix'!idxSatuSampaiDuaPuluh,--LEFT(RIGHT('[3]Pos Log Serang 260721'!XFD1,2),2)+1),INDEX('017_Bona_Mix'!idxSatuSampaiDuaPuluh,--LEFT(RIGHT('[3]Pos Log Serang 260721'!XFD1,2),1)+1)&amp;" puluh "&amp;INDEX('017_Bona_Mix'!idxSatuSampaiDuaPuluh,--RIGHT('[3]Pos Log Serang 260721'!XFD1,1)+1))</definedName>
    <definedName name="ratus3" localSheetId="20">" "&amp;INDEX('021_AGM_Mix'!idxRatusan,--LEFT(TEXT(RIGHT('[3]Pos Log Serang 260721'!XFD1,3),"000"),1)+1)&amp;" "&amp;IF(--RIGHT('[3]Pos Log Serang 260721'!XFD1,2)&lt;=20,INDEX('021_AGM_Mix'!idxSatuSampaiDuaPuluh,--LEFT(RIGHT('[3]Pos Log Serang 260721'!XFD1,2),2)+1),INDEX('021_AGM_Mix'!idxSatuSampaiDuaPuluh,--LEFT(RIGHT('[3]Pos Log Serang 260721'!XFD1,2),1)+1)&amp;" puluh "&amp;INDEX('021_AGM_Mix'!idxSatuSampaiDuaPuluh,--RIGHT('[3]Pos Log Serang 260721'!XFD1,1)+1))</definedName>
    <definedName name="ratus3" localSheetId="21">" "&amp;INDEX('022_Menara_Mix'!idxRatusan,--LEFT(TEXT(RIGHT('[3]Pos Log Serang 260721'!XFD1,3),"000"),1)+1)&amp;" "&amp;IF(--RIGHT('[3]Pos Log Serang 260721'!XFD1,2)&lt;=20,INDEX('022_Menara_Mix'!idxSatuSampaiDuaPuluh,--LEFT(RIGHT('[3]Pos Log Serang 260721'!XFD1,2),2)+1),INDEX('022_Menara_Mix'!idxSatuSampaiDuaPuluh,--LEFT(RIGHT('[3]Pos Log Serang 260721'!XFD1,2),1)+1)&amp;" puluh "&amp;INDEX('022_Menara_Mix'!idxSatuSampaiDuaPuluh,--RIGHT('[3]Pos Log Serang 260721'!XFD1,1)+1))</definedName>
    <definedName name="ratus3" localSheetId="22">" "&amp;INDEX('023_Menara_Mix'!idxRatusan,--LEFT(TEXT(RIGHT('[3]Pos Log Serang 260721'!XFD1,3),"000"),1)+1)&amp;" "&amp;IF(--RIGHT('[3]Pos Log Serang 260721'!XFD1,2)&lt;=20,INDEX('023_Menara_Mix'!idxSatuSampaiDuaPuluh,--LEFT(RIGHT('[3]Pos Log Serang 260721'!XFD1,2),2)+1),INDEX('023_Menara_Mix'!idxSatuSampaiDuaPuluh,--LEFT(RIGHT('[3]Pos Log Serang 260721'!XFD1,2),1)+1)&amp;" puluh "&amp;INDEX('023_Menara_Mix'!idxSatuSampaiDuaPuluh,--RIGHT('[3]Pos Log Serang 260721'!XFD1,1)+1))</definedName>
    <definedName name="ratus3" localSheetId="23">" "&amp;INDEX('024_Menara_Mix'!idxRatusan,--LEFT(TEXT(RIGHT('[3]Pos Log Serang 260721'!XFD1,3),"000"),1)+1)&amp;" "&amp;IF(--RIGHT('[3]Pos Log Serang 260721'!XFD1,2)&lt;=20,INDEX('024_Menara_Mix'!idxSatuSampaiDuaPuluh,--LEFT(RIGHT('[3]Pos Log Serang 260721'!XFD1,2),2)+1),INDEX('024_Menara_Mix'!idxSatuSampaiDuaPuluh,--LEFT(RIGHT('[3]Pos Log Serang 260721'!XFD1,2),1)+1)&amp;" puluh "&amp;INDEX('024_Menara_Mix'!idxSatuSampaiDuaPuluh,--RIGHT('[3]Pos Log Serang 260721'!XFD1,1)+1))</definedName>
    <definedName name="ratus3" localSheetId="24">" "&amp;INDEX('025_Fastindo_Mix'!idxRatusan,--LEFT(TEXT(RIGHT('[3]Pos Log Serang 260721'!XFD1,3),"000"),1)+1)&amp;" "&amp;IF(--RIGHT('[3]Pos Log Serang 260721'!XFD1,2)&lt;=20,INDEX('025_Fastindo_Mix'!idxSatuSampaiDuaPuluh,--LEFT(RIGHT('[3]Pos Log Serang 260721'!XFD1,2),2)+1),INDEX('025_Fastindo_Mix'!idxSatuSampaiDuaPuluh,--LEFT(RIGHT('[3]Pos Log Serang 260721'!XFD1,2),1)+1)&amp;" puluh "&amp;INDEX('025_Fastindo_Mix'!idxSatuSampaiDuaPuluh,--RIGHT('[3]Pos Log Serang 260721'!XFD1,1)+1))</definedName>
    <definedName name="ratus3" localSheetId="25">" "&amp;INDEX('026_DNR_Trucking'!idxRatusan,--LEFT(TEXT(RIGHT('[3]Pos Log Serang 260721'!XFD1,3),"000"),1)+1)&amp;" "&amp;IF(--RIGHT('[3]Pos Log Serang 260721'!XFD1,2)&lt;=20,INDEX('026_DNR_Trucking'!idxSatuSampaiDuaPuluh,--LEFT(RIGHT('[3]Pos Log Serang 260721'!XFD1,2),2)+1),INDEX('026_DNR_Trucking'!idxSatuSampaiDuaPuluh,--LEFT(RIGHT('[3]Pos Log Serang 260721'!XFD1,2),1)+1)&amp;" puluh "&amp;INDEX('026_DNR_Trucking'!idxSatuSampaiDuaPuluh,--RIGHT('[3]Pos Log Serang 260721'!XFD1,1)+1))</definedName>
    <definedName name="ratus3" localSheetId="26">" "&amp;INDEX('026_DNR_Trucking (2)'!idxRatusan,--LEFT(TEXT(RIGHT('[3]Pos Log Serang 260721'!XFD1,3),"000"),1)+1)&amp;" "&amp;IF(--RIGHT('[3]Pos Log Serang 260721'!XFD1,2)&lt;=20,INDEX('026_DNR_Trucking (2)'!idxSatuSampaiDuaPuluh,--LEFT(RIGHT('[3]Pos Log Serang 260721'!XFD1,2),2)+1),INDEX('026_DNR_Trucking (2)'!idxSatuSampaiDuaPuluh,--LEFT(RIGHT('[3]Pos Log Serang 260721'!XFD1,2),1)+1)&amp;" puluh "&amp;INDEX('026_DNR_Trucking (2)'!idxSatuSampaiDuaPuluh,--RIGHT('[3]Pos Log Serang 260721'!XFD1,1)+1))</definedName>
    <definedName name="ratus3" localSheetId="27">" "&amp;INDEX('027_Bata Antasari_Makassar'!idxRatusan,--LEFT(TEXT(RIGHT('[3]Pos Log Serang 260721'!XFD1,3),"000"),1)+1)&amp;" "&amp;IF(--RIGHT('[3]Pos Log Serang 260721'!XFD1,2)&lt;=20,INDEX('027_Bata Antasari_Makassar'!idxSatuSampaiDuaPuluh,--LEFT(RIGHT('[3]Pos Log Serang 260721'!XFD1,2),2)+1),INDEX('027_Bata Antasari_Makassar'!idxSatuSampaiDuaPuluh,--LEFT(RIGHT('[3]Pos Log Serang 260721'!XFD1,2),1)+1)&amp;" puluh "&amp;INDEX('027_Bata Antasari_Makassar'!idxSatuSampaiDuaPuluh,--RIGHT('[3]Pos Log Serang 260721'!XFD1,1)+1))</definedName>
    <definedName name="ratus3" localSheetId="28">" "&amp;INDEX('028_Sentral Asia_China'!idxRatusan,--LEFT(TEXT(RIGHT('[3]Pos Log Serang 260721'!XFD1,3),"000"),1)+1)&amp;" "&amp;IF(--RIGHT('[3]Pos Log Serang 260721'!XFD1,2)&lt;=20,INDEX('028_Sentral Asia_China'!idxSatuSampaiDuaPuluh,--LEFT(RIGHT('[3]Pos Log Serang 260721'!XFD1,2),2)+1),INDEX('028_Sentral Asia_China'!idxSatuSampaiDuaPuluh,--LEFT(RIGHT('[3]Pos Log Serang 260721'!XFD1,2),1)+1)&amp;" puluh "&amp;INDEX('028_Sentral Asia_China'!idxSatuSampaiDuaPuluh,--RIGHT('[3]Pos Log Serang 260721'!XFD1,1)+1))</definedName>
    <definedName name="ratus3" localSheetId="29">" "&amp;INDEX('029_Bpk. Arif_Bengkulu'!idxRatusan,--LEFT(TEXT(RIGHT('[3]Pos Log Serang 260721'!XFD1,3),"000"),1)+1)&amp;" "&amp;IF(--RIGHT('[3]Pos Log Serang 260721'!XFD1,2)&lt;=20,INDEX('029_Bpk. Arif_Bengkulu'!idxSatuSampaiDuaPuluh,--LEFT(RIGHT('[3]Pos Log Serang 260721'!XFD1,2),2)+1),INDEX('029_Bpk. Arif_Bengkulu'!idxSatuSampaiDuaPuluh,--LEFT(RIGHT('[3]Pos Log Serang 260721'!XFD1,2),1)+1)&amp;" puluh "&amp;INDEX('029_Bpk. Arif_Bengkulu'!idxSatuSampaiDuaPuluh,--RIGHT('[3]Pos Log Serang 260721'!XFD1,1)+1))</definedName>
    <definedName name="ratus3" localSheetId="30">" "&amp;INDEX('030_Ibu Diana_Batam'!idxRatusan,--LEFT(TEXT(RIGHT('[3]Pos Log Serang 260721'!XFD1,3),"000"),1)+1)&amp;" "&amp;IF(--RIGHT('[3]Pos Log Serang 260721'!XFD1,2)&lt;=20,INDEX('030_Ibu Diana_Batam'!idxSatuSampaiDuaPuluh,--LEFT(RIGHT('[3]Pos Log Serang 260721'!XFD1,2),2)+1),INDEX('030_Ibu Diana_Batam'!idxSatuSampaiDuaPuluh,--LEFT(RIGHT('[3]Pos Log Serang 260721'!XFD1,2),1)+1)&amp;" puluh "&amp;INDEX('030_Ibu Diana_Batam'!idxSatuSampaiDuaPuluh,--RIGHT('[3]Pos Log Serang 260721'!XFD1,1)+1))</definedName>
    <definedName name="ratus3" localSheetId="31">" "&amp;INDEX('031_BBI_Lahat'!idxRatusan,--LEFT(TEXT(RIGHT('[3]Pos Log Serang 260721'!XFD1,3),"000"),1)+1)&amp;" "&amp;IF(--RIGHT('[3]Pos Log Serang 260721'!XFD1,2)&lt;=20,INDEX('031_BBI_Lahat'!idxSatuSampaiDuaPuluh,--LEFT(RIGHT('[3]Pos Log Serang 260721'!XFD1,2),2)+1),INDEX('031_BBI_Lahat'!idxSatuSampaiDuaPuluh,--LEFT(RIGHT('[3]Pos Log Serang 260721'!XFD1,2),1)+1)&amp;" puluh "&amp;INDEX('031_BBI_Lahat'!idxSatuSampaiDuaPuluh,--RIGHT('[3]Pos Log Serang 260721'!XFD1,1)+1))</definedName>
    <definedName name="ratus3" localSheetId="32">" "&amp;INDEX('032_BBI_Lapung'!idxRatusan,--LEFT(TEXT(RIGHT('[3]Pos Log Serang 260721'!XFD1,3),"000"),1)+1)&amp;" "&amp;IF(--RIGHT('[3]Pos Log Serang 260721'!XFD1,2)&lt;=20,INDEX('032_BBI_Lapung'!idxSatuSampaiDuaPuluh,--LEFT(RIGHT('[3]Pos Log Serang 260721'!XFD1,2),2)+1),INDEX('032_BBI_Lapung'!idxSatuSampaiDuaPuluh,--LEFT(RIGHT('[3]Pos Log Serang 260721'!XFD1,2),1)+1)&amp;" puluh "&amp;INDEX('032_BBI_Lapung'!idxSatuSampaiDuaPuluh,--RIGHT('[3]Pos Log Serang 260721'!XFD1,1)+1))</definedName>
    <definedName name="ratus3" localSheetId="33">" "&amp;INDEX('033_DNR_Trucking CAKUNG'!idxRatusan,--LEFT(TEXT(RIGHT('[3]Pos Log Serang 260721'!XFD1,3),"000"),1)+1)&amp;" "&amp;IF(--RIGHT('[3]Pos Log Serang 260721'!XFD1,2)&lt;=20,INDEX('033_DNR_Trucking CAKUNG'!idxSatuSampaiDuaPuluh,--LEFT(RIGHT('[3]Pos Log Serang 260721'!XFD1,2),2)+1),INDEX('033_DNR_Trucking CAKUNG'!idxSatuSampaiDuaPuluh,--LEFT(RIGHT('[3]Pos Log Serang 260721'!XFD1,2),1)+1)&amp;" puluh "&amp;INDEX('033_DNR_Trucking CAKUNG'!idxSatuSampaiDuaPuluh,--RIGHT('[3]Pos Log Serang 260721'!XFD1,1)+1))</definedName>
    <definedName name="ratus3" localSheetId="34">" "&amp;INDEX('034_Raisa_Batam'!idxRatusan,--LEFT(TEXT(RIGHT('[3]Pos Log Serang 260721'!XFD1,3),"000"),1)+1)&amp;" "&amp;IF(--RIGHT('[3]Pos Log Serang 260721'!XFD1,2)&lt;=20,INDEX('034_Raisa_Batam'!idxSatuSampaiDuaPuluh,--LEFT(RIGHT('[3]Pos Log Serang 260721'!XFD1,2),2)+1),INDEX('034_Raisa_Batam'!idxSatuSampaiDuaPuluh,--LEFT(RIGHT('[3]Pos Log Serang 260721'!XFD1,2),1)+1)&amp;" puluh "&amp;INDEX('034_Raisa_Batam'!idxSatuSampaiDuaPuluh,--RIGHT('[3]Pos Log Serang 260721'!XFD1,1)+1))</definedName>
    <definedName name="ratus3" localSheetId="35">" "&amp;INDEX('035_Kaifa Food_Batam'!idxRatusan,--LEFT(TEXT(RIGHT('[3]Pos Log Serang 260721'!XFD1,3),"000"),1)+1)&amp;" "&amp;IF(--RIGHT('[3]Pos Log Serang 260721'!XFD1,2)&lt;=20,INDEX('035_Kaifa Food_Batam'!idxSatuSampaiDuaPuluh,--LEFT(RIGHT('[3]Pos Log Serang 260721'!XFD1,2),2)+1),INDEX('035_Kaifa Food_Batam'!idxSatuSampaiDuaPuluh,--LEFT(RIGHT('[3]Pos Log Serang 260721'!XFD1,2),1)+1)&amp;" puluh "&amp;INDEX('035_Kaifa Food_Batam'!idxSatuSampaiDuaPuluh,--RIGHT('[3]Pos Log Serang 260721'!XFD1,1)+1))</definedName>
    <definedName name="ratus3" localSheetId="36">" "&amp;INDEX('036_Cargo Trans_Batam'!idxRatusan,--LEFT(TEXT(RIGHT('[3]Pos Log Serang 260721'!XFD1,3),"000"),1)+1)&amp;" "&amp;IF(--RIGHT('[3]Pos Log Serang 260721'!XFD1,2)&lt;=20,INDEX('036_Cargo Trans_Batam'!idxSatuSampaiDuaPuluh,--LEFT(RIGHT('[3]Pos Log Serang 260721'!XFD1,2),2)+1),INDEX('036_Cargo Trans_Batam'!idxSatuSampaiDuaPuluh,--LEFT(RIGHT('[3]Pos Log Serang 260721'!XFD1,2),1)+1)&amp;" puluh "&amp;INDEX('036_Cargo Trans_Batam'!idxSatuSampaiDuaPuluh,--RIGHT('[3]Pos Log Serang 260721'!XFD1,1)+1))</definedName>
    <definedName name="ratus3" localSheetId="37">" "&amp;INDEX('037_BSC_Medan'!idxRatusan,--LEFT(TEXT(RIGHT('[3]Pos Log Serang 260721'!XFD1,3),"000"),1)+1)&amp;" "&amp;IF(--RIGHT('[3]Pos Log Serang 260721'!XFD1,2)&lt;=20,INDEX('037_BSC_Medan'!idxSatuSampaiDuaPuluh,--LEFT(RIGHT('[3]Pos Log Serang 260721'!XFD1,2),2)+1),INDEX('037_BSC_Medan'!idxSatuSampaiDuaPuluh,--LEFT(RIGHT('[3]Pos Log Serang 260721'!XFD1,2),1)+1)&amp;" puluh "&amp;INDEX('037_BSC_Medan'!idxSatuSampaiDuaPuluh,--RIGHT('[3]Pos Log Serang 260721'!XFD1,1)+1))</definedName>
    <definedName name="ratus3" localSheetId="38">" "&amp;INDEX('038_Bpk. Simson_Batam'!idxRatusan,--LEFT(TEXT(RIGHT('[3]Pos Log Serang 260721'!XFD1,3),"000"),1)+1)&amp;" "&amp;IF(--RIGHT('[3]Pos Log Serang 260721'!XFD1,2)&lt;=20,INDEX('038_Bpk. Simson_Batam'!idxSatuSampaiDuaPuluh,--LEFT(RIGHT('[3]Pos Log Serang 260721'!XFD1,2),2)+1),INDEX('038_Bpk. Simson_Batam'!idxSatuSampaiDuaPuluh,--LEFT(RIGHT('[3]Pos Log Serang 260721'!XFD1,2),1)+1)&amp;" puluh "&amp;INDEX('038_Bpk. Simson_Batam'!idxSatuSampaiDuaPuluh,--RIGHT('[3]Pos Log Serang 260721'!XFD1,1)+1))</definedName>
    <definedName name="ratus3" localSheetId="39">" "&amp;INDEX('039_Marvel_Batam'!idxRatusan,--LEFT(TEXT(RIGHT('[3]Pos Log Serang 260721'!XFD1,3),"000"),1)+1)&amp;" "&amp;IF(--RIGHT('[3]Pos Log Serang 260721'!XFD1,2)&lt;=20,INDEX('039_Marvel_Batam'!idxSatuSampaiDuaPuluh,--LEFT(RIGHT('[3]Pos Log Serang 260721'!XFD1,2),2)+1),INDEX('039_Marvel_Batam'!idxSatuSampaiDuaPuluh,--LEFT(RIGHT('[3]Pos Log Serang 260721'!XFD1,2),1)+1)&amp;" puluh "&amp;INDEX('039_Marvel_Batam'!idxSatuSampaiDuaPuluh,--RIGHT('[3]Pos Log Serang 260721'!XFD1,1)+1))</definedName>
    <definedName name="ratus3" localSheetId="40">" "&amp;INDEX('040_BBI_Karawang'!idxRatusan,--LEFT(TEXT(RIGHT('[3]Pos Log Serang 260721'!XFD1,3),"000"),1)+1)&amp;" "&amp;IF(--RIGHT('[3]Pos Log Serang 260721'!XFD1,2)&lt;=20,INDEX('040_BBI_Karawang'!idxSatuSampaiDuaPuluh,--LEFT(RIGHT('[3]Pos Log Serang 260721'!XFD1,2),2)+1),INDEX('040_BBI_Karawang'!idxSatuSampaiDuaPuluh,--LEFT(RIGHT('[3]Pos Log Serang 260721'!XFD1,2),1)+1)&amp;" puluh "&amp;INDEX('040_BBI_Karawang'!idxSatuSampaiDuaPuluh,--RIGHT('[3]Pos Log Serang 260721'!XFD1,1)+1))</definedName>
    <definedName name="ratus3" localSheetId="41">" "&amp;INDEX('041_Menara_Mix'!idxRatusan,--LEFT(TEXT(RIGHT('[3]Pos Log Serang 260721'!XFD1,3),"000"),1)+1)&amp;" "&amp;IF(--RIGHT('[3]Pos Log Serang 260721'!XFD1,2)&lt;=20,INDEX('041_Menara_Mix'!idxSatuSampaiDuaPuluh,--LEFT(RIGHT('[3]Pos Log Serang 260721'!XFD1,2),2)+1),INDEX('041_Menara_Mix'!idxSatuSampaiDuaPuluh,--LEFT(RIGHT('[3]Pos Log Serang 260721'!XFD1,2),1)+1)&amp;" puluh "&amp;INDEX('041_Menara_Mix'!idxSatuSampaiDuaPuluh,--RIGHT('[3]Pos Log Serang 260721'!XFD1,1)+1))</definedName>
    <definedName name="ratus3" localSheetId="42">" "&amp;INDEX('042_Lion_Kupang'!idxRatusan,--LEFT(TEXT(RIGHT('[3]Pos Log Serang 260721'!XFD1,3),"000"),1)+1)&amp;" "&amp;IF(--RIGHT('[3]Pos Log Serang 260721'!XFD1,2)&lt;=20,INDEX('042_Lion_Kupang'!idxSatuSampaiDuaPuluh,--LEFT(RIGHT('[3]Pos Log Serang 260721'!XFD1,2),2)+1),INDEX('042_Lion_Kupang'!idxSatuSampaiDuaPuluh,--LEFT(RIGHT('[3]Pos Log Serang 260721'!XFD1,2),1)+1)&amp;" puluh "&amp;INDEX('042_Lion_Kupang'!idxSatuSampaiDuaPuluh,--RIGHT('[3]Pos Log Serang 260721'!XFD1,1)+1))</definedName>
    <definedName name="ratus3" localSheetId="43">" "&amp;INDEX('043_Jasana Boga_Batam'!idxRatusan,--LEFT(TEXT(RIGHT('[3]Pos Log Serang 260721'!XFD1,3),"000"),1)+1)&amp;" "&amp;IF(--RIGHT('[3]Pos Log Serang 260721'!XFD1,2)&lt;=20,INDEX('043_Jasana Boga_Batam'!idxSatuSampaiDuaPuluh,--LEFT(RIGHT('[3]Pos Log Serang 260721'!XFD1,2),2)+1),INDEX('043_Jasana Boga_Batam'!idxSatuSampaiDuaPuluh,--LEFT(RIGHT('[3]Pos Log Serang 260721'!XFD1,2),1)+1)&amp;" puluh "&amp;INDEX('043_Jasana Boga_Batam'!idxSatuSampaiDuaPuluh,--RIGHT('[3]Pos Log Serang 260721'!XFD1,1)+1))</definedName>
    <definedName name="ratus3" localSheetId="44">" "&amp;INDEX('044_SNL_Batam'!idxRatusan,--LEFT(TEXT(RIGHT('[3]Pos Log Serang 260721'!XFD1,3),"000"),1)+1)&amp;" "&amp;IF(--RIGHT('[3]Pos Log Serang 260721'!XFD1,2)&lt;=20,INDEX('044_SNL_Batam'!idxSatuSampaiDuaPuluh,--LEFT(RIGHT('[3]Pos Log Serang 260721'!XFD1,2),2)+1),INDEX('044_SNL_Batam'!idxSatuSampaiDuaPuluh,--LEFT(RIGHT('[3]Pos Log Serang 260721'!XFD1,2),1)+1)&amp;" puluh "&amp;INDEX('044_SNL_Batam'!idxSatuSampaiDuaPuluh,--RIGHT('[3]Pos Log Serang 260721'!XFD1,1)+1))</definedName>
    <definedName name="ratus3" localSheetId="45">" "&amp;INDEX('045_SNL_Batam'!idxRatusan,--LEFT(TEXT(RIGHT('[3]Pos Log Serang 260721'!XFD1,3),"000"),1)+1)&amp;" "&amp;IF(--RIGHT('[3]Pos Log Serang 260721'!XFD1,2)&lt;=20,INDEX('045_SNL_Batam'!idxSatuSampaiDuaPuluh,--LEFT(RIGHT('[3]Pos Log Serang 260721'!XFD1,2),2)+1),INDEX('045_SNL_Batam'!idxSatuSampaiDuaPuluh,--LEFT(RIGHT('[3]Pos Log Serang 260721'!XFD1,2),1)+1)&amp;" puluh "&amp;INDEX('045_SNL_Batam'!idxSatuSampaiDuaPuluh,--RIGHT('[3]Pos Log Serang 260721'!XFD1,1)+1))</definedName>
    <definedName name="ratus3" localSheetId="46">" "&amp;INDEX('046_BSC_Pekanbaru'!idxRatusan,--LEFT(TEXT(RIGHT('[3]Pos Log Serang 260721'!XFD1,3),"000"),1)+1)&amp;" "&amp;IF(--RIGHT('[3]Pos Log Serang 260721'!XFD1,2)&lt;=20,INDEX('046_BSC_Pekanbaru'!idxSatuSampaiDuaPuluh,--LEFT(RIGHT('[3]Pos Log Serang 260721'!XFD1,2),2)+1),INDEX('046_BSC_Pekanbaru'!idxSatuSampaiDuaPuluh,--LEFT(RIGHT('[3]Pos Log Serang 260721'!XFD1,2),1)+1)&amp;" puluh "&amp;INDEX('046_BSC_Pekanbaru'!idxSatuSampaiDuaPuluh,--RIGHT('[3]Pos Log Serang 260721'!XFD1,1)+1))</definedName>
    <definedName name="ratus3" localSheetId="47">" "&amp;INDEX('047_BSC_Kota Bumi'!idxRatusan,--LEFT(TEXT(RIGHT('[3]Pos Log Serang 260721'!XFD1,3),"000"),1)+1)&amp;" "&amp;IF(--RIGHT('[3]Pos Log Serang 260721'!XFD1,2)&lt;=20,INDEX('047_BSC_Kota Bumi'!idxSatuSampaiDuaPuluh,--LEFT(RIGHT('[3]Pos Log Serang 260721'!XFD1,2),2)+1),INDEX('047_BSC_Kota Bumi'!idxSatuSampaiDuaPuluh,--LEFT(RIGHT('[3]Pos Log Serang 260721'!XFD1,2),1)+1)&amp;" puluh "&amp;INDEX('047_BSC_Kota Bumi'!idxSatuSampaiDuaPuluh,--RIGHT('[3]Pos Log Serang 260721'!XFD1,1)+1))</definedName>
    <definedName name="ratus3" localSheetId="48">" "&amp;INDEX('048_BSC_Lampung'!idxRatusan,--LEFT(TEXT(RIGHT('[3]Pos Log Serang 260721'!XFD1,3),"000"),1)+1)&amp;" "&amp;IF(--RIGHT('[3]Pos Log Serang 260721'!XFD1,2)&lt;=20,INDEX('048_BSC_Lampung'!idxSatuSampaiDuaPuluh,--LEFT(RIGHT('[3]Pos Log Serang 260721'!XFD1,2),2)+1),INDEX('048_BSC_Lampung'!idxSatuSampaiDuaPuluh,--LEFT(RIGHT('[3]Pos Log Serang 260721'!XFD1,2),1)+1)&amp;" puluh "&amp;INDEX('048_BSC_Lampung'!idxSatuSampaiDuaPuluh,--RIGHT('[3]Pos Log Serang 260721'!XFD1,1)+1))</definedName>
    <definedName name="ratus3" localSheetId="49">" "&amp;INDEX('049_Aghata_Riau'!idxRatusan,--LEFT(TEXT(RIGHT('[3]Pos Log Serang 260721'!XFD1,3),"000"),1)+1)&amp;" "&amp;IF(--RIGHT('[3]Pos Log Serang 260721'!XFD1,2)&lt;=20,INDEX('049_Aghata_Riau'!idxSatuSampaiDuaPuluh,--LEFT(RIGHT('[3]Pos Log Serang 260721'!XFD1,2),2)+1),INDEX('049_Aghata_Riau'!idxSatuSampaiDuaPuluh,--LEFT(RIGHT('[3]Pos Log Serang 260721'!XFD1,2),1)+1)&amp;" puluh "&amp;INDEX('049_Aghata_Riau'!idxSatuSampaiDuaPuluh,--RIGHT('[3]Pos Log Serang 260721'!XFD1,1)+1))</definedName>
    <definedName name="ratus3" localSheetId="50">" "&amp;INDEX('050_Trian Jaya_Medan'!idxRatusan,--LEFT(TEXT(RIGHT('[3]Pos Log Serang 260721'!XFD1,3),"000"),1)+1)&amp;" "&amp;IF(--RIGHT('[3]Pos Log Serang 260721'!XFD1,2)&lt;=20,INDEX('050_Trian Jaya_Medan'!idxSatuSampaiDuaPuluh,--LEFT(RIGHT('[3]Pos Log Serang 260721'!XFD1,2),2)+1),INDEX('050_Trian Jaya_Medan'!idxSatuSampaiDuaPuluh,--LEFT(RIGHT('[3]Pos Log Serang 260721'!XFD1,2),1)+1)&amp;" puluh "&amp;INDEX('050_Trian Jaya_Medan'!idxSatuSampaiDuaPuluh,--RIGHT('[3]Pos Log Serang 260721'!XFD1,1)+1))</definedName>
    <definedName name="ratus3" localSheetId="51">" "&amp;INDEX('051_Robert_Pontianak'!idxRatusan,--LEFT(TEXT(RIGHT('[3]Pos Log Serang 260721'!XFD1,3),"000"),1)+1)&amp;" "&amp;IF(--RIGHT('[3]Pos Log Serang 260721'!XFD1,2)&lt;=20,INDEX('051_Robert_Pontianak'!idxSatuSampaiDuaPuluh,--LEFT(RIGHT('[3]Pos Log Serang 260721'!XFD1,2),2)+1),INDEX('051_Robert_Pontianak'!idxSatuSampaiDuaPuluh,--LEFT(RIGHT('[3]Pos Log Serang 260721'!XFD1,2),1)+1)&amp;" puluh "&amp;INDEX('051_Robert_Pontianak'!idxSatuSampaiDuaPuluh,--RIGHT('[3]Pos Log Serang 260721'!XFD1,1)+1))</definedName>
    <definedName name="ratus3" localSheetId="52">" "&amp;INDEX('051A_Ucok_Pekanbaru'!idxRatusan,--LEFT(TEXT(RIGHT('[3]Pos Log Serang 260721'!XFD1,3),"000"),1)+1)&amp;" "&amp;IF(--RIGHT('[3]Pos Log Serang 260721'!XFD1,2)&lt;=20,INDEX('051A_Ucok_Pekanbaru'!idxSatuSampaiDuaPuluh,--LEFT(RIGHT('[3]Pos Log Serang 260721'!XFD1,2),2)+1),INDEX('051A_Ucok_Pekanbaru'!idxSatuSampaiDuaPuluh,--LEFT(RIGHT('[3]Pos Log Serang 260721'!XFD1,2),1)+1)&amp;" puluh "&amp;INDEX('051A_Ucok_Pekanbaru'!idxSatuSampaiDuaPuluh,--RIGHT('[3]Pos Log Serang 260721'!XFD1,1)+1))</definedName>
    <definedName name="ratus3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atus4" localSheetId="0">" "&amp;INDEX('001_Vita Bren_Jakarta'!idxRatusan,--LEFT(TEXT(RIGHT('[3]Pos Log Serang 260721'!XFD1,3),"000"),1)+1)&amp;" "&amp;IF(--RIGHT('[3]Pos Log Serang 260721'!XFD1,2)&lt;=20,INDEX('001_Vita Bren_Jakarta'!idxSatuSampaiDuaPuluh,--LEFT(RIGHT('[3]Pos Log Serang 260721'!XFD1,2),2)+1),INDEX('001_Vita Bren_Jakarta'!idxSatuSampaiDuaPuluh,--LEFT(RIGHT('[3]Pos Log Serang 260721'!XFD1,2),1)+1)&amp;" puluh "&amp;INDEX('001_Vita Bren_Jakarta'!idxSatuSampaiDuaPuluh,--RIGHT('[3]Pos Log Serang 260721'!XFD1,1)+1))</definedName>
    <definedName name="ratus4" localSheetId="1">" "&amp;INDEX('002_Trans Crago_Batam'!idxRatusan,--LEFT(TEXT(RIGHT('[3]Pos Log Serang 260721'!XFD1,3),"000"),1)+1)&amp;" "&amp;IF(--RIGHT('[3]Pos Log Serang 260721'!XFD1,2)&lt;=20,INDEX('002_Trans Crago_Batam'!idxSatuSampaiDuaPuluh,--LEFT(RIGHT('[3]Pos Log Serang 260721'!XFD1,2),2)+1),INDEX('002_Trans Crago_Batam'!idxSatuSampaiDuaPuluh,--LEFT(RIGHT('[3]Pos Log Serang 260721'!XFD1,2),1)+1)&amp;" puluh "&amp;INDEX('002_Trans Crago_Batam'!idxSatuSampaiDuaPuluh,--RIGHT('[3]Pos Log Serang 260721'!XFD1,1)+1))</definedName>
    <definedName name="ratus4" localSheetId="2">" "&amp;INDEX('003_Bpk. Henry_Banyuwangi'!idxRatusan,--LEFT(TEXT(RIGHT('[3]Pos Log Serang 260721'!XFD1,3),"000"),1)+1)&amp;" "&amp;IF(--RIGHT('[3]Pos Log Serang 260721'!XFD1,2)&lt;=20,INDEX('003_Bpk. Henry_Banyuwangi'!idxSatuSampaiDuaPuluh,--LEFT(RIGHT('[3]Pos Log Serang 260721'!XFD1,2),2)+1),INDEX('003_Bpk. Henry_Banyuwangi'!idxSatuSampaiDuaPuluh,--LEFT(RIGHT('[3]Pos Log Serang 260721'!XFD1,2),1)+1)&amp;" puluh "&amp;INDEX('003_Bpk. Henry_Banyuwangi'!idxSatuSampaiDuaPuluh,--RIGHT('[3]Pos Log Serang 260721'!XFD1,1)+1))</definedName>
    <definedName name="ratus4" localSheetId="3">" "&amp;INDEX('004_Fastindo_Bekasi'!idxRatusan,--LEFT(TEXT(RIGHT('[3]Pos Log Serang 260721'!XFD1,3),"000"),1)+1)&amp;" "&amp;IF(--RIGHT('[3]Pos Log Serang 260721'!XFD1,2)&lt;=20,INDEX('004_Fastindo_Bekasi'!idxSatuSampaiDuaPuluh,--LEFT(RIGHT('[3]Pos Log Serang 260721'!XFD1,2),2)+1),INDEX('004_Fastindo_Bekasi'!idxSatuSampaiDuaPuluh,--LEFT(RIGHT('[3]Pos Log Serang 260721'!XFD1,2),1)+1)&amp;" puluh "&amp;INDEX('004_Fastindo_Bekasi'!idxSatuSampaiDuaPuluh,--RIGHT('[3]Pos Log Serang 260721'!XFD1,1)+1))</definedName>
    <definedName name="ratus4" localSheetId="4">" "&amp;INDEX('005_BBI_Mix'!idxRatusan,--LEFT(TEXT(RIGHT('[3]Pos Log Serang 260721'!XFD1,3),"000"),1)+1)&amp;" "&amp;IF(--RIGHT('[3]Pos Log Serang 260721'!XFD1,2)&lt;=20,INDEX('005_BBI_Mix'!idxSatuSampaiDuaPuluh,--LEFT(RIGHT('[3]Pos Log Serang 260721'!XFD1,2),2)+1),INDEX('005_BBI_Mix'!idxSatuSampaiDuaPuluh,--LEFT(RIGHT('[3]Pos Log Serang 260721'!XFD1,2),1)+1)&amp;" puluh "&amp;INDEX('005_BBI_Mix'!idxSatuSampaiDuaPuluh,--RIGHT('[3]Pos Log Serang 260721'!XFD1,1)+1))</definedName>
    <definedName name="ratus4" localSheetId="5">" "&amp;INDEX('006_Menara_Mix'!idxRatusan,--LEFT(TEXT(RIGHT('[3]Pos Log Serang 260721'!XFD1,3),"000"),1)+1)&amp;" "&amp;IF(--RIGHT('[3]Pos Log Serang 260721'!XFD1,2)&lt;=20,INDEX('006_Menara_Mix'!idxSatuSampaiDuaPuluh,--LEFT(RIGHT('[3]Pos Log Serang 260721'!XFD1,2),2)+1),INDEX('006_Menara_Mix'!idxSatuSampaiDuaPuluh,--LEFT(RIGHT('[3]Pos Log Serang 260721'!XFD1,2),1)+1)&amp;" puluh "&amp;INDEX('006_Menara_Mix'!idxSatuSampaiDuaPuluh,--RIGHT('[3]Pos Log Serang 260721'!XFD1,1)+1))</definedName>
    <definedName name="ratus4" localSheetId="6">" "&amp;INDEX('007_Menara_Duri'!idxRatusan,--LEFT(TEXT(RIGHT('[3]Pos Log Serang 260721'!XFD1,3),"000"),1)+1)&amp;" "&amp;IF(--RIGHT('[3]Pos Log Serang 260721'!XFD1,2)&lt;=20,INDEX('007_Menara_Duri'!idxSatuSampaiDuaPuluh,--LEFT(RIGHT('[3]Pos Log Serang 260721'!XFD1,2),2)+1),INDEX('007_Menara_Duri'!idxSatuSampaiDuaPuluh,--LEFT(RIGHT('[3]Pos Log Serang 260721'!XFD1,2),1)+1)&amp;" puluh "&amp;INDEX('007_Menara_Duri'!idxSatuSampaiDuaPuluh,--RIGHT('[3]Pos Log Serang 260721'!XFD1,1)+1))</definedName>
    <definedName name="ratus4" localSheetId="7">" "&amp;INDEX('008_Menara_Mix'!idxRatusan,--LEFT(TEXT(RIGHT('[3]Pos Log Serang 260721'!XFD1,3),"000"),1)+1)&amp;" "&amp;IF(--RIGHT('[3]Pos Log Serang 260721'!XFD1,2)&lt;=20,INDEX('008_Menara_Mix'!idxSatuSampaiDuaPuluh,--LEFT(RIGHT('[3]Pos Log Serang 260721'!XFD1,2),2)+1),INDEX('008_Menara_Mix'!idxSatuSampaiDuaPuluh,--LEFT(RIGHT('[3]Pos Log Serang 260721'!XFD1,2),1)+1)&amp;" puluh "&amp;INDEX('008_Menara_Mix'!idxSatuSampaiDuaPuluh,--RIGHT('[3]Pos Log Serang 260721'!XFD1,1)+1))</definedName>
    <definedName name="ratus4" localSheetId="8">" "&amp;INDEX('009_Venindo_Batam'!idxRatusan,--LEFT(TEXT(RIGHT('[3]Pos Log Serang 260721'!XFD1,3),"000"),1)+1)&amp;" "&amp;IF(--RIGHT('[3]Pos Log Serang 260721'!XFD1,2)&lt;=20,INDEX('009_Venindo_Batam'!idxSatuSampaiDuaPuluh,--LEFT(RIGHT('[3]Pos Log Serang 260721'!XFD1,2),2)+1),INDEX('009_Venindo_Batam'!idxSatuSampaiDuaPuluh,--LEFT(RIGHT('[3]Pos Log Serang 260721'!XFD1,2),1)+1)&amp;" puluh "&amp;INDEX('009_Venindo_Batam'!idxSatuSampaiDuaPuluh,--RIGHT('[3]Pos Log Serang 260721'!XFD1,1)+1))</definedName>
    <definedName name="ratus4" localSheetId="9">" "&amp;INDEX('010_Cargo Trans_Batam'!idxRatusan,--LEFT(TEXT(RIGHT('[3]Pos Log Serang 260721'!XFD1,3),"000"),1)+1)&amp;" "&amp;IF(--RIGHT('[3]Pos Log Serang 260721'!XFD1,2)&lt;=20,INDEX('010_Cargo Trans_Batam'!idxSatuSampaiDuaPuluh,--LEFT(RIGHT('[3]Pos Log Serang 260721'!XFD1,2),2)+1),INDEX('010_Cargo Trans_Batam'!idxSatuSampaiDuaPuluh,--LEFT(RIGHT('[3]Pos Log Serang 260721'!XFD1,2),1)+1)&amp;" puluh "&amp;INDEX('010_Cargo Trans_Batam'!idxSatuSampaiDuaPuluh,--RIGHT('[3]Pos Log Serang 260721'!XFD1,1)+1))</definedName>
    <definedName name="ratus4" localSheetId="10">" "&amp;INDEX('011_Bpk. Rahman_CHARTER fUSO'!idxRatusan,--LEFT(TEXT(RIGHT('[3]Pos Log Serang 260721'!XFD1,3),"000"),1)+1)&amp;" "&amp;IF(--RIGHT('[3]Pos Log Serang 260721'!XFD1,2)&lt;=20,INDEX('011_Bpk. Rahman_CHARTER fUSO'!idxSatuSampaiDuaPuluh,--LEFT(RIGHT('[3]Pos Log Serang 260721'!XFD1,2),2)+1),INDEX('011_Bpk. Rahman_CHARTER fUSO'!idxSatuSampaiDuaPuluh,--LEFT(RIGHT('[3]Pos Log Serang 260721'!XFD1,2),1)+1)&amp;" puluh "&amp;INDEX('011_Bpk. Rahman_CHARTER fUSO'!idxSatuSampaiDuaPuluh,--RIGHT('[3]Pos Log Serang 260721'!XFD1,1)+1))</definedName>
    <definedName name="ratus4" localSheetId="11">" "&amp;INDEX('012_Samudra Jaya Cakra_NTB'!idxRatusan,--LEFT(TEXT(RIGHT('[3]Pos Log Serang 260721'!XFD1,3),"000"),1)+1)&amp;" "&amp;IF(--RIGHT('[3]Pos Log Serang 260721'!XFD1,2)&lt;=20,INDEX('012_Samudra Jaya Cakra_NTB'!idxSatuSampaiDuaPuluh,--LEFT(RIGHT('[3]Pos Log Serang 260721'!XFD1,2),2)+1),INDEX('012_Samudra Jaya Cakra_NTB'!idxSatuSampaiDuaPuluh,--LEFT(RIGHT('[3]Pos Log Serang 260721'!XFD1,2),1)+1)&amp;" puluh "&amp;INDEX('012_Samudra Jaya Cakra_NTB'!idxSatuSampaiDuaPuluh,--RIGHT('[3]Pos Log Serang 260721'!XFD1,1)+1))</definedName>
    <definedName name="ratus4" localSheetId="12">" "&amp;INDEX('013_Fastindo_Cikarang'!idxRatusan,--LEFT(TEXT(RIGHT('[3]Pos Log Serang 260721'!XFD1,3),"000"),1)+1)&amp;" "&amp;IF(--RIGHT('[3]Pos Log Serang 260721'!XFD1,2)&lt;=20,INDEX('013_Fastindo_Cikarang'!idxSatuSampaiDuaPuluh,--LEFT(RIGHT('[3]Pos Log Serang 260721'!XFD1,2),2)+1),INDEX('013_Fastindo_Cikarang'!idxSatuSampaiDuaPuluh,--LEFT(RIGHT('[3]Pos Log Serang 260721'!XFD1,2),1)+1)&amp;" puluh "&amp;INDEX('013_Fastindo_Cikarang'!idxSatuSampaiDuaPuluh,--RIGHT('[3]Pos Log Serang 260721'!XFD1,1)+1))</definedName>
    <definedName name="ratus4" localSheetId="13">" "&amp;INDEX('014_BBI_Jogja'!idxRatusan,--LEFT(TEXT(RIGHT('[3]Pos Log Serang 260721'!XFD1,3),"000"),1)+1)&amp;" "&amp;IF(--RIGHT('[3]Pos Log Serang 260721'!XFD1,2)&lt;=20,INDEX('014_BBI_Jogja'!idxSatuSampaiDuaPuluh,--LEFT(RIGHT('[3]Pos Log Serang 260721'!XFD1,2),2)+1),INDEX('014_BBI_Jogja'!idxSatuSampaiDuaPuluh,--LEFT(RIGHT('[3]Pos Log Serang 260721'!XFD1,2),1)+1)&amp;" puluh "&amp;INDEX('014_BBI_Jogja'!idxSatuSampaiDuaPuluh,--RIGHT('[3]Pos Log Serang 260721'!XFD1,1)+1))</definedName>
    <definedName name="ratus4" localSheetId="14">" "&amp;INDEX('015_SDM_Palopo'!idxRatusan,--LEFT(TEXT(RIGHT('[3]Pos Log Serang 260721'!XFD1,3),"000"),1)+1)&amp;" "&amp;IF(--RIGHT('[3]Pos Log Serang 260721'!XFD1,2)&lt;=20,INDEX('015_SDM_Palopo'!idxSatuSampaiDuaPuluh,--LEFT(RIGHT('[3]Pos Log Serang 260721'!XFD1,2),2)+1),INDEX('015_SDM_Palopo'!idxSatuSampaiDuaPuluh,--LEFT(RIGHT('[3]Pos Log Serang 260721'!XFD1,2),1)+1)&amp;" puluh "&amp;INDEX('015_SDM_Palopo'!idxSatuSampaiDuaPuluh,--RIGHT('[3]Pos Log Serang 260721'!XFD1,1)+1))</definedName>
    <definedName name="ratus4" localSheetId="15">" "&amp;INDEX('016_SDM_Makssar'!idxRatusan,--LEFT(TEXT(RIGHT('[3]Pos Log Serang 260721'!XFD1,3),"000"),1)+1)&amp;" "&amp;IF(--RIGHT('[3]Pos Log Serang 260721'!XFD1,2)&lt;=20,INDEX('016_SDM_Makssar'!idxSatuSampaiDuaPuluh,--LEFT(RIGHT('[3]Pos Log Serang 260721'!XFD1,2),2)+1),INDEX('016_SDM_Makssar'!idxSatuSampaiDuaPuluh,--LEFT(RIGHT('[3]Pos Log Serang 260721'!XFD1,2),1)+1)&amp;" puluh "&amp;INDEX('016_SDM_Makssar'!idxSatuSampaiDuaPuluh,--RIGHT('[3]Pos Log Serang 260721'!XFD1,1)+1))</definedName>
    <definedName name="ratus4" localSheetId="16">" "&amp;INDEX('017_Bona_Mix'!idxRatusan,--LEFT(TEXT(RIGHT('[3]Pos Log Serang 260721'!XFD1,3),"000"),1)+1)&amp;" "&amp;IF(--RIGHT('[3]Pos Log Serang 260721'!XFD1,2)&lt;=20,INDEX('017_Bona_Mix'!idxSatuSampaiDuaPuluh,--LEFT(RIGHT('[3]Pos Log Serang 260721'!XFD1,2),2)+1),INDEX('017_Bona_Mix'!idxSatuSampaiDuaPuluh,--LEFT(RIGHT('[3]Pos Log Serang 260721'!XFD1,2),1)+1)&amp;" puluh "&amp;INDEX('017_Bona_Mix'!idxSatuSampaiDuaPuluh,--RIGHT('[3]Pos Log Serang 260721'!XFD1,1)+1))</definedName>
    <definedName name="ratus4" localSheetId="20">" "&amp;INDEX('021_AGM_Mix'!idxRatusan,--LEFT(TEXT(RIGHT('[3]Pos Log Serang 260721'!XFD1,3),"000"),1)+1)&amp;" "&amp;IF(--RIGHT('[3]Pos Log Serang 260721'!XFD1,2)&lt;=20,INDEX('021_AGM_Mix'!idxSatuSampaiDuaPuluh,--LEFT(RIGHT('[3]Pos Log Serang 260721'!XFD1,2),2)+1),INDEX('021_AGM_Mix'!idxSatuSampaiDuaPuluh,--LEFT(RIGHT('[3]Pos Log Serang 260721'!XFD1,2),1)+1)&amp;" puluh "&amp;INDEX('021_AGM_Mix'!idxSatuSampaiDuaPuluh,--RIGHT('[3]Pos Log Serang 260721'!XFD1,1)+1))</definedName>
    <definedName name="ratus4" localSheetId="21">" "&amp;INDEX('022_Menara_Mix'!idxRatusan,--LEFT(TEXT(RIGHT('[3]Pos Log Serang 260721'!XFD1,3),"000"),1)+1)&amp;" "&amp;IF(--RIGHT('[3]Pos Log Serang 260721'!XFD1,2)&lt;=20,INDEX('022_Menara_Mix'!idxSatuSampaiDuaPuluh,--LEFT(RIGHT('[3]Pos Log Serang 260721'!XFD1,2),2)+1),INDEX('022_Menara_Mix'!idxSatuSampaiDuaPuluh,--LEFT(RIGHT('[3]Pos Log Serang 260721'!XFD1,2),1)+1)&amp;" puluh "&amp;INDEX('022_Menara_Mix'!idxSatuSampaiDuaPuluh,--RIGHT('[3]Pos Log Serang 260721'!XFD1,1)+1))</definedName>
    <definedName name="ratus4" localSheetId="22">" "&amp;INDEX('023_Menara_Mix'!idxRatusan,--LEFT(TEXT(RIGHT('[3]Pos Log Serang 260721'!XFD1,3),"000"),1)+1)&amp;" "&amp;IF(--RIGHT('[3]Pos Log Serang 260721'!XFD1,2)&lt;=20,INDEX('023_Menara_Mix'!idxSatuSampaiDuaPuluh,--LEFT(RIGHT('[3]Pos Log Serang 260721'!XFD1,2),2)+1),INDEX('023_Menara_Mix'!idxSatuSampaiDuaPuluh,--LEFT(RIGHT('[3]Pos Log Serang 260721'!XFD1,2),1)+1)&amp;" puluh "&amp;INDEX('023_Menara_Mix'!idxSatuSampaiDuaPuluh,--RIGHT('[3]Pos Log Serang 260721'!XFD1,1)+1))</definedName>
    <definedName name="ratus4" localSheetId="23">" "&amp;INDEX('024_Menara_Mix'!idxRatusan,--LEFT(TEXT(RIGHT('[3]Pos Log Serang 260721'!XFD1,3),"000"),1)+1)&amp;" "&amp;IF(--RIGHT('[3]Pos Log Serang 260721'!XFD1,2)&lt;=20,INDEX('024_Menara_Mix'!idxSatuSampaiDuaPuluh,--LEFT(RIGHT('[3]Pos Log Serang 260721'!XFD1,2),2)+1),INDEX('024_Menara_Mix'!idxSatuSampaiDuaPuluh,--LEFT(RIGHT('[3]Pos Log Serang 260721'!XFD1,2),1)+1)&amp;" puluh "&amp;INDEX('024_Menara_Mix'!idxSatuSampaiDuaPuluh,--RIGHT('[3]Pos Log Serang 260721'!XFD1,1)+1))</definedName>
    <definedName name="ratus4" localSheetId="24">" "&amp;INDEX('025_Fastindo_Mix'!idxRatusan,--LEFT(TEXT(RIGHT('[3]Pos Log Serang 260721'!XFD1,3),"000"),1)+1)&amp;" "&amp;IF(--RIGHT('[3]Pos Log Serang 260721'!XFD1,2)&lt;=20,INDEX('025_Fastindo_Mix'!idxSatuSampaiDuaPuluh,--LEFT(RIGHT('[3]Pos Log Serang 260721'!XFD1,2),2)+1),INDEX('025_Fastindo_Mix'!idxSatuSampaiDuaPuluh,--LEFT(RIGHT('[3]Pos Log Serang 260721'!XFD1,2),1)+1)&amp;" puluh "&amp;INDEX('025_Fastindo_Mix'!idxSatuSampaiDuaPuluh,--RIGHT('[3]Pos Log Serang 260721'!XFD1,1)+1))</definedName>
    <definedName name="ratus4" localSheetId="25">" "&amp;INDEX('026_DNR_Trucking'!idxRatusan,--LEFT(TEXT(RIGHT('[3]Pos Log Serang 260721'!XFD1,3),"000"),1)+1)&amp;" "&amp;IF(--RIGHT('[3]Pos Log Serang 260721'!XFD1,2)&lt;=20,INDEX('026_DNR_Trucking'!idxSatuSampaiDuaPuluh,--LEFT(RIGHT('[3]Pos Log Serang 260721'!XFD1,2),2)+1),INDEX('026_DNR_Trucking'!idxSatuSampaiDuaPuluh,--LEFT(RIGHT('[3]Pos Log Serang 260721'!XFD1,2),1)+1)&amp;" puluh "&amp;INDEX('026_DNR_Trucking'!idxSatuSampaiDuaPuluh,--RIGHT('[3]Pos Log Serang 260721'!XFD1,1)+1))</definedName>
    <definedName name="ratus4" localSheetId="26">" "&amp;INDEX('026_DNR_Trucking (2)'!idxRatusan,--LEFT(TEXT(RIGHT('[3]Pos Log Serang 260721'!XFD1,3),"000"),1)+1)&amp;" "&amp;IF(--RIGHT('[3]Pos Log Serang 260721'!XFD1,2)&lt;=20,INDEX('026_DNR_Trucking (2)'!idxSatuSampaiDuaPuluh,--LEFT(RIGHT('[3]Pos Log Serang 260721'!XFD1,2),2)+1),INDEX('026_DNR_Trucking (2)'!idxSatuSampaiDuaPuluh,--LEFT(RIGHT('[3]Pos Log Serang 260721'!XFD1,2),1)+1)&amp;" puluh "&amp;INDEX('026_DNR_Trucking (2)'!idxSatuSampaiDuaPuluh,--RIGHT('[3]Pos Log Serang 260721'!XFD1,1)+1))</definedName>
    <definedName name="ratus4" localSheetId="27">" "&amp;INDEX('027_Bata Antasari_Makassar'!idxRatusan,--LEFT(TEXT(RIGHT('[3]Pos Log Serang 260721'!XFD1,3),"000"),1)+1)&amp;" "&amp;IF(--RIGHT('[3]Pos Log Serang 260721'!XFD1,2)&lt;=20,INDEX('027_Bata Antasari_Makassar'!idxSatuSampaiDuaPuluh,--LEFT(RIGHT('[3]Pos Log Serang 260721'!XFD1,2),2)+1),INDEX('027_Bata Antasari_Makassar'!idxSatuSampaiDuaPuluh,--LEFT(RIGHT('[3]Pos Log Serang 260721'!XFD1,2),1)+1)&amp;" puluh "&amp;INDEX('027_Bata Antasari_Makassar'!idxSatuSampaiDuaPuluh,--RIGHT('[3]Pos Log Serang 260721'!XFD1,1)+1))</definedName>
    <definedName name="ratus4" localSheetId="28">" "&amp;INDEX('028_Sentral Asia_China'!idxRatusan,--LEFT(TEXT(RIGHT('[3]Pos Log Serang 260721'!XFD1,3),"000"),1)+1)&amp;" "&amp;IF(--RIGHT('[3]Pos Log Serang 260721'!XFD1,2)&lt;=20,INDEX('028_Sentral Asia_China'!idxSatuSampaiDuaPuluh,--LEFT(RIGHT('[3]Pos Log Serang 260721'!XFD1,2),2)+1),INDEX('028_Sentral Asia_China'!idxSatuSampaiDuaPuluh,--LEFT(RIGHT('[3]Pos Log Serang 260721'!XFD1,2),1)+1)&amp;" puluh "&amp;INDEX('028_Sentral Asia_China'!idxSatuSampaiDuaPuluh,--RIGHT('[3]Pos Log Serang 260721'!XFD1,1)+1))</definedName>
    <definedName name="ratus4" localSheetId="29">" "&amp;INDEX('029_Bpk. Arif_Bengkulu'!idxRatusan,--LEFT(TEXT(RIGHT('[3]Pos Log Serang 260721'!XFD1,3),"000"),1)+1)&amp;" "&amp;IF(--RIGHT('[3]Pos Log Serang 260721'!XFD1,2)&lt;=20,INDEX('029_Bpk. Arif_Bengkulu'!idxSatuSampaiDuaPuluh,--LEFT(RIGHT('[3]Pos Log Serang 260721'!XFD1,2),2)+1),INDEX('029_Bpk. Arif_Bengkulu'!idxSatuSampaiDuaPuluh,--LEFT(RIGHT('[3]Pos Log Serang 260721'!XFD1,2),1)+1)&amp;" puluh "&amp;INDEX('029_Bpk. Arif_Bengkulu'!idxSatuSampaiDuaPuluh,--RIGHT('[3]Pos Log Serang 260721'!XFD1,1)+1))</definedName>
    <definedName name="ratus4" localSheetId="30">" "&amp;INDEX('030_Ibu Diana_Batam'!idxRatusan,--LEFT(TEXT(RIGHT('[3]Pos Log Serang 260721'!XFD1,3),"000"),1)+1)&amp;" "&amp;IF(--RIGHT('[3]Pos Log Serang 260721'!XFD1,2)&lt;=20,INDEX('030_Ibu Diana_Batam'!idxSatuSampaiDuaPuluh,--LEFT(RIGHT('[3]Pos Log Serang 260721'!XFD1,2),2)+1),INDEX('030_Ibu Diana_Batam'!idxSatuSampaiDuaPuluh,--LEFT(RIGHT('[3]Pos Log Serang 260721'!XFD1,2),1)+1)&amp;" puluh "&amp;INDEX('030_Ibu Diana_Batam'!idxSatuSampaiDuaPuluh,--RIGHT('[3]Pos Log Serang 260721'!XFD1,1)+1))</definedName>
    <definedName name="ratus4" localSheetId="31">" "&amp;INDEX('031_BBI_Lahat'!idxRatusan,--LEFT(TEXT(RIGHT('[3]Pos Log Serang 260721'!XFD1,3),"000"),1)+1)&amp;" "&amp;IF(--RIGHT('[3]Pos Log Serang 260721'!XFD1,2)&lt;=20,INDEX('031_BBI_Lahat'!idxSatuSampaiDuaPuluh,--LEFT(RIGHT('[3]Pos Log Serang 260721'!XFD1,2),2)+1),INDEX('031_BBI_Lahat'!idxSatuSampaiDuaPuluh,--LEFT(RIGHT('[3]Pos Log Serang 260721'!XFD1,2),1)+1)&amp;" puluh "&amp;INDEX('031_BBI_Lahat'!idxSatuSampaiDuaPuluh,--RIGHT('[3]Pos Log Serang 260721'!XFD1,1)+1))</definedName>
    <definedName name="ratus4" localSheetId="32">" "&amp;INDEX('032_BBI_Lapung'!idxRatusan,--LEFT(TEXT(RIGHT('[3]Pos Log Serang 260721'!XFD1,3),"000"),1)+1)&amp;" "&amp;IF(--RIGHT('[3]Pos Log Serang 260721'!XFD1,2)&lt;=20,INDEX('032_BBI_Lapung'!idxSatuSampaiDuaPuluh,--LEFT(RIGHT('[3]Pos Log Serang 260721'!XFD1,2),2)+1),INDEX('032_BBI_Lapung'!idxSatuSampaiDuaPuluh,--LEFT(RIGHT('[3]Pos Log Serang 260721'!XFD1,2),1)+1)&amp;" puluh "&amp;INDEX('032_BBI_Lapung'!idxSatuSampaiDuaPuluh,--RIGHT('[3]Pos Log Serang 260721'!XFD1,1)+1))</definedName>
    <definedName name="ratus4" localSheetId="33">" "&amp;INDEX('033_DNR_Trucking CAKUNG'!idxRatusan,--LEFT(TEXT(RIGHT('[3]Pos Log Serang 260721'!XFD1,3),"000"),1)+1)&amp;" "&amp;IF(--RIGHT('[3]Pos Log Serang 260721'!XFD1,2)&lt;=20,INDEX('033_DNR_Trucking CAKUNG'!idxSatuSampaiDuaPuluh,--LEFT(RIGHT('[3]Pos Log Serang 260721'!XFD1,2),2)+1),INDEX('033_DNR_Trucking CAKUNG'!idxSatuSampaiDuaPuluh,--LEFT(RIGHT('[3]Pos Log Serang 260721'!XFD1,2),1)+1)&amp;" puluh "&amp;INDEX('033_DNR_Trucking CAKUNG'!idxSatuSampaiDuaPuluh,--RIGHT('[3]Pos Log Serang 260721'!XFD1,1)+1))</definedName>
    <definedName name="ratus4" localSheetId="34">" "&amp;INDEX('034_Raisa_Batam'!idxRatusan,--LEFT(TEXT(RIGHT('[3]Pos Log Serang 260721'!XFD1,3),"000"),1)+1)&amp;" "&amp;IF(--RIGHT('[3]Pos Log Serang 260721'!XFD1,2)&lt;=20,INDEX('034_Raisa_Batam'!idxSatuSampaiDuaPuluh,--LEFT(RIGHT('[3]Pos Log Serang 260721'!XFD1,2),2)+1),INDEX('034_Raisa_Batam'!idxSatuSampaiDuaPuluh,--LEFT(RIGHT('[3]Pos Log Serang 260721'!XFD1,2),1)+1)&amp;" puluh "&amp;INDEX('034_Raisa_Batam'!idxSatuSampaiDuaPuluh,--RIGHT('[3]Pos Log Serang 260721'!XFD1,1)+1))</definedName>
    <definedName name="ratus4" localSheetId="35">" "&amp;INDEX('035_Kaifa Food_Batam'!idxRatusan,--LEFT(TEXT(RIGHT('[3]Pos Log Serang 260721'!XFD1,3),"000"),1)+1)&amp;" "&amp;IF(--RIGHT('[3]Pos Log Serang 260721'!XFD1,2)&lt;=20,INDEX('035_Kaifa Food_Batam'!idxSatuSampaiDuaPuluh,--LEFT(RIGHT('[3]Pos Log Serang 260721'!XFD1,2),2)+1),INDEX('035_Kaifa Food_Batam'!idxSatuSampaiDuaPuluh,--LEFT(RIGHT('[3]Pos Log Serang 260721'!XFD1,2),1)+1)&amp;" puluh "&amp;INDEX('035_Kaifa Food_Batam'!idxSatuSampaiDuaPuluh,--RIGHT('[3]Pos Log Serang 260721'!XFD1,1)+1))</definedName>
    <definedName name="ratus4" localSheetId="36">" "&amp;INDEX('036_Cargo Trans_Batam'!idxRatusan,--LEFT(TEXT(RIGHT('[3]Pos Log Serang 260721'!XFD1,3),"000"),1)+1)&amp;" "&amp;IF(--RIGHT('[3]Pos Log Serang 260721'!XFD1,2)&lt;=20,INDEX('036_Cargo Trans_Batam'!idxSatuSampaiDuaPuluh,--LEFT(RIGHT('[3]Pos Log Serang 260721'!XFD1,2),2)+1),INDEX('036_Cargo Trans_Batam'!idxSatuSampaiDuaPuluh,--LEFT(RIGHT('[3]Pos Log Serang 260721'!XFD1,2),1)+1)&amp;" puluh "&amp;INDEX('036_Cargo Trans_Batam'!idxSatuSampaiDuaPuluh,--RIGHT('[3]Pos Log Serang 260721'!XFD1,1)+1))</definedName>
    <definedName name="ratus4" localSheetId="37">" "&amp;INDEX('037_BSC_Medan'!idxRatusan,--LEFT(TEXT(RIGHT('[3]Pos Log Serang 260721'!XFD1,3),"000"),1)+1)&amp;" "&amp;IF(--RIGHT('[3]Pos Log Serang 260721'!XFD1,2)&lt;=20,INDEX('037_BSC_Medan'!idxSatuSampaiDuaPuluh,--LEFT(RIGHT('[3]Pos Log Serang 260721'!XFD1,2),2)+1),INDEX('037_BSC_Medan'!idxSatuSampaiDuaPuluh,--LEFT(RIGHT('[3]Pos Log Serang 260721'!XFD1,2),1)+1)&amp;" puluh "&amp;INDEX('037_BSC_Medan'!idxSatuSampaiDuaPuluh,--RIGHT('[3]Pos Log Serang 260721'!XFD1,1)+1))</definedName>
    <definedName name="ratus4" localSheetId="38">" "&amp;INDEX('038_Bpk. Simson_Batam'!idxRatusan,--LEFT(TEXT(RIGHT('[3]Pos Log Serang 260721'!XFD1,3),"000"),1)+1)&amp;" "&amp;IF(--RIGHT('[3]Pos Log Serang 260721'!XFD1,2)&lt;=20,INDEX('038_Bpk. Simson_Batam'!idxSatuSampaiDuaPuluh,--LEFT(RIGHT('[3]Pos Log Serang 260721'!XFD1,2),2)+1),INDEX('038_Bpk. Simson_Batam'!idxSatuSampaiDuaPuluh,--LEFT(RIGHT('[3]Pos Log Serang 260721'!XFD1,2),1)+1)&amp;" puluh "&amp;INDEX('038_Bpk. Simson_Batam'!idxSatuSampaiDuaPuluh,--RIGHT('[3]Pos Log Serang 260721'!XFD1,1)+1))</definedName>
    <definedName name="ratus4" localSheetId="39">" "&amp;INDEX('039_Marvel_Batam'!idxRatusan,--LEFT(TEXT(RIGHT('[3]Pos Log Serang 260721'!XFD1,3),"000"),1)+1)&amp;" "&amp;IF(--RIGHT('[3]Pos Log Serang 260721'!XFD1,2)&lt;=20,INDEX('039_Marvel_Batam'!idxSatuSampaiDuaPuluh,--LEFT(RIGHT('[3]Pos Log Serang 260721'!XFD1,2),2)+1),INDEX('039_Marvel_Batam'!idxSatuSampaiDuaPuluh,--LEFT(RIGHT('[3]Pos Log Serang 260721'!XFD1,2),1)+1)&amp;" puluh "&amp;INDEX('039_Marvel_Batam'!idxSatuSampaiDuaPuluh,--RIGHT('[3]Pos Log Serang 260721'!XFD1,1)+1))</definedName>
    <definedName name="ratus4" localSheetId="40">" "&amp;INDEX('040_BBI_Karawang'!idxRatusan,--LEFT(TEXT(RIGHT('[3]Pos Log Serang 260721'!XFD1,3),"000"),1)+1)&amp;" "&amp;IF(--RIGHT('[3]Pos Log Serang 260721'!XFD1,2)&lt;=20,INDEX('040_BBI_Karawang'!idxSatuSampaiDuaPuluh,--LEFT(RIGHT('[3]Pos Log Serang 260721'!XFD1,2),2)+1),INDEX('040_BBI_Karawang'!idxSatuSampaiDuaPuluh,--LEFT(RIGHT('[3]Pos Log Serang 260721'!XFD1,2),1)+1)&amp;" puluh "&amp;INDEX('040_BBI_Karawang'!idxSatuSampaiDuaPuluh,--RIGHT('[3]Pos Log Serang 260721'!XFD1,1)+1))</definedName>
    <definedName name="ratus4" localSheetId="41">" "&amp;INDEX('041_Menara_Mix'!idxRatusan,--LEFT(TEXT(RIGHT('[3]Pos Log Serang 260721'!XFD1,3),"000"),1)+1)&amp;" "&amp;IF(--RIGHT('[3]Pos Log Serang 260721'!XFD1,2)&lt;=20,INDEX('041_Menara_Mix'!idxSatuSampaiDuaPuluh,--LEFT(RIGHT('[3]Pos Log Serang 260721'!XFD1,2),2)+1),INDEX('041_Menara_Mix'!idxSatuSampaiDuaPuluh,--LEFT(RIGHT('[3]Pos Log Serang 260721'!XFD1,2),1)+1)&amp;" puluh "&amp;INDEX('041_Menara_Mix'!idxSatuSampaiDuaPuluh,--RIGHT('[3]Pos Log Serang 260721'!XFD1,1)+1))</definedName>
    <definedName name="ratus4" localSheetId="42">" "&amp;INDEX('042_Lion_Kupang'!idxRatusan,--LEFT(TEXT(RIGHT('[3]Pos Log Serang 260721'!XFD1,3),"000"),1)+1)&amp;" "&amp;IF(--RIGHT('[3]Pos Log Serang 260721'!XFD1,2)&lt;=20,INDEX('042_Lion_Kupang'!idxSatuSampaiDuaPuluh,--LEFT(RIGHT('[3]Pos Log Serang 260721'!XFD1,2),2)+1),INDEX('042_Lion_Kupang'!idxSatuSampaiDuaPuluh,--LEFT(RIGHT('[3]Pos Log Serang 260721'!XFD1,2),1)+1)&amp;" puluh "&amp;INDEX('042_Lion_Kupang'!idxSatuSampaiDuaPuluh,--RIGHT('[3]Pos Log Serang 260721'!XFD1,1)+1))</definedName>
    <definedName name="ratus4" localSheetId="43">" "&amp;INDEX('043_Jasana Boga_Batam'!idxRatusan,--LEFT(TEXT(RIGHT('[3]Pos Log Serang 260721'!XFD1,3),"000"),1)+1)&amp;" "&amp;IF(--RIGHT('[3]Pos Log Serang 260721'!XFD1,2)&lt;=20,INDEX('043_Jasana Boga_Batam'!idxSatuSampaiDuaPuluh,--LEFT(RIGHT('[3]Pos Log Serang 260721'!XFD1,2),2)+1),INDEX('043_Jasana Boga_Batam'!idxSatuSampaiDuaPuluh,--LEFT(RIGHT('[3]Pos Log Serang 260721'!XFD1,2),1)+1)&amp;" puluh "&amp;INDEX('043_Jasana Boga_Batam'!idxSatuSampaiDuaPuluh,--RIGHT('[3]Pos Log Serang 260721'!XFD1,1)+1))</definedName>
    <definedName name="ratus4" localSheetId="44">" "&amp;INDEX('044_SNL_Batam'!idxRatusan,--LEFT(TEXT(RIGHT('[3]Pos Log Serang 260721'!XFD1,3),"000"),1)+1)&amp;" "&amp;IF(--RIGHT('[3]Pos Log Serang 260721'!XFD1,2)&lt;=20,INDEX('044_SNL_Batam'!idxSatuSampaiDuaPuluh,--LEFT(RIGHT('[3]Pos Log Serang 260721'!XFD1,2),2)+1),INDEX('044_SNL_Batam'!idxSatuSampaiDuaPuluh,--LEFT(RIGHT('[3]Pos Log Serang 260721'!XFD1,2),1)+1)&amp;" puluh "&amp;INDEX('044_SNL_Batam'!idxSatuSampaiDuaPuluh,--RIGHT('[3]Pos Log Serang 260721'!XFD1,1)+1))</definedName>
    <definedName name="ratus4" localSheetId="45">" "&amp;INDEX('045_SNL_Batam'!idxRatusan,--LEFT(TEXT(RIGHT('[3]Pos Log Serang 260721'!XFD1,3),"000"),1)+1)&amp;" "&amp;IF(--RIGHT('[3]Pos Log Serang 260721'!XFD1,2)&lt;=20,INDEX('045_SNL_Batam'!idxSatuSampaiDuaPuluh,--LEFT(RIGHT('[3]Pos Log Serang 260721'!XFD1,2),2)+1),INDEX('045_SNL_Batam'!idxSatuSampaiDuaPuluh,--LEFT(RIGHT('[3]Pos Log Serang 260721'!XFD1,2),1)+1)&amp;" puluh "&amp;INDEX('045_SNL_Batam'!idxSatuSampaiDuaPuluh,--RIGHT('[3]Pos Log Serang 260721'!XFD1,1)+1))</definedName>
    <definedName name="ratus4" localSheetId="46">" "&amp;INDEX('046_BSC_Pekanbaru'!idxRatusan,--LEFT(TEXT(RIGHT('[3]Pos Log Serang 260721'!XFD1,3),"000"),1)+1)&amp;" "&amp;IF(--RIGHT('[3]Pos Log Serang 260721'!XFD1,2)&lt;=20,INDEX('046_BSC_Pekanbaru'!idxSatuSampaiDuaPuluh,--LEFT(RIGHT('[3]Pos Log Serang 260721'!XFD1,2),2)+1),INDEX('046_BSC_Pekanbaru'!idxSatuSampaiDuaPuluh,--LEFT(RIGHT('[3]Pos Log Serang 260721'!XFD1,2),1)+1)&amp;" puluh "&amp;INDEX('046_BSC_Pekanbaru'!idxSatuSampaiDuaPuluh,--RIGHT('[3]Pos Log Serang 260721'!XFD1,1)+1))</definedName>
    <definedName name="ratus4" localSheetId="47">" "&amp;INDEX('047_BSC_Kota Bumi'!idxRatusan,--LEFT(TEXT(RIGHT('[3]Pos Log Serang 260721'!XFD1,3),"000"),1)+1)&amp;" "&amp;IF(--RIGHT('[3]Pos Log Serang 260721'!XFD1,2)&lt;=20,INDEX('047_BSC_Kota Bumi'!idxSatuSampaiDuaPuluh,--LEFT(RIGHT('[3]Pos Log Serang 260721'!XFD1,2),2)+1),INDEX('047_BSC_Kota Bumi'!idxSatuSampaiDuaPuluh,--LEFT(RIGHT('[3]Pos Log Serang 260721'!XFD1,2),1)+1)&amp;" puluh "&amp;INDEX('047_BSC_Kota Bumi'!idxSatuSampaiDuaPuluh,--RIGHT('[3]Pos Log Serang 260721'!XFD1,1)+1))</definedName>
    <definedName name="ratus4" localSheetId="48">" "&amp;INDEX('048_BSC_Lampung'!idxRatusan,--LEFT(TEXT(RIGHT('[3]Pos Log Serang 260721'!XFD1,3),"000"),1)+1)&amp;" "&amp;IF(--RIGHT('[3]Pos Log Serang 260721'!XFD1,2)&lt;=20,INDEX('048_BSC_Lampung'!idxSatuSampaiDuaPuluh,--LEFT(RIGHT('[3]Pos Log Serang 260721'!XFD1,2),2)+1),INDEX('048_BSC_Lampung'!idxSatuSampaiDuaPuluh,--LEFT(RIGHT('[3]Pos Log Serang 260721'!XFD1,2),1)+1)&amp;" puluh "&amp;INDEX('048_BSC_Lampung'!idxSatuSampaiDuaPuluh,--RIGHT('[3]Pos Log Serang 260721'!XFD1,1)+1))</definedName>
    <definedName name="ratus4" localSheetId="49">" "&amp;INDEX('049_Aghata_Riau'!idxRatusan,--LEFT(TEXT(RIGHT('[3]Pos Log Serang 260721'!XFD1,3),"000"),1)+1)&amp;" "&amp;IF(--RIGHT('[3]Pos Log Serang 260721'!XFD1,2)&lt;=20,INDEX('049_Aghata_Riau'!idxSatuSampaiDuaPuluh,--LEFT(RIGHT('[3]Pos Log Serang 260721'!XFD1,2),2)+1),INDEX('049_Aghata_Riau'!idxSatuSampaiDuaPuluh,--LEFT(RIGHT('[3]Pos Log Serang 260721'!XFD1,2),1)+1)&amp;" puluh "&amp;INDEX('049_Aghata_Riau'!idxSatuSampaiDuaPuluh,--RIGHT('[3]Pos Log Serang 260721'!XFD1,1)+1))</definedName>
    <definedName name="ratus4" localSheetId="50">" "&amp;INDEX('050_Trian Jaya_Medan'!idxRatusan,--LEFT(TEXT(RIGHT('[3]Pos Log Serang 260721'!XFD1,3),"000"),1)+1)&amp;" "&amp;IF(--RIGHT('[3]Pos Log Serang 260721'!XFD1,2)&lt;=20,INDEX('050_Trian Jaya_Medan'!idxSatuSampaiDuaPuluh,--LEFT(RIGHT('[3]Pos Log Serang 260721'!XFD1,2),2)+1),INDEX('050_Trian Jaya_Medan'!idxSatuSampaiDuaPuluh,--LEFT(RIGHT('[3]Pos Log Serang 260721'!XFD1,2),1)+1)&amp;" puluh "&amp;INDEX('050_Trian Jaya_Medan'!idxSatuSampaiDuaPuluh,--RIGHT('[3]Pos Log Serang 260721'!XFD1,1)+1))</definedName>
    <definedName name="ratus4" localSheetId="51">" "&amp;INDEX('051_Robert_Pontianak'!idxRatusan,--LEFT(TEXT(RIGHT('[3]Pos Log Serang 260721'!XFD1,3),"000"),1)+1)&amp;" "&amp;IF(--RIGHT('[3]Pos Log Serang 260721'!XFD1,2)&lt;=20,INDEX('051_Robert_Pontianak'!idxSatuSampaiDuaPuluh,--LEFT(RIGHT('[3]Pos Log Serang 260721'!XFD1,2),2)+1),INDEX('051_Robert_Pontianak'!idxSatuSampaiDuaPuluh,--LEFT(RIGHT('[3]Pos Log Serang 260721'!XFD1,2),1)+1)&amp;" puluh "&amp;INDEX('051_Robert_Pontianak'!idxSatuSampaiDuaPuluh,--RIGHT('[3]Pos Log Serang 260721'!XFD1,1)+1))</definedName>
    <definedName name="ratus4" localSheetId="52">" "&amp;INDEX('051A_Ucok_Pekanbaru'!idxRatusan,--LEFT(TEXT(RIGHT('[3]Pos Log Serang 260721'!XFD1,3),"000"),1)+1)&amp;" "&amp;IF(--RIGHT('[3]Pos Log Serang 260721'!XFD1,2)&lt;=20,INDEX('051A_Ucok_Pekanbaru'!idxSatuSampaiDuaPuluh,--LEFT(RIGHT('[3]Pos Log Serang 260721'!XFD1,2),2)+1),INDEX('051A_Ucok_Pekanbaru'!idxSatuSampaiDuaPuluh,--LEFT(RIGHT('[3]Pos Log Serang 260721'!XFD1,2),1)+1)&amp;" puluh "&amp;INDEX('051A_Ucok_Pekanbaru'!idxSatuSampaiDuaPuluh,--RIGHT('[3]Pos Log Serang 260721'!XFD1,1)+1))</definedName>
    <definedName name="ratus4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ibu" localSheetId="0">" "&amp;INDEX('001_Vita Bren_Jakarta'!idxRatusan,--LEFT(TEXT(RIGHT([2]!nilai,6),REPT("0",6)),1)+1)&amp;" "&amp;IF((--MID(TEXT(RIGHT([2]!nilai,6),REPT("0",6)),2,2)+1)&lt;=20,IF(--LEFT(TEXT(RIGHT([2]!nilai,6),REPT("0",6)),3)=1," seribu",INDEX('001_Vita Bren_Jakarta'!idxSatuSampaiDuaPuluh,--LEFT(TEXT(RIGHT([2]!nilai,5),REPT("0",5)),2)+1)),INDEX('001_Vita Bren_Jakarta'!idxSatuSampaiDuaPuluh,--LEFT(RIGHT([2]!nilai,5),1)+1)&amp;" puluh "&amp;INDEX('001_Vita Bren_Jakarta'!idxSatuSampaiDuaPuluh,--LEFT(RIGHT([2]!nilai,4),1)+1))&amp;IF(OR(LEN([2]!nilai)&lt;=3,--LEFT(TEXT(RIGHT([2]!nilai,6),REPT("0",6)),3)={0;1}),""," ribu")</definedName>
    <definedName name="ribu" localSheetId="1">" "&amp;INDEX('002_Trans Crago_Batam'!idxRatusan,--LEFT(TEXT(RIGHT([2]!nilai,6),REPT("0",6)),1)+1)&amp;" "&amp;IF((--MID(TEXT(RIGHT([2]!nilai,6),REPT("0",6)),2,2)+1)&lt;=20,IF(--LEFT(TEXT(RIGHT([2]!nilai,6),REPT("0",6)),3)=1," seribu",INDEX('002_Trans Crago_Batam'!idxSatuSampaiDuaPuluh,--LEFT(TEXT(RIGHT([2]!nilai,5),REPT("0",5)),2)+1)),INDEX('002_Trans Crago_Batam'!idxSatuSampaiDuaPuluh,--LEFT(RIGHT([2]!nilai,5),1)+1)&amp;" puluh "&amp;INDEX('002_Trans Crago_Batam'!idxSatuSampaiDuaPuluh,--LEFT(RIGHT([2]!nilai,4),1)+1))&amp;IF(OR(LEN([2]!nilai)&lt;=3,--LEFT(TEXT(RIGHT([2]!nilai,6),REPT("0",6)),3)={0;1}),""," ribu")</definedName>
    <definedName name="ribu" localSheetId="2">" "&amp;INDEX('003_Bpk. Henry_Banyuwangi'!idxRatusan,--LEFT(TEXT(RIGHT([2]!nilai,6),REPT("0",6)),1)+1)&amp;" "&amp;IF((--MID(TEXT(RIGHT([2]!nilai,6),REPT("0",6)),2,2)+1)&lt;=20,IF(--LEFT(TEXT(RIGHT([2]!nilai,6),REPT("0",6)),3)=1," seribu",INDEX('003_Bpk. Henry_Banyuwangi'!idxSatuSampaiDuaPuluh,--LEFT(TEXT(RIGHT([2]!nilai,5),REPT("0",5)),2)+1)),INDEX('003_Bpk. Henry_Banyuwangi'!idxSatuSampaiDuaPuluh,--LEFT(RIGHT([2]!nilai,5),1)+1)&amp;" puluh "&amp;INDEX('003_Bpk. Henry_Banyuwangi'!idxSatuSampaiDuaPuluh,--LEFT(RIGHT([2]!nilai,4),1)+1))&amp;IF(OR(LEN([2]!nilai)&lt;=3,--LEFT(TEXT(RIGHT([2]!nilai,6),REPT("0",6)),3)={0;1}),""," ribu")</definedName>
    <definedName name="ribu" localSheetId="3">" "&amp;INDEX('004_Fastindo_Bekasi'!idxRatusan,--LEFT(TEXT(RIGHT([2]!nilai,6),REPT("0",6)),1)+1)&amp;" "&amp;IF((--MID(TEXT(RIGHT([2]!nilai,6),REPT("0",6)),2,2)+1)&lt;=20,IF(--LEFT(TEXT(RIGHT([2]!nilai,6),REPT("0",6)),3)=1," seribu",INDEX('004_Fastindo_Bekasi'!idxSatuSampaiDuaPuluh,--LEFT(TEXT(RIGHT([2]!nilai,5),REPT("0",5)),2)+1)),INDEX('004_Fastindo_Bekasi'!idxSatuSampaiDuaPuluh,--LEFT(RIGHT([2]!nilai,5),1)+1)&amp;" puluh "&amp;INDEX('004_Fastindo_Bekasi'!idxSatuSampaiDuaPuluh,--LEFT(RIGHT([2]!nilai,4),1)+1))&amp;IF(OR(LEN([2]!nilai)&lt;=3,--LEFT(TEXT(RIGHT([2]!nilai,6),REPT("0",6)),3)={0;1}),""," ribu")</definedName>
    <definedName name="ribu" localSheetId="4">" "&amp;INDEX('005_BBI_Mix'!idxRatusan,--LEFT(TEXT(RIGHT([2]!nilai,6),REPT("0",6)),1)+1)&amp;" "&amp;IF((--MID(TEXT(RIGHT([2]!nilai,6),REPT("0",6)),2,2)+1)&lt;=20,IF(--LEFT(TEXT(RIGHT([2]!nilai,6),REPT("0",6)),3)=1," seribu",INDEX('005_BBI_Mix'!idxSatuSampaiDuaPuluh,--LEFT(TEXT(RIGHT([2]!nilai,5),REPT("0",5)),2)+1)),INDEX('005_BBI_Mix'!idxSatuSampaiDuaPuluh,--LEFT(RIGHT([2]!nilai,5),1)+1)&amp;" puluh "&amp;INDEX('005_BBI_Mix'!idxSatuSampaiDuaPuluh,--LEFT(RIGHT([2]!nilai,4),1)+1))&amp;IF(OR(LEN([2]!nilai)&lt;=3,--LEFT(TEXT(RIGHT([2]!nilai,6),REPT("0",6)),3)={0;1}),""," ribu")</definedName>
    <definedName name="ribu" localSheetId="5">" "&amp;INDEX('006_Menara_Mix'!idxRatusan,--LEFT(TEXT(RIGHT(nilai,6),REPT("0",6)),1)+1)&amp;" "&amp;IF((--MID(TEXT(RIGHT(nilai,6),REPT("0",6)),2,2)+1)&lt;=20,IF(--LEFT(TEXT(RIGHT(nilai,6),REPT("0",6)),3)=1," seribu",INDEX('006_Menara_Mix'!idxSatuSampaiDuaPuluh,--LEFT(TEXT(RIGHT(nilai,5),REPT("0",5)),2)+1)),INDEX('006_Menara_Mix'!idxSatuSampaiDuaPuluh,--LEFT(RIGHT(nilai,5),1)+1)&amp;" puluh "&amp;INDEX('006_Menara_Mix'!idxSatuSampaiDuaPuluh,--LEFT(RIGHT(nilai,4),1)+1))&amp;IF(OR(LEN(nilai)&lt;=3,--LEFT(TEXT(RIGHT(nilai,6),REPT("0",6)),3)={0;1}),""," ribu")</definedName>
    <definedName name="ribu" localSheetId="6">" "&amp;INDEX('007_Menara_Duri'!idxRatusan,--LEFT(TEXT(RIGHT([2]!nilai,6),REPT("0",6)),1)+1)&amp;" "&amp;IF((--MID(TEXT(RIGHT([2]!nilai,6),REPT("0",6)),2,2)+1)&lt;=20,IF(--LEFT(TEXT(RIGHT([2]!nilai,6),REPT("0",6)),3)=1," seribu",INDEX('007_Menara_Duri'!idxSatuSampaiDuaPuluh,--LEFT(TEXT(RIGHT([2]!nilai,5),REPT("0",5)),2)+1)),INDEX('007_Menara_Duri'!idxSatuSampaiDuaPuluh,--LEFT(RIGHT([2]!nilai,5),1)+1)&amp;" puluh "&amp;INDEX('007_Menara_Duri'!idxSatuSampaiDuaPuluh,--LEFT(RIGHT([2]!nilai,4),1)+1))&amp;IF(OR(LEN([2]!nilai)&lt;=3,--LEFT(TEXT(RIGHT([2]!nilai,6),REPT("0",6)),3)={0;1}),""," ribu")</definedName>
    <definedName name="ribu" localSheetId="7">" "&amp;INDEX('008_Menara_Mix'!idxRatusan,--LEFT(TEXT(RIGHT([2]!nilai,6),REPT("0",6)),1)+1)&amp;" "&amp;IF((--MID(TEXT(RIGHT([2]!nilai,6),REPT("0",6)),2,2)+1)&lt;=20,IF(--LEFT(TEXT(RIGHT([2]!nilai,6),REPT("0",6)),3)=1," seribu",INDEX('008_Menara_Mix'!idxSatuSampaiDuaPuluh,--LEFT(TEXT(RIGHT([2]!nilai,5),REPT("0",5)),2)+1)),INDEX('008_Menara_Mix'!idxSatuSampaiDuaPuluh,--LEFT(RIGHT([2]!nilai,5),1)+1)&amp;" puluh "&amp;INDEX('008_Menara_Mix'!idxSatuSampaiDuaPuluh,--LEFT(RIGHT([2]!nilai,4),1)+1))&amp;IF(OR(LEN([2]!nilai)&lt;=3,--LEFT(TEXT(RIGHT([2]!nilai,6),REPT("0",6)),3)={0;1}),""," ribu")</definedName>
    <definedName name="ribu" localSheetId="8">" "&amp;INDEX('009_Venindo_Batam'!idxRatusan,--LEFT(TEXT(RIGHT(nilai,6),REPT("0",6)),1)+1)&amp;" "&amp;IF((--MID(TEXT(RIGHT(nilai,6),REPT("0",6)),2,2)+1)&lt;=20,IF(--LEFT(TEXT(RIGHT(nilai,6),REPT("0",6)),3)=1," seribu",INDEX('009_Venindo_Batam'!idxSatuSampaiDuaPuluh,--LEFT(TEXT(RIGHT(nilai,5),REPT("0",5)),2)+1)),INDEX('009_Venindo_Batam'!idxSatuSampaiDuaPuluh,--LEFT(RIGHT(nilai,5),1)+1)&amp;" puluh "&amp;INDEX('009_Venindo_Batam'!idxSatuSampaiDuaPuluh,--LEFT(RIGHT(nilai,4),1)+1))&amp;IF(OR(LEN(nilai)&lt;=3,--LEFT(TEXT(RIGHT(nilai,6),REPT("0",6)),3)={0;1}),""," ribu")</definedName>
    <definedName name="ribu" localSheetId="9">" "&amp;INDEX('010_Cargo Trans_Batam'!idxRatusan,--LEFT(TEXT(RIGHT(nilai,6),REPT("0",6)),1)+1)&amp;" "&amp;IF((--MID(TEXT(RIGHT(nilai,6),REPT("0",6)),2,2)+1)&lt;=20,IF(--LEFT(TEXT(RIGHT(nilai,6),REPT("0",6)),3)=1," seribu",INDEX('010_Cargo Trans_Batam'!idxSatuSampaiDuaPuluh,--LEFT(TEXT(RIGHT(nilai,5),REPT("0",5)),2)+1)),INDEX('010_Cargo Trans_Batam'!idxSatuSampaiDuaPuluh,--LEFT(RIGHT(nilai,5),1)+1)&amp;" puluh "&amp;INDEX('010_Cargo Trans_Batam'!idxSatuSampaiDuaPuluh,--LEFT(RIGHT(nilai,4),1)+1))&amp;IF(OR(LEN(nilai)&lt;=3,--LEFT(TEXT(RIGHT(nilai,6),REPT("0",6)),3)={0;1}),""," ribu")</definedName>
    <definedName name="ribu" localSheetId="10">" "&amp;INDEX('011_Bpk. Rahman_CHARTER fUSO'!idxRatusan,--LEFT(TEXT(RIGHT([2]!nilai,6),REPT("0",6)),1)+1)&amp;" "&amp;IF((--MID(TEXT(RIGHT([2]!nilai,6),REPT("0",6)),2,2)+1)&lt;=20,IF(--LEFT(TEXT(RIGHT([2]!nilai,6),REPT("0",6)),3)=1," seribu",INDEX('011_Bpk. Rahman_CHARTER fUSO'!idxSatuSampaiDuaPuluh,--LEFT(TEXT(RIGHT([2]!nilai,5),REPT("0",5)),2)+1)),INDEX('011_Bpk. Rahman_CHARTER fUSO'!idxSatuSampaiDuaPuluh,--LEFT(RIGHT([2]!nilai,5),1)+1)&amp;" puluh "&amp;INDEX('011_Bpk. Rahman_CHARTER fUSO'!idxSatuSampaiDuaPuluh,--LEFT(RIGHT([2]!nilai,4),1)+1))&amp;IF(OR(LEN([2]!nilai)&lt;=3,--LEFT(TEXT(RIGHT([2]!nilai,6),REPT("0",6)),3)={0;1}),""," ribu")</definedName>
    <definedName name="ribu" localSheetId="11">" "&amp;INDEX('012_Samudra Jaya Cakra_NTB'!idxRatusan,--LEFT(TEXT(RIGHT([2]!nilai,6),REPT("0",6)),1)+1)&amp;" "&amp;IF((--MID(TEXT(RIGHT([2]!nilai,6),REPT("0",6)),2,2)+1)&lt;=20,IF(--LEFT(TEXT(RIGHT([2]!nilai,6),REPT("0",6)),3)=1," seribu",INDEX('012_Samudra Jaya Cakra_NTB'!idxSatuSampaiDuaPuluh,--LEFT(TEXT(RIGHT([2]!nilai,5),REPT("0",5)),2)+1)),INDEX('012_Samudra Jaya Cakra_NTB'!idxSatuSampaiDuaPuluh,--LEFT(RIGHT([2]!nilai,5),1)+1)&amp;" puluh "&amp;INDEX('012_Samudra Jaya Cakra_NTB'!idxSatuSampaiDuaPuluh,--LEFT(RIGHT([2]!nilai,4),1)+1))&amp;IF(OR(LEN([2]!nilai)&lt;=3,--LEFT(TEXT(RIGHT([2]!nilai,6),REPT("0",6)),3)={0;1}),""," ribu")</definedName>
    <definedName name="ribu" localSheetId="12">" "&amp;INDEX('013_Fastindo_Cikarang'!idxRatusan,--LEFT(TEXT(RIGHT([2]!nilai,6),REPT("0",6)),1)+1)&amp;" "&amp;IF((--MID(TEXT(RIGHT([2]!nilai,6),REPT("0",6)),2,2)+1)&lt;=20,IF(--LEFT(TEXT(RIGHT([2]!nilai,6),REPT("0",6)),3)=1," seribu",INDEX('013_Fastindo_Cikarang'!idxSatuSampaiDuaPuluh,--LEFT(TEXT(RIGHT([2]!nilai,5),REPT("0",5)),2)+1)),INDEX('013_Fastindo_Cikarang'!idxSatuSampaiDuaPuluh,--LEFT(RIGHT([2]!nilai,5),1)+1)&amp;" puluh "&amp;INDEX('013_Fastindo_Cikarang'!idxSatuSampaiDuaPuluh,--LEFT(RIGHT([2]!nilai,4),1)+1))&amp;IF(OR(LEN([2]!nilai)&lt;=3,--LEFT(TEXT(RIGHT([2]!nilai,6),REPT("0",6)),3)={0;1}),""," ribu")</definedName>
    <definedName name="ribu" localSheetId="13">" "&amp;INDEX('014_BBI_Jogja'!idxRatusan,--LEFT(TEXT(RIGHT([2]!nilai,6),REPT("0",6)),1)+1)&amp;" "&amp;IF((--MID(TEXT(RIGHT([2]!nilai,6),REPT("0",6)),2,2)+1)&lt;=20,IF(--LEFT(TEXT(RIGHT([2]!nilai,6),REPT("0",6)),3)=1," seribu",INDEX('014_BBI_Jogja'!idxSatuSampaiDuaPuluh,--LEFT(TEXT(RIGHT([2]!nilai,5),REPT("0",5)),2)+1)),INDEX('014_BBI_Jogja'!idxSatuSampaiDuaPuluh,--LEFT(RIGHT([2]!nilai,5),1)+1)&amp;" puluh "&amp;INDEX('014_BBI_Jogja'!idxSatuSampaiDuaPuluh,--LEFT(RIGHT([2]!nilai,4),1)+1))&amp;IF(OR(LEN([2]!nilai)&lt;=3,--LEFT(TEXT(RIGHT([2]!nilai,6),REPT("0",6)),3)={0;1}),""," ribu")</definedName>
    <definedName name="ribu" localSheetId="14">" "&amp;INDEX('015_SDM_Palopo'!idxRatusan,--LEFT(TEXT(RIGHT([2]!nilai,6),REPT("0",6)),1)+1)&amp;" "&amp;IF((--MID(TEXT(RIGHT([2]!nilai,6),REPT("0",6)),2,2)+1)&lt;=20,IF(--LEFT(TEXT(RIGHT([2]!nilai,6),REPT("0",6)),3)=1," seribu",INDEX('015_SDM_Palopo'!idxSatuSampaiDuaPuluh,--LEFT(TEXT(RIGHT([2]!nilai,5),REPT("0",5)),2)+1)),INDEX('015_SDM_Palopo'!idxSatuSampaiDuaPuluh,--LEFT(RIGHT([2]!nilai,5),1)+1)&amp;" puluh "&amp;INDEX('015_SDM_Palopo'!idxSatuSampaiDuaPuluh,--LEFT(RIGHT([2]!nilai,4),1)+1))&amp;IF(OR(LEN([2]!nilai)&lt;=3,--LEFT(TEXT(RIGHT([2]!nilai,6),REPT("0",6)),3)={0;1}),""," ribu")</definedName>
    <definedName name="ribu" localSheetId="15">" "&amp;INDEX('016_SDM_Makssar'!idxRatusan,--LEFT(TEXT(RIGHT([2]!nilai,6),REPT("0",6)),1)+1)&amp;" "&amp;IF((--MID(TEXT(RIGHT([2]!nilai,6),REPT("0",6)),2,2)+1)&lt;=20,IF(--LEFT(TEXT(RIGHT([2]!nilai,6),REPT("0",6)),3)=1," seribu",INDEX('016_SDM_Makssar'!idxSatuSampaiDuaPuluh,--LEFT(TEXT(RIGHT([2]!nilai,5),REPT("0",5)),2)+1)),INDEX('016_SDM_Makssar'!idxSatuSampaiDuaPuluh,--LEFT(RIGHT([2]!nilai,5),1)+1)&amp;" puluh "&amp;INDEX('016_SDM_Makssar'!idxSatuSampaiDuaPuluh,--LEFT(RIGHT([2]!nilai,4),1)+1))&amp;IF(OR(LEN([2]!nilai)&lt;=3,--LEFT(TEXT(RIGHT([2]!nilai,6),REPT("0",6)),3)={0;1}),""," ribu")</definedName>
    <definedName name="ribu" localSheetId="16">" "&amp;INDEX('017_Bona_Mix'!idxRatusan,--LEFT(TEXT(RIGHT([2]!nilai,6),REPT("0",6)),1)+1)&amp;" "&amp;IF((--MID(TEXT(RIGHT([2]!nilai,6),REPT("0",6)),2,2)+1)&lt;=20,IF(--LEFT(TEXT(RIGHT([2]!nilai,6),REPT("0",6)),3)=1," seribu",INDEX('017_Bona_Mix'!idxSatuSampaiDuaPuluh,--LEFT(TEXT(RIGHT([2]!nilai,5),REPT("0",5)),2)+1)),INDEX('017_Bona_Mix'!idxSatuSampaiDuaPuluh,--LEFT(RIGHT([2]!nilai,5),1)+1)&amp;" puluh "&amp;INDEX('017_Bona_Mix'!idxSatuSampaiDuaPuluh,--LEFT(RIGHT([2]!nilai,4),1)+1))&amp;IF(OR(LEN([2]!nilai)&lt;=3,--LEFT(TEXT(RIGHT([2]!nilai,6),REPT("0",6)),3)={0;1}),""," ribu")</definedName>
    <definedName name="ribu" localSheetId="20">" "&amp;INDEX('021_AGM_Mix'!idxRatusan,--LEFT(TEXT(RIGHT(nilai,6),REPT("0",6)),1)+1)&amp;" "&amp;IF((--MID(TEXT(RIGHT(nilai,6),REPT("0",6)),2,2)+1)&lt;=20,IF(--LEFT(TEXT(RIGHT(nilai,6),REPT("0",6)),3)=1," seribu",INDEX('021_AGM_Mix'!idxSatuSampaiDuaPuluh,--LEFT(TEXT(RIGHT(nilai,5),REPT("0",5)),2)+1)),INDEX('021_AGM_Mix'!idxSatuSampaiDuaPuluh,--LEFT(RIGHT(nilai,5),1)+1)&amp;" puluh "&amp;INDEX('021_AGM_Mix'!idxSatuSampaiDuaPuluh,--LEFT(RIGHT(nilai,4),1)+1))&amp;IF(OR(LEN(nilai)&lt;=3,--LEFT(TEXT(RIGHT(nilai,6),REPT("0",6)),3)={0;1}),""," ribu")</definedName>
    <definedName name="ribu" localSheetId="21">" "&amp;INDEX('022_Menara_Mix'!idxRatusan,--LEFT(TEXT(RIGHT([2]!nilai,6),REPT("0",6)),1)+1)&amp;" "&amp;IF((--MID(TEXT(RIGHT([2]!nilai,6),REPT("0",6)),2,2)+1)&lt;=20,IF(--LEFT(TEXT(RIGHT([2]!nilai,6),REPT("0",6)),3)=1," seribu",INDEX('022_Menara_Mix'!idxSatuSampaiDuaPuluh,--LEFT(TEXT(RIGHT([2]!nilai,5),REPT("0",5)),2)+1)),INDEX('022_Menara_Mix'!idxSatuSampaiDuaPuluh,--LEFT(RIGHT([2]!nilai,5),1)+1)&amp;" puluh "&amp;INDEX('022_Menara_Mix'!idxSatuSampaiDuaPuluh,--LEFT(RIGHT([2]!nilai,4),1)+1))&amp;IF(OR(LEN([2]!nilai)&lt;=3,--LEFT(TEXT(RIGHT([2]!nilai,6),REPT("0",6)),3)={0;1}),""," ribu")</definedName>
    <definedName name="ribu" localSheetId="22">" "&amp;INDEX('023_Menara_Mix'!idxRatusan,--LEFT(TEXT(RIGHT([2]!nilai,6),REPT("0",6)),1)+1)&amp;" "&amp;IF((--MID(TEXT(RIGHT([2]!nilai,6),REPT("0",6)),2,2)+1)&lt;=20,IF(--LEFT(TEXT(RIGHT([2]!nilai,6),REPT("0",6)),3)=1," seribu",INDEX('023_Menara_Mix'!idxSatuSampaiDuaPuluh,--LEFT(TEXT(RIGHT([2]!nilai,5),REPT("0",5)),2)+1)),INDEX('023_Menara_Mix'!idxSatuSampaiDuaPuluh,--LEFT(RIGHT([2]!nilai,5),1)+1)&amp;" puluh "&amp;INDEX('023_Menara_Mix'!idxSatuSampaiDuaPuluh,--LEFT(RIGHT([2]!nilai,4),1)+1))&amp;IF(OR(LEN([2]!nilai)&lt;=3,--LEFT(TEXT(RIGHT([2]!nilai,6),REPT("0",6)),3)={0;1}),""," ribu")</definedName>
    <definedName name="ribu" localSheetId="23">" "&amp;INDEX('024_Menara_Mix'!idxRatusan,--LEFT(TEXT(RIGHT([2]!nilai,6),REPT("0",6)),1)+1)&amp;" "&amp;IF((--MID(TEXT(RIGHT([2]!nilai,6),REPT("0",6)),2,2)+1)&lt;=20,IF(--LEFT(TEXT(RIGHT([2]!nilai,6),REPT("0",6)),3)=1," seribu",INDEX('024_Menara_Mix'!idxSatuSampaiDuaPuluh,--LEFT(TEXT(RIGHT([2]!nilai,5),REPT("0",5)),2)+1)),INDEX('024_Menara_Mix'!idxSatuSampaiDuaPuluh,--LEFT(RIGHT([2]!nilai,5),1)+1)&amp;" puluh "&amp;INDEX('024_Menara_Mix'!idxSatuSampaiDuaPuluh,--LEFT(RIGHT([2]!nilai,4),1)+1))&amp;IF(OR(LEN([2]!nilai)&lt;=3,--LEFT(TEXT(RIGHT([2]!nilai,6),REPT("0",6)),3)={0;1}),""," ribu")</definedName>
    <definedName name="ribu" localSheetId="24">" "&amp;INDEX('025_Fastindo_Mix'!idxRatusan,--LEFT(TEXT(RIGHT([2]!nilai,6),REPT("0",6)),1)+1)&amp;" "&amp;IF((--MID(TEXT(RIGHT([2]!nilai,6),REPT("0",6)),2,2)+1)&lt;=20,IF(--LEFT(TEXT(RIGHT([2]!nilai,6),REPT("0",6)),3)=1," seribu",INDEX('025_Fastindo_Mix'!idxSatuSampaiDuaPuluh,--LEFT(TEXT(RIGHT([2]!nilai,5),REPT("0",5)),2)+1)),INDEX('025_Fastindo_Mix'!idxSatuSampaiDuaPuluh,--LEFT(RIGHT([2]!nilai,5),1)+1)&amp;" puluh "&amp;INDEX('025_Fastindo_Mix'!idxSatuSampaiDuaPuluh,--LEFT(RIGHT([2]!nilai,4),1)+1))&amp;IF(OR(LEN([2]!nilai)&lt;=3,--LEFT(TEXT(RIGHT([2]!nilai,6),REPT("0",6)),3)={0;1}),""," ribu")</definedName>
    <definedName name="ribu" localSheetId="25">" "&amp;INDEX('026_DNR_Trucking'!idxRatusan,--LEFT(TEXT(RIGHT([2]!nilai,6),REPT("0",6)),1)+1)&amp;" "&amp;IF((--MID(TEXT(RIGHT([2]!nilai,6),REPT("0",6)),2,2)+1)&lt;=20,IF(--LEFT(TEXT(RIGHT([2]!nilai,6),REPT("0",6)),3)=1," seribu",INDEX('026_DNR_Trucking'!idxSatuSampaiDuaPuluh,--LEFT(TEXT(RIGHT([2]!nilai,5),REPT("0",5)),2)+1)),INDEX('026_DNR_Trucking'!idxSatuSampaiDuaPuluh,--LEFT(RIGHT([2]!nilai,5),1)+1)&amp;" puluh "&amp;INDEX('026_DNR_Trucking'!idxSatuSampaiDuaPuluh,--LEFT(RIGHT([2]!nilai,4),1)+1))&amp;IF(OR(LEN([2]!nilai)&lt;=3,--LEFT(TEXT(RIGHT([2]!nilai,6),REPT("0",6)),3)={0;1}),""," ribu")</definedName>
    <definedName name="ribu" localSheetId="26">" "&amp;INDEX('026_DNR_Trucking (2)'!idxRatusan,--LEFT(TEXT(RIGHT([2]!nilai,6),REPT("0",6)),1)+1)&amp;" "&amp;IF((--MID(TEXT(RIGHT([2]!nilai,6),REPT("0",6)),2,2)+1)&lt;=20,IF(--LEFT(TEXT(RIGHT([2]!nilai,6),REPT("0",6)),3)=1," seribu",INDEX('026_DNR_Trucking (2)'!idxSatuSampaiDuaPuluh,--LEFT(TEXT(RIGHT([2]!nilai,5),REPT("0",5)),2)+1)),INDEX('026_DNR_Trucking (2)'!idxSatuSampaiDuaPuluh,--LEFT(RIGHT([2]!nilai,5),1)+1)&amp;" puluh "&amp;INDEX('026_DNR_Trucking (2)'!idxSatuSampaiDuaPuluh,--LEFT(RIGHT([2]!nilai,4),1)+1))&amp;IF(OR(LEN([2]!nilai)&lt;=3,--LEFT(TEXT(RIGHT([2]!nilai,6),REPT("0",6)),3)={0;1}),""," ribu")</definedName>
    <definedName name="ribu" localSheetId="27">" "&amp;INDEX('027_Bata Antasari_Makassar'!idxRatusan,--LEFT(TEXT(RIGHT([2]!nilai,6),REPT("0",6)),1)+1)&amp;" "&amp;IF((--MID(TEXT(RIGHT([2]!nilai,6),REPT("0",6)),2,2)+1)&lt;=20,IF(--LEFT(TEXT(RIGHT([2]!nilai,6),REPT("0",6)),3)=1," seribu",INDEX('027_Bata Antasari_Makassar'!idxSatuSampaiDuaPuluh,--LEFT(TEXT(RIGHT([2]!nilai,5),REPT("0",5)),2)+1)),INDEX('027_Bata Antasari_Makassar'!idxSatuSampaiDuaPuluh,--LEFT(RIGHT([2]!nilai,5),1)+1)&amp;" puluh "&amp;INDEX('027_Bata Antasari_Makassar'!idxSatuSampaiDuaPuluh,--LEFT(RIGHT([2]!nilai,4),1)+1))&amp;IF(OR(LEN([2]!nilai)&lt;=3,--LEFT(TEXT(RIGHT([2]!nilai,6),REPT("0",6)),3)={0;1}),""," ribu")</definedName>
    <definedName name="ribu" localSheetId="28">" "&amp;INDEX('028_Sentral Asia_China'!idxRatusan,--LEFT(TEXT(RIGHT([2]!nilai,6),REPT("0",6)),1)+1)&amp;" "&amp;IF((--MID(TEXT(RIGHT([2]!nilai,6),REPT("0",6)),2,2)+1)&lt;=20,IF(--LEFT(TEXT(RIGHT([2]!nilai,6),REPT("0",6)),3)=1," seribu",INDEX('028_Sentral Asia_China'!idxSatuSampaiDuaPuluh,--LEFT(TEXT(RIGHT([2]!nilai,5),REPT("0",5)),2)+1)),INDEX('028_Sentral Asia_China'!idxSatuSampaiDuaPuluh,--LEFT(RIGHT([2]!nilai,5),1)+1)&amp;" puluh "&amp;INDEX('028_Sentral Asia_China'!idxSatuSampaiDuaPuluh,--LEFT(RIGHT([2]!nilai,4),1)+1))&amp;IF(OR(LEN([2]!nilai)&lt;=3,--LEFT(TEXT(RIGHT([2]!nilai,6),REPT("0",6)),3)={0;1}),""," ribu")</definedName>
    <definedName name="ribu" localSheetId="29">" "&amp;INDEX('029_Bpk. Arif_Bengkulu'!idxRatusan,--LEFT(TEXT(RIGHT([2]!nilai,6),REPT("0",6)),1)+1)&amp;" "&amp;IF((--MID(TEXT(RIGHT([2]!nilai,6),REPT("0",6)),2,2)+1)&lt;=20,IF(--LEFT(TEXT(RIGHT([2]!nilai,6),REPT("0",6)),3)=1," seribu",INDEX('029_Bpk. Arif_Bengkulu'!idxSatuSampaiDuaPuluh,--LEFT(TEXT(RIGHT([2]!nilai,5),REPT("0",5)),2)+1)),INDEX('029_Bpk. Arif_Bengkulu'!idxSatuSampaiDuaPuluh,--LEFT(RIGHT([2]!nilai,5),1)+1)&amp;" puluh "&amp;INDEX('029_Bpk. Arif_Bengkulu'!idxSatuSampaiDuaPuluh,--LEFT(RIGHT([2]!nilai,4),1)+1))&amp;IF(OR(LEN([2]!nilai)&lt;=3,--LEFT(TEXT(RIGHT([2]!nilai,6),REPT("0",6)),3)={0;1}),""," ribu")</definedName>
    <definedName name="ribu" localSheetId="30">" "&amp;INDEX('030_Ibu Diana_Batam'!idxRatusan,--LEFT(TEXT(RIGHT([2]!nilai,6),REPT("0",6)),1)+1)&amp;" "&amp;IF((--MID(TEXT(RIGHT([2]!nilai,6),REPT("0",6)),2,2)+1)&lt;=20,IF(--LEFT(TEXT(RIGHT([2]!nilai,6),REPT("0",6)),3)=1," seribu",INDEX('030_Ibu Diana_Batam'!idxSatuSampaiDuaPuluh,--LEFT(TEXT(RIGHT([2]!nilai,5),REPT("0",5)),2)+1)),INDEX('030_Ibu Diana_Batam'!idxSatuSampaiDuaPuluh,--LEFT(RIGHT([2]!nilai,5),1)+1)&amp;" puluh "&amp;INDEX('030_Ibu Diana_Batam'!idxSatuSampaiDuaPuluh,--LEFT(RIGHT([2]!nilai,4),1)+1))&amp;IF(OR(LEN([2]!nilai)&lt;=3,--LEFT(TEXT(RIGHT([2]!nilai,6),REPT("0",6)),3)={0;1}),""," ribu")</definedName>
    <definedName name="ribu" localSheetId="31">" "&amp;INDEX('031_BBI_Lahat'!idxRatusan,--LEFT(TEXT(RIGHT([2]!nilai,6),REPT("0",6)),1)+1)&amp;" "&amp;IF((--MID(TEXT(RIGHT([2]!nilai,6),REPT("0",6)),2,2)+1)&lt;=20,IF(--LEFT(TEXT(RIGHT([2]!nilai,6),REPT("0",6)),3)=1," seribu",INDEX('031_BBI_Lahat'!idxSatuSampaiDuaPuluh,--LEFT(TEXT(RIGHT([2]!nilai,5),REPT("0",5)),2)+1)),INDEX('031_BBI_Lahat'!idxSatuSampaiDuaPuluh,--LEFT(RIGHT([2]!nilai,5),1)+1)&amp;" puluh "&amp;INDEX('031_BBI_Lahat'!idxSatuSampaiDuaPuluh,--LEFT(RIGHT([2]!nilai,4),1)+1))&amp;IF(OR(LEN([2]!nilai)&lt;=3,--LEFT(TEXT(RIGHT([2]!nilai,6),REPT("0",6)),3)={0;1}),""," ribu")</definedName>
    <definedName name="ribu" localSheetId="32">" "&amp;INDEX('032_BBI_Lapung'!idxRatusan,--LEFT(TEXT(RIGHT([2]!nilai,6),REPT("0",6)),1)+1)&amp;" "&amp;IF((--MID(TEXT(RIGHT([2]!nilai,6),REPT("0",6)),2,2)+1)&lt;=20,IF(--LEFT(TEXT(RIGHT([2]!nilai,6),REPT("0",6)),3)=1," seribu",INDEX('032_BBI_Lapung'!idxSatuSampaiDuaPuluh,--LEFT(TEXT(RIGHT([2]!nilai,5),REPT("0",5)),2)+1)),INDEX('032_BBI_Lapung'!idxSatuSampaiDuaPuluh,--LEFT(RIGHT([2]!nilai,5),1)+1)&amp;" puluh "&amp;INDEX('032_BBI_Lapung'!idxSatuSampaiDuaPuluh,--LEFT(RIGHT([2]!nilai,4),1)+1))&amp;IF(OR(LEN([2]!nilai)&lt;=3,--LEFT(TEXT(RIGHT([2]!nilai,6),REPT("0",6)),3)={0;1}),""," ribu")</definedName>
    <definedName name="ribu" localSheetId="33">" "&amp;INDEX('033_DNR_Trucking CAKUNG'!idxRatusan,--LEFT(TEXT(RIGHT([2]!nilai,6),REPT("0",6)),1)+1)&amp;" "&amp;IF((--MID(TEXT(RIGHT([2]!nilai,6),REPT("0",6)),2,2)+1)&lt;=20,IF(--LEFT(TEXT(RIGHT([2]!nilai,6),REPT("0",6)),3)=1," seribu",INDEX('033_DNR_Trucking CAKUNG'!idxSatuSampaiDuaPuluh,--LEFT(TEXT(RIGHT([2]!nilai,5),REPT("0",5)),2)+1)),INDEX('033_DNR_Trucking CAKUNG'!idxSatuSampaiDuaPuluh,--LEFT(RIGHT([2]!nilai,5),1)+1)&amp;" puluh "&amp;INDEX('033_DNR_Trucking CAKUNG'!idxSatuSampaiDuaPuluh,--LEFT(RIGHT([2]!nilai,4),1)+1))&amp;IF(OR(LEN([2]!nilai)&lt;=3,--LEFT(TEXT(RIGHT([2]!nilai,6),REPT("0",6)),3)={0;1}),""," ribu")</definedName>
    <definedName name="ribu" localSheetId="34">" "&amp;INDEX('034_Raisa_Batam'!idxRatusan,--LEFT(TEXT(RIGHT([2]!nilai,6),REPT("0",6)),1)+1)&amp;" "&amp;IF((--MID(TEXT(RIGHT([2]!nilai,6),REPT("0",6)),2,2)+1)&lt;=20,IF(--LEFT(TEXT(RIGHT([2]!nilai,6),REPT("0",6)),3)=1," seribu",INDEX('034_Raisa_Batam'!idxSatuSampaiDuaPuluh,--LEFT(TEXT(RIGHT([2]!nilai,5),REPT("0",5)),2)+1)),INDEX('034_Raisa_Batam'!idxSatuSampaiDuaPuluh,--LEFT(RIGHT([2]!nilai,5),1)+1)&amp;" puluh "&amp;INDEX('034_Raisa_Batam'!idxSatuSampaiDuaPuluh,--LEFT(RIGHT([2]!nilai,4),1)+1))&amp;IF(OR(LEN([2]!nilai)&lt;=3,--LEFT(TEXT(RIGHT([2]!nilai,6),REPT("0",6)),3)={0;1}),""," ribu")</definedName>
    <definedName name="ribu" localSheetId="35">" "&amp;INDEX('035_Kaifa Food_Batam'!idxRatusan,--LEFT(TEXT(RIGHT([2]!nilai,6),REPT("0",6)),1)+1)&amp;" "&amp;IF((--MID(TEXT(RIGHT([2]!nilai,6),REPT("0",6)),2,2)+1)&lt;=20,IF(--LEFT(TEXT(RIGHT([2]!nilai,6),REPT("0",6)),3)=1," seribu",INDEX('035_Kaifa Food_Batam'!idxSatuSampaiDuaPuluh,--LEFT(TEXT(RIGHT([2]!nilai,5),REPT("0",5)),2)+1)),INDEX('035_Kaifa Food_Batam'!idxSatuSampaiDuaPuluh,--LEFT(RIGHT([2]!nilai,5),1)+1)&amp;" puluh "&amp;INDEX('035_Kaifa Food_Batam'!idxSatuSampaiDuaPuluh,--LEFT(RIGHT([2]!nilai,4),1)+1))&amp;IF(OR(LEN([2]!nilai)&lt;=3,--LEFT(TEXT(RIGHT([2]!nilai,6),REPT("0",6)),3)={0;1}),""," ribu")</definedName>
    <definedName name="ribu" localSheetId="36">" "&amp;INDEX('036_Cargo Trans_Batam'!idxRatusan,--LEFT(TEXT(RIGHT([2]!nilai,6),REPT("0",6)),1)+1)&amp;" "&amp;IF((--MID(TEXT(RIGHT([2]!nilai,6),REPT("0",6)),2,2)+1)&lt;=20,IF(--LEFT(TEXT(RIGHT([2]!nilai,6),REPT("0",6)),3)=1," seribu",INDEX('036_Cargo Trans_Batam'!idxSatuSampaiDuaPuluh,--LEFT(TEXT(RIGHT([2]!nilai,5),REPT("0",5)),2)+1)),INDEX('036_Cargo Trans_Batam'!idxSatuSampaiDuaPuluh,--LEFT(RIGHT([2]!nilai,5),1)+1)&amp;" puluh "&amp;INDEX('036_Cargo Trans_Batam'!idxSatuSampaiDuaPuluh,--LEFT(RIGHT([2]!nilai,4),1)+1))&amp;IF(OR(LEN([2]!nilai)&lt;=3,--LEFT(TEXT(RIGHT([2]!nilai,6),REPT("0",6)),3)={0;1}),""," ribu")</definedName>
    <definedName name="ribu" localSheetId="37">" "&amp;INDEX('037_BSC_Medan'!idxRatusan,--LEFT(TEXT(RIGHT([2]!nilai,6),REPT("0",6)),1)+1)&amp;" "&amp;IF((--MID(TEXT(RIGHT([2]!nilai,6),REPT("0",6)),2,2)+1)&lt;=20,IF(--LEFT(TEXT(RIGHT([2]!nilai,6),REPT("0",6)),3)=1," seribu",INDEX('037_BSC_Medan'!idxSatuSampaiDuaPuluh,--LEFT(TEXT(RIGHT([2]!nilai,5),REPT("0",5)),2)+1)),INDEX('037_BSC_Medan'!idxSatuSampaiDuaPuluh,--LEFT(RIGHT([2]!nilai,5),1)+1)&amp;" puluh "&amp;INDEX('037_BSC_Medan'!idxSatuSampaiDuaPuluh,--LEFT(RIGHT([2]!nilai,4),1)+1))&amp;IF(OR(LEN([2]!nilai)&lt;=3,--LEFT(TEXT(RIGHT([2]!nilai,6),REPT("0",6)),3)={0;1}),""," ribu")</definedName>
    <definedName name="ribu" localSheetId="38">" "&amp;INDEX('038_Bpk. Simson_Batam'!idxRatusan,--LEFT(TEXT(RIGHT([2]!nilai,6),REPT("0",6)),1)+1)&amp;" "&amp;IF((--MID(TEXT(RIGHT([2]!nilai,6),REPT("0",6)),2,2)+1)&lt;=20,IF(--LEFT(TEXT(RIGHT([2]!nilai,6),REPT("0",6)),3)=1," seribu",INDEX('038_Bpk. Simson_Batam'!idxSatuSampaiDuaPuluh,--LEFT(TEXT(RIGHT([2]!nilai,5),REPT("0",5)),2)+1)),INDEX('038_Bpk. Simson_Batam'!idxSatuSampaiDuaPuluh,--LEFT(RIGHT([2]!nilai,5),1)+1)&amp;" puluh "&amp;INDEX('038_Bpk. Simson_Batam'!idxSatuSampaiDuaPuluh,--LEFT(RIGHT([2]!nilai,4),1)+1))&amp;IF(OR(LEN([2]!nilai)&lt;=3,--LEFT(TEXT(RIGHT([2]!nilai,6),REPT("0",6)),3)={0;1}),""," ribu")</definedName>
    <definedName name="ribu" localSheetId="39">" "&amp;INDEX('039_Marvel_Batam'!idxRatusan,--LEFT(TEXT(RIGHT([2]!nilai,6),REPT("0",6)),1)+1)&amp;" "&amp;IF((--MID(TEXT(RIGHT([2]!nilai,6),REPT("0",6)),2,2)+1)&lt;=20,IF(--LEFT(TEXT(RIGHT([2]!nilai,6),REPT("0",6)),3)=1," seribu",INDEX('039_Marvel_Batam'!idxSatuSampaiDuaPuluh,--LEFT(TEXT(RIGHT([2]!nilai,5),REPT("0",5)),2)+1)),INDEX('039_Marvel_Batam'!idxSatuSampaiDuaPuluh,--LEFT(RIGHT([2]!nilai,5),1)+1)&amp;" puluh "&amp;INDEX('039_Marvel_Batam'!idxSatuSampaiDuaPuluh,--LEFT(RIGHT([2]!nilai,4),1)+1))&amp;IF(OR(LEN([2]!nilai)&lt;=3,--LEFT(TEXT(RIGHT([2]!nilai,6),REPT("0",6)),3)={0;1}),""," ribu")</definedName>
    <definedName name="ribu" localSheetId="40">" "&amp;INDEX('040_BBI_Karawang'!idxRatusan,--LEFT(TEXT(RIGHT([2]!nilai,6),REPT("0",6)),1)+1)&amp;" "&amp;IF((--MID(TEXT(RIGHT([2]!nilai,6),REPT("0",6)),2,2)+1)&lt;=20,IF(--LEFT(TEXT(RIGHT([2]!nilai,6),REPT("0",6)),3)=1," seribu",INDEX('040_BBI_Karawang'!idxSatuSampaiDuaPuluh,--LEFT(TEXT(RIGHT([2]!nilai,5),REPT("0",5)),2)+1)),INDEX('040_BBI_Karawang'!idxSatuSampaiDuaPuluh,--LEFT(RIGHT([2]!nilai,5),1)+1)&amp;" puluh "&amp;INDEX('040_BBI_Karawang'!idxSatuSampaiDuaPuluh,--LEFT(RIGHT([2]!nilai,4),1)+1))&amp;IF(OR(LEN([2]!nilai)&lt;=3,--LEFT(TEXT(RIGHT([2]!nilai,6),REPT("0",6)),3)={0;1}),""," ribu")</definedName>
    <definedName name="ribu" localSheetId="41">" "&amp;INDEX('041_Menara_Mix'!idxRatusan,--LEFT(TEXT(RIGHT([2]!nilai,6),REPT("0",6)),1)+1)&amp;" "&amp;IF((--MID(TEXT(RIGHT([2]!nilai,6),REPT("0",6)),2,2)+1)&lt;=20,IF(--LEFT(TEXT(RIGHT([2]!nilai,6),REPT("0",6)),3)=1," seribu",INDEX('041_Menara_Mix'!idxSatuSampaiDuaPuluh,--LEFT(TEXT(RIGHT([2]!nilai,5),REPT("0",5)),2)+1)),INDEX('041_Menara_Mix'!idxSatuSampaiDuaPuluh,--LEFT(RIGHT([2]!nilai,5),1)+1)&amp;" puluh "&amp;INDEX('041_Menara_Mix'!idxSatuSampaiDuaPuluh,--LEFT(RIGHT([2]!nilai,4),1)+1))&amp;IF(OR(LEN([2]!nilai)&lt;=3,--LEFT(TEXT(RIGHT([2]!nilai,6),REPT("0",6)),3)={0;1}),""," ribu")</definedName>
    <definedName name="ribu" localSheetId="42">" "&amp;INDEX('042_Lion_Kupang'!idxRatusan,--LEFT(TEXT(RIGHT([2]!nilai,6),REPT("0",6)),1)+1)&amp;" "&amp;IF((--MID(TEXT(RIGHT([2]!nilai,6),REPT("0",6)),2,2)+1)&lt;=20,IF(--LEFT(TEXT(RIGHT([2]!nilai,6),REPT("0",6)),3)=1," seribu",INDEX('042_Lion_Kupang'!idxSatuSampaiDuaPuluh,--LEFT(TEXT(RIGHT([2]!nilai,5),REPT("0",5)),2)+1)),INDEX('042_Lion_Kupang'!idxSatuSampaiDuaPuluh,--LEFT(RIGHT([2]!nilai,5),1)+1)&amp;" puluh "&amp;INDEX('042_Lion_Kupang'!idxSatuSampaiDuaPuluh,--LEFT(RIGHT([2]!nilai,4),1)+1))&amp;IF(OR(LEN([2]!nilai)&lt;=3,--LEFT(TEXT(RIGHT([2]!nilai,6),REPT("0",6)),3)={0;1}),""," ribu")</definedName>
    <definedName name="ribu" localSheetId="43">" "&amp;INDEX('043_Jasana Boga_Batam'!idxRatusan,--LEFT(TEXT(RIGHT([2]!nilai,6),REPT("0",6)),1)+1)&amp;" "&amp;IF((--MID(TEXT(RIGHT([2]!nilai,6),REPT("0",6)),2,2)+1)&lt;=20,IF(--LEFT(TEXT(RIGHT([2]!nilai,6),REPT("0",6)),3)=1," seribu",INDEX('043_Jasana Boga_Batam'!idxSatuSampaiDuaPuluh,--LEFT(TEXT(RIGHT([2]!nilai,5),REPT("0",5)),2)+1)),INDEX('043_Jasana Boga_Batam'!idxSatuSampaiDuaPuluh,--LEFT(RIGHT([2]!nilai,5),1)+1)&amp;" puluh "&amp;INDEX('043_Jasana Boga_Batam'!idxSatuSampaiDuaPuluh,--LEFT(RIGHT([2]!nilai,4),1)+1))&amp;IF(OR(LEN([2]!nilai)&lt;=3,--LEFT(TEXT(RIGHT([2]!nilai,6),REPT("0",6)),3)={0;1}),""," ribu")</definedName>
    <definedName name="ribu" localSheetId="44">" "&amp;INDEX('044_SNL_Batam'!idxRatusan,--LEFT(TEXT(RIGHT([2]!nilai,6),REPT("0",6)),1)+1)&amp;" "&amp;IF((--MID(TEXT(RIGHT([2]!nilai,6),REPT("0",6)),2,2)+1)&lt;=20,IF(--LEFT(TEXT(RIGHT([2]!nilai,6),REPT("0",6)),3)=1," seribu",INDEX('044_SNL_Batam'!idxSatuSampaiDuaPuluh,--LEFT(TEXT(RIGHT([2]!nilai,5),REPT("0",5)),2)+1)),INDEX('044_SNL_Batam'!idxSatuSampaiDuaPuluh,--LEFT(RIGHT([2]!nilai,5),1)+1)&amp;" puluh "&amp;INDEX('044_SNL_Batam'!idxSatuSampaiDuaPuluh,--LEFT(RIGHT([2]!nilai,4),1)+1))&amp;IF(OR(LEN([2]!nilai)&lt;=3,--LEFT(TEXT(RIGHT([2]!nilai,6),REPT("0",6)),3)={0;1}),""," ribu")</definedName>
    <definedName name="ribu" localSheetId="45">" "&amp;INDEX('045_SNL_Batam'!idxRatusan,--LEFT(TEXT(RIGHT([2]!nilai,6),REPT("0",6)),1)+1)&amp;" "&amp;IF((--MID(TEXT(RIGHT([2]!nilai,6),REPT("0",6)),2,2)+1)&lt;=20,IF(--LEFT(TEXT(RIGHT([2]!nilai,6),REPT("0",6)),3)=1," seribu",INDEX('045_SNL_Batam'!idxSatuSampaiDuaPuluh,--LEFT(TEXT(RIGHT([2]!nilai,5),REPT("0",5)),2)+1)),INDEX('045_SNL_Batam'!idxSatuSampaiDuaPuluh,--LEFT(RIGHT([2]!nilai,5),1)+1)&amp;" puluh "&amp;INDEX('045_SNL_Batam'!idxSatuSampaiDuaPuluh,--LEFT(RIGHT([2]!nilai,4),1)+1))&amp;IF(OR(LEN([2]!nilai)&lt;=3,--LEFT(TEXT(RIGHT([2]!nilai,6),REPT("0",6)),3)={0;1}),""," ribu")</definedName>
    <definedName name="ribu" localSheetId="46">" "&amp;INDEX('046_BSC_Pekanbaru'!idxRatusan,--LEFT(TEXT(RIGHT([2]!nilai,6),REPT("0",6)),1)+1)&amp;" "&amp;IF((--MID(TEXT(RIGHT([2]!nilai,6),REPT("0",6)),2,2)+1)&lt;=20,IF(--LEFT(TEXT(RIGHT([2]!nilai,6),REPT("0",6)),3)=1," seribu",INDEX('046_BSC_Pekanbaru'!idxSatuSampaiDuaPuluh,--LEFT(TEXT(RIGHT([2]!nilai,5),REPT("0",5)),2)+1)),INDEX('046_BSC_Pekanbaru'!idxSatuSampaiDuaPuluh,--LEFT(RIGHT([2]!nilai,5),1)+1)&amp;" puluh "&amp;INDEX('046_BSC_Pekanbaru'!idxSatuSampaiDuaPuluh,--LEFT(RIGHT([2]!nilai,4),1)+1))&amp;IF(OR(LEN([2]!nilai)&lt;=3,--LEFT(TEXT(RIGHT([2]!nilai,6),REPT("0",6)),3)={0;1}),""," ribu")</definedName>
    <definedName name="ribu" localSheetId="47">" "&amp;INDEX('047_BSC_Kota Bumi'!idxRatusan,--LEFT(TEXT(RIGHT([2]!nilai,6),REPT("0",6)),1)+1)&amp;" "&amp;IF((--MID(TEXT(RIGHT([2]!nilai,6),REPT("0",6)),2,2)+1)&lt;=20,IF(--LEFT(TEXT(RIGHT([2]!nilai,6),REPT("0",6)),3)=1," seribu",INDEX('047_BSC_Kota Bumi'!idxSatuSampaiDuaPuluh,--LEFT(TEXT(RIGHT([2]!nilai,5),REPT("0",5)),2)+1)),INDEX('047_BSC_Kota Bumi'!idxSatuSampaiDuaPuluh,--LEFT(RIGHT([2]!nilai,5),1)+1)&amp;" puluh "&amp;INDEX('047_BSC_Kota Bumi'!idxSatuSampaiDuaPuluh,--LEFT(RIGHT([2]!nilai,4),1)+1))&amp;IF(OR(LEN([2]!nilai)&lt;=3,--LEFT(TEXT(RIGHT([2]!nilai,6),REPT("0",6)),3)={0;1}),""," ribu")</definedName>
    <definedName name="ribu" localSheetId="48">" "&amp;INDEX('048_BSC_Lampung'!idxRatusan,--LEFT(TEXT(RIGHT([2]!nilai,6),REPT("0",6)),1)+1)&amp;" "&amp;IF((--MID(TEXT(RIGHT([2]!nilai,6),REPT("0",6)),2,2)+1)&lt;=20,IF(--LEFT(TEXT(RIGHT([2]!nilai,6),REPT("0",6)),3)=1," seribu",INDEX('048_BSC_Lampung'!idxSatuSampaiDuaPuluh,--LEFT(TEXT(RIGHT([2]!nilai,5),REPT("0",5)),2)+1)),INDEX('048_BSC_Lampung'!idxSatuSampaiDuaPuluh,--LEFT(RIGHT([2]!nilai,5),1)+1)&amp;" puluh "&amp;INDEX('048_BSC_Lampung'!idxSatuSampaiDuaPuluh,--LEFT(RIGHT([2]!nilai,4),1)+1))&amp;IF(OR(LEN([2]!nilai)&lt;=3,--LEFT(TEXT(RIGHT([2]!nilai,6),REPT("0",6)),3)={0;1}),""," ribu")</definedName>
    <definedName name="ribu" localSheetId="49">" "&amp;INDEX('049_Aghata_Riau'!idxRatusan,--LEFT(TEXT(RIGHT([2]!nilai,6),REPT("0",6)),1)+1)&amp;" "&amp;IF((--MID(TEXT(RIGHT([2]!nilai,6),REPT("0",6)),2,2)+1)&lt;=20,IF(--LEFT(TEXT(RIGHT([2]!nilai,6),REPT("0",6)),3)=1," seribu",INDEX('049_Aghata_Riau'!idxSatuSampaiDuaPuluh,--LEFT(TEXT(RIGHT([2]!nilai,5),REPT("0",5)),2)+1)),INDEX('049_Aghata_Riau'!idxSatuSampaiDuaPuluh,--LEFT(RIGHT([2]!nilai,5),1)+1)&amp;" puluh "&amp;INDEX('049_Aghata_Riau'!idxSatuSampaiDuaPuluh,--LEFT(RIGHT([2]!nilai,4),1)+1))&amp;IF(OR(LEN([2]!nilai)&lt;=3,--LEFT(TEXT(RIGHT([2]!nilai,6),REPT("0",6)),3)={0;1}),""," ribu")</definedName>
    <definedName name="ribu" localSheetId="50">" "&amp;INDEX('050_Trian Jaya_Medan'!idxRatusan,--LEFT(TEXT(RIGHT([2]!nilai,6),REPT("0",6)),1)+1)&amp;" "&amp;IF((--MID(TEXT(RIGHT([2]!nilai,6),REPT("0",6)),2,2)+1)&lt;=20,IF(--LEFT(TEXT(RIGHT([2]!nilai,6),REPT("0",6)),3)=1," seribu",INDEX('050_Trian Jaya_Medan'!idxSatuSampaiDuaPuluh,--LEFT(TEXT(RIGHT([2]!nilai,5),REPT("0",5)),2)+1)),INDEX('050_Trian Jaya_Medan'!idxSatuSampaiDuaPuluh,--LEFT(RIGHT([2]!nilai,5),1)+1)&amp;" puluh "&amp;INDEX('050_Trian Jaya_Medan'!idxSatuSampaiDuaPuluh,--LEFT(RIGHT([2]!nilai,4),1)+1))&amp;IF(OR(LEN([2]!nilai)&lt;=3,--LEFT(TEXT(RIGHT([2]!nilai,6),REPT("0",6)),3)={0;1}),""," ribu")</definedName>
    <definedName name="ribu" localSheetId="51">" "&amp;INDEX('051_Robert_Pontianak'!idxRatusan,--LEFT(TEXT(RIGHT([2]!nilai,6),REPT("0",6)),1)+1)&amp;" "&amp;IF((--MID(TEXT(RIGHT([2]!nilai,6),REPT("0",6)),2,2)+1)&lt;=20,IF(--LEFT(TEXT(RIGHT([2]!nilai,6),REPT("0",6)),3)=1," seribu",INDEX('051_Robert_Pontianak'!idxSatuSampaiDuaPuluh,--LEFT(TEXT(RIGHT([2]!nilai,5),REPT("0",5)),2)+1)),INDEX('051_Robert_Pontianak'!idxSatuSampaiDuaPuluh,--LEFT(RIGHT([2]!nilai,5),1)+1)&amp;" puluh "&amp;INDEX('051_Robert_Pontianak'!idxSatuSampaiDuaPuluh,--LEFT(RIGHT([2]!nilai,4),1)+1))&amp;IF(OR(LEN([2]!nilai)&lt;=3,--LEFT(TEXT(RIGHT([2]!nilai,6),REPT("0",6)),3)={0;1}),""," ribu")</definedName>
    <definedName name="ribu" localSheetId="52">" "&amp;INDEX('051A_Ucok_Pekanbaru'!idxRatusan,--LEFT(TEXT(RIGHT([2]!nilai,6),REPT("0",6)),1)+1)&amp;" "&amp;IF((--MID(TEXT(RIGHT([2]!nilai,6),REPT("0",6)),2,2)+1)&lt;=20,IF(--LEFT(TEXT(RIGHT([2]!nilai,6),REPT("0",6)),3)=1," seribu",INDEX('051A_Ucok_Pekanbaru'!idxSatuSampaiDuaPuluh,--LEFT(TEXT(RIGHT([2]!nilai,5),REPT("0",5)),2)+1)),INDEX('051A_Ucok_Pekanbaru'!idxSatuSampaiDuaPuluh,--LEFT(RIGHT([2]!nilai,5),1)+1)&amp;" puluh "&amp;INDEX('051A_Ucok_Pekanbaru'!idxSatuSampaiDuaPuluh,--LEFT(RIGHT([2]!nilai,4),1)+1))&amp;IF(OR(LEN([2]!nilai)&lt;=3,--LEFT(TEXT(RIGHT([2]!nilai,6),REPT("0",6)),3)={0;1}),"","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"&amp;INDEX('001_Vita Bren_Jakarta'!idxRatusan,--LEFT(TEXT(RIGHT([2]!nilai,6),REPT("0",6)),1)+1)&amp;" "&amp;IF((--MID(TEXT(RIGHT([2]!nilai,6),REPT("0",6)),2,2)+1)&lt;=20,IF(--LEFT(TEXT(RIGHT([2]!nilai,6),REPT("0",6)),3)=1," seribu / ",INDEX('001_Vita Bren_Jakarta'!idxSatuSampaiDuaPuluh,--LEFT(TEXT(RIGHT([2]!nilai,5),REPT("0",5)),2)+1)),INDEX('001_Vita Bren_Jakarta'!idxSatuSampaiDuaPuluh,--LEFT(RIGHT([2]!nilai,5),1)+1)&amp;" puluh "&amp;INDEX('001_Vita Bren_Jakarta'!idxSatuSampaiDuaPuluh,--LEFT(RIGHT([2]!nilai,4),1)+1))&amp;IF(OR(LEN([2]!nilai)&lt;=3,--LEFT(TEXT(RIGHT([2]!nilai,6),REPT("0",6)),3)={0;1}),""," ribu / ")</definedName>
    <definedName name="ribu2" localSheetId="1">" "&amp;INDEX('002_Trans Crago_Batam'!idxRatusan,--LEFT(TEXT(RIGHT([2]!nilai,6),REPT("0",6)),1)+1)&amp;" "&amp;IF((--MID(TEXT(RIGHT([2]!nilai,6),REPT("0",6)),2,2)+1)&lt;=20,IF(--LEFT(TEXT(RIGHT([2]!nilai,6),REPT("0",6)),3)=1," seribu / ",INDEX('002_Trans Crago_Batam'!idxSatuSampaiDuaPuluh,--LEFT(TEXT(RIGHT([2]!nilai,5),REPT("0",5)),2)+1)),INDEX('002_Trans Crago_Batam'!idxSatuSampaiDuaPuluh,--LEFT(RIGHT([2]!nilai,5),1)+1)&amp;" puluh "&amp;INDEX('002_Trans Crago_Batam'!idxSatuSampaiDuaPuluh,--LEFT(RIGHT([2]!nilai,4),1)+1))&amp;IF(OR(LEN([2]!nilai)&lt;=3,--LEFT(TEXT(RIGHT([2]!nilai,6),REPT("0",6)),3)={0;1}),""," ribu / ")</definedName>
    <definedName name="ribu2" localSheetId="2">" "&amp;INDEX('003_Bpk. Henry_Banyuwangi'!idxRatusan,--LEFT(TEXT(RIGHT([2]!nilai,6),REPT("0",6)),1)+1)&amp;" "&amp;IF((--MID(TEXT(RIGHT([2]!nilai,6),REPT("0",6)),2,2)+1)&lt;=20,IF(--LEFT(TEXT(RIGHT([2]!nilai,6),REPT("0",6)),3)=1," seribu / ",INDEX('003_Bpk. Henry_Banyuwangi'!idxSatuSampaiDuaPuluh,--LEFT(TEXT(RIGHT([2]!nilai,5),REPT("0",5)),2)+1)),INDEX('003_Bpk. Henry_Banyuwangi'!idxSatuSampaiDuaPuluh,--LEFT(RIGHT([2]!nilai,5),1)+1)&amp;" puluh "&amp;INDEX('003_Bpk. Henry_Banyuwangi'!idxSatuSampaiDuaPuluh,--LEFT(RIGHT([2]!nilai,4),1)+1))&amp;IF(OR(LEN([2]!nilai)&lt;=3,--LEFT(TEXT(RIGHT([2]!nilai,6),REPT("0",6)),3)={0;1}),""," ribu / ")</definedName>
    <definedName name="ribu2" localSheetId="3">" "&amp;INDEX('004_Fastindo_Bekasi'!idxRatusan,--LEFT(TEXT(RIGHT([2]!nilai,6),REPT("0",6)),1)+1)&amp;" "&amp;IF((--MID(TEXT(RIGHT([2]!nilai,6),REPT("0",6)),2,2)+1)&lt;=20,IF(--LEFT(TEXT(RIGHT([2]!nilai,6),REPT("0",6)),3)=1," seribu / ",INDEX('004_Fastindo_Bekasi'!idxSatuSampaiDuaPuluh,--LEFT(TEXT(RIGHT([2]!nilai,5),REPT("0",5)),2)+1)),INDEX('004_Fastindo_Bekasi'!idxSatuSampaiDuaPuluh,--LEFT(RIGHT([2]!nilai,5),1)+1)&amp;" puluh "&amp;INDEX('004_Fastindo_Bekasi'!idxSatuSampaiDuaPuluh,--LEFT(RIGHT([2]!nilai,4),1)+1))&amp;IF(OR(LEN([2]!nilai)&lt;=3,--LEFT(TEXT(RIGHT([2]!nilai,6),REPT("0",6)),3)={0;1}),""," ribu / ")</definedName>
    <definedName name="ribu2" localSheetId="4">" "&amp;INDEX('005_BBI_Mix'!idxRatusan,--LEFT(TEXT(RIGHT([2]!nilai,6),REPT("0",6)),1)+1)&amp;" "&amp;IF((--MID(TEXT(RIGHT([2]!nilai,6),REPT("0",6)),2,2)+1)&lt;=20,IF(--LEFT(TEXT(RIGHT([2]!nilai,6),REPT("0",6)),3)=1," seribu / ",INDEX('005_BBI_Mix'!idxSatuSampaiDuaPuluh,--LEFT(TEXT(RIGHT([2]!nilai,5),REPT("0",5)),2)+1)),INDEX('005_BBI_Mix'!idxSatuSampaiDuaPuluh,--LEFT(RIGHT([2]!nilai,5),1)+1)&amp;" puluh "&amp;INDEX('005_BBI_Mix'!idxSatuSampaiDuaPuluh,--LEFT(RIGHT([2]!nilai,4),1)+1))&amp;IF(OR(LEN([2]!nilai)&lt;=3,--LEFT(TEXT(RIGHT([2]!nilai,6),REPT("0",6)),3)={0;1}),""," ribu / ")</definedName>
    <definedName name="ribu2" localSheetId="5">" "&amp;INDEX('006_Menara_Mix'!idxRatusan,--LEFT(TEXT(RIGHT(nilai,6),REPT("0",6)),1)+1)&amp;" "&amp;IF((--MID(TEXT(RIGHT(nilai,6),REPT("0",6)),2,2)+1)&lt;=20,IF(--LEFT(TEXT(RIGHT(nilai,6),REPT("0",6)),3)=1," seribu / ",INDEX('006_Menara_Mix'!idxSatuSampaiDuaPuluh,--LEFT(TEXT(RIGHT(nilai,5),REPT("0",5)),2)+1)),INDEX('006_Menara_Mix'!idxSatuSampaiDuaPuluh,--LEFT(RIGHT(nilai,5),1)+1)&amp;" puluh "&amp;INDEX('006_Menara_Mix'!idxSatuSampaiDuaPuluh,--LEFT(RIGHT(nilai,4),1)+1))&amp;IF(OR(LEN(nilai)&lt;=3,--LEFT(TEXT(RIGHT(nilai,6),REPT("0",6)),3)={0;1}),""," ribu / ")</definedName>
    <definedName name="ribu2" localSheetId="6">" "&amp;INDEX('007_Menara_Duri'!idxRatusan,--LEFT(TEXT(RIGHT([2]!nilai,6),REPT("0",6)),1)+1)&amp;" "&amp;IF((--MID(TEXT(RIGHT([2]!nilai,6),REPT("0",6)),2,2)+1)&lt;=20,IF(--LEFT(TEXT(RIGHT([2]!nilai,6),REPT("0",6)),3)=1," seribu / ",INDEX('007_Menara_Duri'!idxSatuSampaiDuaPuluh,--LEFT(TEXT(RIGHT([2]!nilai,5),REPT("0",5)),2)+1)),INDEX('007_Menara_Duri'!idxSatuSampaiDuaPuluh,--LEFT(RIGHT([2]!nilai,5),1)+1)&amp;" puluh "&amp;INDEX('007_Menara_Duri'!idxSatuSampaiDuaPuluh,--LEFT(RIGHT([2]!nilai,4),1)+1))&amp;IF(OR(LEN([2]!nilai)&lt;=3,--LEFT(TEXT(RIGHT([2]!nilai,6),REPT("0",6)),3)={0;1}),""," ribu / ")</definedName>
    <definedName name="ribu2" localSheetId="7">" "&amp;INDEX('008_Menara_Mix'!idxRatusan,--LEFT(TEXT(RIGHT([2]!nilai,6),REPT("0",6)),1)+1)&amp;" "&amp;IF((--MID(TEXT(RIGHT([2]!nilai,6),REPT("0",6)),2,2)+1)&lt;=20,IF(--LEFT(TEXT(RIGHT([2]!nilai,6),REPT("0",6)),3)=1," seribu / ",INDEX('008_Menara_Mix'!idxSatuSampaiDuaPuluh,--LEFT(TEXT(RIGHT([2]!nilai,5),REPT("0",5)),2)+1)),INDEX('008_Menara_Mix'!idxSatuSampaiDuaPuluh,--LEFT(RIGHT([2]!nilai,5),1)+1)&amp;" puluh "&amp;INDEX('008_Menara_Mix'!idxSatuSampaiDuaPuluh,--LEFT(RIGHT([2]!nilai,4),1)+1))&amp;IF(OR(LEN([2]!nilai)&lt;=3,--LEFT(TEXT(RIGHT([2]!nilai,6),REPT("0",6)),3)={0;1}),""," ribu / ")</definedName>
    <definedName name="ribu2" localSheetId="8">" "&amp;INDEX('009_Venindo_Batam'!idxRatusan,--LEFT(TEXT(RIGHT(nilai,6),REPT("0",6)),1)+1)&amp;" "&amp;IF((--MID(TEXT(RIGHT(nilai,6),REPT("0",6)),2,2)+1)&lt;=20,IF(--LEFT(TEXT(RIGHT(nilai,6),REPT("0",6)),3)=1," seribu / ",INDEX('009_Venindo_Batam'!idxSatuSampaiDuaPuluh,--LEFT(TEXT(RIGHT(nilai,5),REPT("0",5)),2)+1)),INDEX('009_Venindo_Batam'!idxSatuSampaiDuaPuluh,--LEFT(RIGHT(nilai,5),1)+1)&amp;" puluh "&amp;INDEX('009_Venindo_Batam'!idxSatuSampaiDuaPuluh,--LEFT(RIGHT(nilai,4),1)+1))&amp;IF(OR(LEN(nilai)&lt;=3,--LEFT(TEXT(RIGHT(nilai,6),REPT("0",6)),3)={0;1}),""," ribu / ")</definedName>
    <definedName name="ribu2" localSheetId="9">" "&amp;INDEX('010_Cargo Trans_Batam'!idxRatusan,--LEFT(TEXT(RIGHT(nilai,6),REPT("0",6)),1)+1)&amp;" "&amp;IF((--MID(TEXT(RIGHT(nilai,6),REPT("0",6)),2,2)+1)&lt;=20,IF(--LEFT(TEXT(RIGHT(nilai,6),REPT("0",6)),3)=1," seribu / ",INDEX('010_Cargo Trans_Batam'!idxSatuSampaiDuaPuluh,--LEFT(TEXT(RIGHT(nilai,5),REPT("0",5)),2)+1)),INDEX('010_Cargo Trans_Batam'!idxSatuSampaiDuaPuluh,--LEFT(RIGHT(nilai,5),1)+1)&amp;" puluh "&amp;INDEX('010_Cargo Trans_Batam'!idxSatuSampaiDuaPuluh,--LEFT(RIGHT(nilai,4),1)+1))&amp;IF(OR(LEN(nilai)&lt;=3,--LEFT(TEXT(RIGHT(nilai,6),REPT("0",6)),3)={0;1}),""," ribu / ")</definedName>
    <definedName name="ribu2" localSheetId="10">" "&amp;INDEX('011_Bpk. Rahman_CHARTER fUSO'!idxRatusan,--LEFT(TEXT(RIGHT([2]!nilai,6),REPT("0",6)),1)+1)&amp;" "&amp;IF((--MID(TEXT(RIGHT([2]!nilai,6),REPT("0",6)),2,2)+1)&lt;=20,IF(--LEFT(TEXT(RIGHT([2]!nilai,6),REPT("0",6)),3)=1," seribu / ",INDEX('011_Bpk. Rahman_CHARTER fUSO'!idxSatuSampaiDuaPuluh,--LEFT(TEXT(RIGHT([2]!nilai,5),REPT("0",5)),2)+1)),INDEX('011_Bpk. Rahman_CHARTER fUSO'!idxSatuSampaiDuaPuluh,--LEFT(RIGHT([2]!nilai,5),1)+1)&amp;" puluh "&amp;INDEX('011_Bpk. Rahman_CHARTER fUSO'!idxSatuSampaiDuaPuluh,--LEFT(RIGHT([2]!nilai,4),1)+1))&amp;IF(OR(LEN([2]!nilai)&lt;=3,--LEFT(TEXT(RIGHT([2]!nilai,6),REPT("0",6)),3)={0;1}),""," ribu / ")</definedName>
    <definedName name="ribu2" localSheetId="11">" "&amp;INDEX('012_Samudra Jaya Cakra_NTB'!idxRatusan,--LEFT(TEXT(RIGHT([2]!nilai,6),REPT("0",6)),1)+1)&amp;" "&amp;IF((--MID(TEXT(RIGHT([2]!nilai,6),REPT("0",6)),2,2)+1)&lt;=20,IF(--LEFT(TEXT(RIGHT([2]!nilai,6),REPT("0",6)),3)=1," seribu / ",INDEX('012_Samudra Jaya Cakra_NTB'!idxSatuSampaiDuaPuluh,--LEFT(TEXT(RIGHT([2]!nilai,5),REPT("0",5)),2)+1)),INDEX('012_Samudra Jaya Cakra_NTB'!idxSatuSampaiDuaPuluh,--LEFT(RIGHT([2]!nilai,5),1)+1)&amp;" puluh "&amp;INDEX('012_Samudra Jaya Cakra_NTB'!idxSatuSampaiDuaPuluh,--LEFT(RIGHT([2]!nilai,4),1)+1))&amp;IF(OR(LEN([2]!nilai)&lt;=3,--LEFT(TEXT(RIGHT([2]!nilai,6),REPT("0",6)),3)={0;1}),""," ribu / ")</definedName>
    <definedName name="ribu2" localSheetId="12">" "&amp;INDEX('013_Fastindo_Cikarang'!idxRatusan,--LEFT(TEXT(RIGHT([2]!nilai,6),REPT("0",6)),1)+1)&amp;" "&amp;IF((--MID(TEXT(RIGHT([2]!nilai,6),REPT("0",6)),2,2)+1)&lt;=20,IF(--LEFT(TEXT(RIGHT([2]!nilai,6),REPT("0",6)),3)=1," seribu / ",INDEX('013_Fastindo_Cikarang'!idxSatuSampaiDuaPuluh,--LEFT(TEXT(RIGHT([2]!nilai,5),REPT("0",5)),2)+1)),INDEX('013_Fastindo_Cikarang'!idxSatuSampaiDuaPuluh,--LEFT(RIGHT([2]!nilai,5),1)+1)&amp;" puluh "&amp;INDEX('013_Fastindo_Cikarang'!idxSatuSampaiDuaPuluh,--LEFT(RIGHT([2]!nilai,4),1)+1))&amp;IF(OR(LEN([2]!nilai)&lt;=3,--LEFT(TEXT(RIGHT([2]!nilai,6),REPT("0",6)),3)={0;1}),""," ribu / ")</definedName>
    <definedName name="ribu2" localSheetId="13">" "&amp;INDEX('014_BBI_Jogja'!idxRatusan,--LEFT(TEXT(RIGHT([2]!nilai,6),REPT("0",6)),1)+1)&amp;" "&amp;IF((--MID(TEXT(RIGHT([2]!nilai,6),REPT("0",6)),2,2)+1)&lt;=20,IF(--LEFT(TEXT(RIGHT([2]!nilai,6),REPT("0",6)),3)=1," seribu / ",INDEX('014_BBI_Jogja'!idxSatuSampaiDuaPuluh,--LEFT(TEXT(RIGHT([2]!nilai,5),REPT("0",5)),2)+1)),INDEX('014_BBI_Jogja'!idxSatuSampaiDuaPuluh,--LEFT(RIGHT([2]!nilai,5),1)+1)&amp;" puluh "&amp;INDEX('014_BBI_Jogja'!idxSatuSampaiDuaPuluh,--LEFT(RIGHT([2]!nilai,4),1)+1))&amp;IF(OR(LEN([2]!nilai)&lt;=3,--LEFT(TEXT(RIGHT([2]!nilai,6),REPT("0",6)),3)={0;1}),""," ribu / ")</definedName>
    <definedName name="ribu2" localSheetId="14">" "&amp;INDEX('015_SDM_Palopo'!idxRatusan,--LEFT(TEXT(RIGHT([2]!nilai,6),REPT("0",6)),1)+1)&amp;" "&amp;IF((--MID(TEXT(RIGHT([2]!nilai,6),REPT("0",6)),2,2)+1)&lt;=20,IF(--LEFT(TEXT(RIGHT([2]!nilai,6),REPT("0",6)),3)=1," seribu / ",INDEX('015_SDM_Palopo'!idxSatuSampaiDuaPuluh,--LEFT(TEXT(RIGHT([2]!nilai,5),REPT("0",5)),2)+1)),INDEX('015_SDM_Palopo'!idxSatuSampaiDuaPuluh,--LEFT(RIGHT([2]!nilai,5),1)+1)&amp;" puluh "&amp;INDEX('015_SDM_Palopo'!idxSatuSampaiDuaPuluh,--LEFT(RIGHT([2]!nilai,4),1)+1))&amp;IF(OR(LEN([2]!nilai)&lt;=3,--LEFT(TEXT(RIGHT([2]!nilai,6),REPT("0",6)),3)={0;1}),""," ribu / ")</definedName>
    <definedName name="ribu2" localSheetId="15">" "&amp;INDEX('016_SDM_Makssar'!idxRatusan,--LEFT(TEXT(RIGHT([2]!nilai,6),REPT("0",6)),1)+1)&amp;" "&amp;IF((--MID(TEXT(RIGHT([2]!nilai,6),REPT("0",6)),2,2)+1)&lt;=20,IF(--LEFT(TEXT(RIGHT([2]!nilai,6),REPT("0",6)),3)=1," seribu / ",INDEX('016_SDM_Makssar'!idxSatuSampaiDuaPuluh,--LEFT(TEXT(RIGHT([2]!nilai,5),REPT("0",5)),2)+1)),INDEX('016_SDM_Makssar'!idxSatuSampaiDuaPuluh,--LEFT(RIGHT([2]!nilai,5),1)+1)&amp;" puluh "&amp;INDEX('016_SDM_Makssar'!idxSatuSampaiDuaPuluh,--LEFT(RIGHT([2]!nilai,4),1)+1))&amp;IF(OR(LEN([2]!nilai)&lt;=3,--LEFT(TEXT(RIGHT([2]!nilai,6),REPT("0",6)),3)={0;1}),""," ribu / ")</definedName>
    <definedName name="ribu2" localSheetId="16">" "&amp;INDEX('017_Bona_Mix'!idxRatusan,--LEFT(TEXT(RIGHT([2]!nilai,6),REPT("0",6)),1)+1)&amp;" "&amp;IF((--MID(TEXT(RIGHT([2]!nilai,6),REPT("0",6)),2,2)+1)&lt;=20,IF(--LEFT(TEXT(RIGHT([2]!nilai,6),REPT("0",6)),3)=1," seribu / ",INDEX('017_Bona_Mix'!idxSatuSampaiDuaPuluh,--LEFT(TEXT(RIGHT([2]!nilai,5),REPT("0",5)),2)+1)),INDEX('017_Bona_Mix'!idxSatuSampaiDuaPuluh,--LEFT(RIGHT([2]!nilai,5),1)+1)&amp;" puluh "&amp;INDEX('017_Bona_Mix'!idxSatuSampaiDuaPuluh,--LEFT(RIGHT([2]!nilai,4),1)+1))&amp;IF(OR(LEN([2]!nilai)&lt;=3,--LEFT(TEXT(RIGHT([2]!nilai,6),REPT("0",6)),3)={0;1}),""," ribu / ")</definedName>
    <definedName name="ribu2" localSheetId="20">" "&amp;INDEX('021_AGM_Mix'!idxRatusan,--LEFT(TEXT(RIGHT(nilai,6),REPT("0",6)),1)+1)&amp;" "&amp;IF((--MID(TEXT(RIGHT(nilai,6),REPT("0",6)),2,2)+1)&lt;=20,IF(--LEFT(TEXT(RIGHT(nilai,6),REPT("0",6)),3)=1," seribu / ",INDEX('021_AGM_Mix'!idxSatuSampaiDuaPuluh,--LEFT(TEXT(RIGHT(nilai,5),REPT("0",5)),2)+1)),INDEX('021_AGM_Mix'!idxSatuSampaiDuaPuluh,--LEFT(RIGHT(nilai,5),1)+1)&amp;" puluh "&amp;INDEX('021_AGM_Mix'!idxSatuSampaiDuaPuluh,--LEFT(RIGHT(nilai,4),1)+1))&amp;IF(OR(LEN(nilai)&lt;=3,--LEFT(TEXT(RIGHT(nilai,6),REPT("0",6)),3)={0;1}),""," ribu / ")</definedName>
    <definedName name="ribu2" localSheetId="21">" "&amp;INDEX('022_Menara_Mix'!idxRatusan,--LEFT(TEXT(RIGHT([2]!nilai,6),REPT("0",6)),1)+1)&amp;" "&amp;IF((--MID(TEXT(RIGHT([2]!nilai,6),REPT("0",6)),2,2)+1)&lt;=20,IF(--LEFT(TEXT(RIGHT([2]!nilai,6),REPT("0",6)),3)=1," seribu / ",INDEX('022_Menara_Mix'!idxSatuSampaiDuaPuluh,--LEFT(TEXT(RIGHT([2]!nilai,5),REPT("0",5)),2)+1)),INDEX('022_Menara_Mix'!idxSatuSampaiDuaPuluh,--LEFT(RIGHT([2]!nilai,5),1)+1)&amp;" puluh "&amp;INDEX('022_Menara_Mix'!idxSatuSampaiDuaPuluh,--LEFT(RIGHT([2]!nilai,4),1)+1))&amp;IF(OR(LEN([2]!nilai)&lt;=3,--LEFT(TEXT(RIGHT([2]!nilai,6),REPT("0",6)),3)={0;1}),""," ribu / ")</definedName>
    <definedName name="ribu2" localSheetId="22">" "&amp;INDEX('023_Menara_Mix'!idxRatusan,--LEFT(TEXT(RIGHT([2]!nilai,6),REPT("0",6)),1)+1)&amp;" "&amp;IF((--MID(TEXT(RIGHT([2]!nilai,6),REPT("0",6)),2,2)+1)&lt;=20,IF(--LEFT(TEXT(RIGHT([2]!nilai,6),REPT("0",6)),3)=1," seribu / ",INDEX('023_Menara_Mix'!idxSatuSampaiDuaPuluh,--LEFT(TEXT(RIGHT([2]!nilai,5),REPT("0",5)),2)+1)),INDEX('023_Menara_Mix'!idxSatuSampaiDuaPuluh,--LEFT(RIGHT([2]!nilai,5),1)+1)&amp;" puluh "&amp;INDEX('023_Menara_Mix'!idxSatuSampaiDuaPuluh,--LEFT(RIGHT([2]!nilai,4),1)+1))&amp;IF(OR(LEN([2]!nilai)&lt;=3,--LEFT(TEXT(RIGHT([2]!nilai,6),REPT("0",6)),3)={0;1}),""," ribu / ")</definedName>
    <definedName name="ribu2" localSheetId="23">" "&amp;INDEX('024_Menara_Mix'!idxRatusan,--LEFT(TEXT(RIGHT([2]!nilai,6),REPT("0",6)),1)+1)&amp;" "&amp;IF((--MID(TEXT(RIGHT([2]!nilai,6),REPT("0",6)),2,2)+1)&lt;=20,IF(--LEFT(TEXT(RIGHT([2]!nilai,6),REPT("0",6)),3)=1," seribu / ",INDEX('024_Menara_Mix'!idxSatuSampaiDuaPuluh,--LEFT(TEXT(RIGHT([2]!nilai,5),REPT("0",5)),2)+1)),INDEX('024_Menara_Mix'!idxSatuSampaiDuaPuluh,--LEFT(RIGHT([2]!nilai,5),1)+1)&amp;" puluh "&amp;INDEX('024_Menara_Mix'!idxSatuSampaiDuaPuluh,--LEFT(RIGHT([2]!nilai,4),1)+1))&amp;IF(OR(LEN([2]!nilai)&lt;=3,--LEFT(TEXT(RIGHT([2]!nilai,6),REPT("0",6)),3)={0;1}),""," ribu / ")</definedName>
    <definedName name="ribu2" localSheetId="24">" "&amp;INDEX('025_Fastindo_Mix'!idxRatusan,--LEFT(TEXT(RIGHT([2]!nilai,6),REPT("0",6)),1)+1)&amp;" "&amp;IF((--MID(TEXT(RIGHT([2]!nilai,6),REPT("0",6)),2,2)+1)&lt;=20,IF(--LEFT(TEXT(RIGHT([2]!nilai,6),REPT("0",6)),3)=1," seribu / ",INDEX('025_Fastindo_Mix'!idxSatuSampaiDuaPuluh,--LEFT(TEXT(RIGHT([2]!nilai,5),REPT("0",5)),2)+1)),INDEX('025_Fastindo_Mix'!idxSatuSampaiDuaPuluh,--LEFT(RIGHT([2]!nilai,5),1)+1)&amp;" puluh "&amp;INDEX('025_Fastindo_Mix'!idxSatuSampaiDuaPuluh,--LEFT(RIGHT([2]!nilai,4),1)+1))&amp;IF(OR(LEN([2]!nilai)&lt;=3,--LEFT(TEXT(RIGHT([2]!nilai,6),REPT("0",6)),3)={0;1}),""," ribu / ")</definedName>
    <definedName name="ribu2" localSheetId="25">" "&amp;INDEX('026_DNR_Trucking'!idxRatusan,--LEFT(TEXT(RIGHT([2]!nilai,6),REPT("0",6)),1)+1)&amp;" "&amp;IF((--MID(TEXT(RIGHT([2]!nilai,6),REPT("0",6)),2,2)+1)&lt;=20,IF(--LEFT(TEXT(RIGHT([2]!nilai,6),REPT("0",6)),3)=1," seribu / ",INDEX('026_DNR_Trucking'!idxSatuSampaiDuaPuluh,--LEFT(TEXT(RIGHT([2]!nilai,5),REPT("0",5)),2)+1)),INDEX('026_DNR_Trucking'!idxSatuSampaiDuaPuluh,--LEFT(RIGHT([2]!nilai,5),1)+1)&amp;" puluh "&amp;INDEX('026_DNR_Trucking'!idxSatuSampaiDuaPuluh,--LEFT(RIGHT([2]!nilai,4),1)+1))&amp;IF(OR(LEN([2]!nilai)&lt;=3,--LEFT(TEXT(RIGHT([2]!nilai,6),REPT("0",6)),3)={0;1}),""," ribu / ")</definedName>
    <definedName name="ribu2" localSheetId="26">" "&amp;INDEX('026_DNR_Trucking (2)'!idxRatusan,--LEFT(TEXT(RIGHT([2]!nilai,6),REPT("0",6)),1)+1)&amp;" "&amp;IF((--MID(TEXT(RIGHT([2]!nilai,6),REPT("0",6)),2,2)+1)&lt;=20,IF(--LEFT(TEXT(RIGHT([2]!nilai,6),REPT("0",6)),3)=1," seribu / ",INDEX('026_DNR_Trucking (2)'!idxSatuSampaiDuaPuluh,--LEFT(TEXT(RIGHT([2]!nilai,5),REPT("0",5)),2)+1)),INDEX('026_DNR_Trucking (2)'!idxSatuSampaiDuaPuluh,--LEFT(RIGHT([2]!nilai,5),1)+1)&amp;" puluh "&amp;INDEX('026_DNR_Trucking (2)'!idxSatuSampaiDuaPuluh,--LEFT(RIGHT([2]!nilai,4),1)+1))&amp;IF(OR(LEN([2]!nilai)&lt;=3,--LEFT(TEXT(RIGHT([2]!nilai,6),REPT("0",6)),3)={0;1}),""," ribu / ")</definedName>
    <definedName name="ribu2" localSheetId="27">" "&amp;INDEX('027_Bata Antasari_Makassar'!idxRatusan,--LEFT(TEXT(RIGHT([2]!nilai,6),REPT("0",6)),1)+1)&amp;" "&amp;IF((--MID(TEXT(RIGHT([2]!nilai,6),REPT("0",6)),2,2)+1)&lt;=20,IF(--LEFT(TEXT(RIGHT([2]!nilai,6),REPT("0",6)),3)=1," seribu / ",INDEX('027_Bata Antasari_Makassar'!idxSatuSampaiDuaPuluh,--LEFT(TEXT(RIGHT([2]!nilai,5),REPT("0",5)),2)+1)),INDEX('027_Bata Antasari_Makassar'!idxSatuSampaiDuaPuluh,--LEFT(RIGHT([2]!nilai,5),1)+1)&amp;" puluh "&amp;INDEX('027_Bata Antasari_Makassar'!idxSatuSampaiDuaPuluh,--LEFT(RIGHT([2]!nilai,4),1)+1))&amp;IF(OR(LEN([2]!nilai)&lt;=3,--LEFT(TEXT(RIGHT([2]!nilai,6),REPT("0",6)),3)={0;1}),""," ribu / ")</definedName>
    <definedName name="ribu2" localSheetId="28">" "&amp;INDEX('028_Sentral Asia_China'!idxRatusan,--LEFT(TEXT(RIGHT([2]!nilai,6),REPT("0",6)),1)+1)&amp;" "&amp;IF((--MID(TEXT(RIGHT([2]!nilai,6),REPT("0",6)),2,2)+1)&lt;=20,IF(--LEFT(TEXT(RIGHT([2]!nilai,6),REPT("0",6)),3)=1," seribu / ",INDEX('028_Sentral Asia_China'!idxSatuSampaiDuaPuluh,--LEFT(TEXT(RIGHT([2]!nilai,5),REPT("0",5)),2)+1)),INDEX('028_Sentral Asia_China'!idxSatuSampaiDuaPuluh,--LEFT(RIGHT([2]!nilai,5),1)+1)&amp;" puluh "&amp;INDEX('028_Sentral Asia_China'!idxSatuSampaiDuaPuluh,--LEFT(RIGHT([2]!nilai,4),1)+1))&amp;IF(OR(LEN([2]!nilai)&lt;=3,--LEFT(TEXT(RIGHT([2]!nilai,6),REPT("0",6)),3)={0;1}),""," ribu / ")</definedName>
    <definedName name="ribu2" localSheetId="29">" "&amp;INDEX('029_Bpk. Arif_Bengkulu'!idxRatusan,--LEFT(TEXT(RIGHT([2]!nilai,6),REPT("0",6)),1)+1)&amp;" "&amp;IF((--MID(TEXT(RIGHT([2]!nilai,6),REPT("0",6)),2,2)+1)&lt;=20,IF(--LEFT(TEXT(RIGHT([2]!nilai,6),REPT("0",6)),3)=1," seribu / ",INDEX('029_Bpk. Arif_Bengkulu'!idxSatuSampaiDuaPuluh,--LEFT(TEXT(RIGHT([2]!nilai,5),REPT("0",5)),2)+1)),INDEX('029_Bpk. Arif_Bengkulu'!idxSatuSampaiDuaPuluh,--LEFT(RIGHT([2]!nilai,5),1)+1)&amp;" puluh "&amp;INDEX('029_Bpk. Arif_Bengkulu'!idxSatuSampaiDuaPuluh,--LEFT(RIGHT([2]!nilai,4),1)+1))&amp;IF(OR(LEN([2]!nilai)&lt;=3,--LEFT(TEXT(RIGHT([2]!nilai,6),REPT("0",6)),3)={0;1}),""," ribu / ")</definedName>
    <definedName name="ribu2" localSheetId="30">" "&amp;INDEX('030_Ibu Diana_Batam'!idxRatusan,--LEFT(TEXT(RIGHT([2]!nilai,6),REPT("0",6)),1)+1)&amp;" "&amp;IF((--MID(TEXT(RIGHT([2]!nilai,6),REPT("0",6)),2,2)+1)&lt;=20,IF(--LEFT(TEXT(RIGHT([2]!nilai,6),REPT("0",6)),3)=1," seribu / ",INDEX('030_Ibu Diana_Batam'!idxSatuSampaiDuaPuluh,--LEFT(TEXT(RIGHT([2]!nilai,5),REPT("0",5)),2)+1)),INDEX('030_Ibu Diana_Batam'!idxSatuSampaiDuaPuluh,--LEFT(RIGHT([2]!nilai,5),1)+1)&amp;" puluh "&amp;INDEX('030_Ibu Diana_Batam'!idxSatuSampaiDuaPuluh,--LEFT(RIGHT([2]!nilai,4),1)+1))&amp;IF(OR(LEN([2]!nilai)&lt;=3,--LEFT(TEXT(RIGHT([2]!nilai,6),REPT("0",6)),3)={0;1}),""," ribu / ")</definedName>
    <definedName name="ribu2" localSheetId="31">" "&amp;INDEX('031_BBI_Lahat'!idxRatusan,--LEFT(TEXT(RIGHT([2]!nilai,6),REPT("0",6)),1)+1)&amp;" "&amp;IF((--MID(TEXT(RIGHT([2]!nilai,6),REPT("0",6)),2,2)+1)&lt;=20,IF(--LEFT(TEXT(RIGHT([2]!nilai,6),REPT("0",6)),3)=1," seribu / ",INDEX('031_BBI_Lahat'!idxSatuSampaiDuaPuluh,--LEFT(TEXT(RIGHT([2]!nilai,5),REPT("0",5)),2)+1)),INDEX('031_BBI_Lahat'!idxSatuSampaiDuaPuluh,--LEFT(RIGHT([2]!nilai,5),1)+1)&amp;" puluh "&amp;INDEX('031_BBI_Lahat'!idxSatuSampaiDuaPuluh,--LEFT(RIGHT([2]!nilai,4),1)+1))&amp;IF(OR(LEN([2]!nilai)&lt;=3,--LEFT(TEXT(RIGHT([2]!nilai,6),REPT("0",6)),3)={0;1}),""," ribu / ")</definedName>
    <definedName name="ribu2" localSheetId="32">" "&amp;INDEX('032_BBI_Lapung'!idxRatusan,--LEFT(TEXT(RIGHT([2]!nilai,6),REPT("0",6)),1)+1)&amp;" "&amp;IF((--MID(TEXT(RIGHT([2]!nilai,6),REPT("0",6)),2,2)+1)&lt;=20,IF(--LEFT(TEXT(RIGHT([2]!nilai,6),REPT("0",6)),3)=1," seribu / ",INDEX('032_BBI_Lapung'!idxSatuSampaiDuaPuluh,--LEFT(TEXT(RIGHT([2]!nilai,5),REPT("0",5)),2)+1)),INDEX('032_BBI_Lapung'!idxSatuSampaiDuaPuluh,--LEFT(RIGHT([2]!nilai,5),1)+1)&amp;" puluh "&amp;INDEX('032_BBI_Lapung'!idxSatuSampaiDuaPuluh,--LEFT(RIGHT([2]!nilai,4),1)+1))&amp;IF(OR(LEN([2]!nilai)&lt;=3,--LEFT(TEXT(RIGHT([2]!nilai,6),REPT("0",6)),3)={0;1}),""," ribu / ")</definedName>
    <definedName name="ribu2" localSheetId="33">" "&amp;INDEX('033_DNR_Trucking CAKUNG'!idxRatusan,--LEFT(TEXT(RIGHT([2]!nilai,6),REPT("0",6)),1)+1)&amp;" "&amp;IF((--MID(TEXT(RIGHT([2]!nilai,6),REPT("0",6)),2,2)+1)&lt;=20,IF(--LEFT(TEXT(RIGHT([2]!nilai,6),REPT("0",6)),3)=1," seribu / ",INDEX('033_DNR_Trucking CAKUNG'!idxSatuSampaiDuaPuluh,--LEFT(TEXT(RIGHT([2]!nilai,5),REPT("0",5)),2)+1)),INDEX('033_DNR_Trucking CAKUNG'!idxSatuSampaiDuaPuluh,--LEFT(RIGHT([2]!nilai,5),1)+1)&amp;" puluh "&amp;INDEX('033_DNR_Trucking CAKUNG'!idxSatuSampaiDuaPuluh,--LEFT(RIGHT([2]!nilai,4),1)+1))&amp;IF(OR(LEN([2]!nilai)&lt;=3,--LEFT(TEXT(RIGHT([2]!nilai,6),REPT("0",6)),3)={0;1}),""," ribu / ")</definedName>
    <definedName name="ribu2" localSheetId="34">" "&amp;INDEX('034_Raisa_Batam'!idxRatusan,--LEFT(TEXT(RIGHT([2]!nilai,6),REPT("0",6)),1)+1)&amp;" "&amp;IF((--MID(TEXT(RIGHT([2]!nilai,6),REPT("0",6)),2,2)+1)&lt;=20,IF(--LEFT(TEXT(RIGHT([2]!nilai,6),REPT("0",6)),3)=1," seribu / ",INDEX('034_Raisa_Batam'!idxSatuSampaiDuaPuluh,--LEFT(TEXT(RIGHT([2]!nilai,5),REPT("0",5)),2)+1)),INDEX('034_Raisa_Batam'!idxSatuSampaiDuaPuluh,--LEFT(RIGHT([2]!nilai,5),1)+1)&amp;" puluh "&amp;INDEX('034_Raisa_Batam'!idxSatuSampaiDuaPuluh,--LEFT(RIGHT([2]!nilai,4),1)+1))&amp;IF(OR(LEN([2]!nilai)&lt;=3,--LEFT(TEXT(RIGHT([2]!nilai,6),REPT("0",6)),3)={0;1}),""," ribu / ")</definedName>
    <definedName name="ribu2" localSheetId="35">" "&amp;INDEX('035_Kaifa Food_Batam'!idxRatusan,--LEFT(TEXT(RIGHT([2]!nilai,6),REPT("0",6)),1)+1)&amp;" "&amp;IF((--MID(TEXT(RIGHT([2]!nilai,6),REPT("0",6)),2,2)+1)&lt;=20,IF(--LEFT(TEXT(RIGHT([2]!nilai,6),REPT("0",6)),3)=1," seribu / ",INDEX('035_Kaifa Food_Batam'!idxSatuSampaiDuaPuluh,--LEFT(TEXT(RIGHT([2]!nilai,5),REPT("0",5)),2)+1)),INDEX('035_Kaifa Food_Batam'!idxSatuSampaiDuaPuluh,--LEFT(RIGHT([2]!nilai,5),1)+1)&amp;" puluh "&amp;INDEX('035_Kaifa Food_Batam'!idxSatuSampaiDuaPuluh,--LEFT(RIGHT([2]!nilai,4),1)+1))&amp;IF(OR(LEN([2]!nilai)&lt;=3,--LEFT(TEXT(RIGHT([2]!nilai,6),REPT("0",6)),3)={0;1}),""," ribu / ")</definedName>
    <definedName name="ribu2" localSheetId="36">" "&amp;INDEX('036_Cargo Trans_Batam'!idxRatusan,--LEFT(TEXT(RIGHT([2]!nilai,6),REPT("0",6)),1)+1)&amp;" "&amp;IF((--MID(TEXT(RIGHT([2]!nilai,6),REPT("0",6)),2,2)+1)&lt;=20,IF(--LEFT(TEXT(RIGHT([2]!nilai,6),REPT("0",6)),3)=1," seribu / ",INDEX('036_Cargo Trans_Batam'!idxSatuSampaiDuaPuluh,--LEFT(TEXT(RIGHT([2]!nilai,5),REPT("0",5)),2)+1)),INDEX('036_Cargo Trans_Batam'!idxSatuSampaiDuaPuluh,--LEFT(RIGHT([2]!nilai,5),1)+1)&amp;" puluh "&amp;INDEX('036_Cargo Trans_Batam'!idxSatuSampaiDuaPuluh,--LEFT(RIGHT([2]!nilai,4),1)+1))&amp;IF(OR(LEN([2]!nilai)&lt;=3,--LEFT(TEXT(RIGHT([2]!nilai,6),REPT("0",6)),3)={0;1}),""," ribu / ")</definedName>
    <definedName name="ribu2" localSheetId="37">" "&amp;INDEX('037_BSC_Medan'!idxRatusan,--LEFT(TEXT(RIGHT([2]!nilai,6),REPT("0",6)),1)+1)&amp;" "&amp;IF((--MID(TEXT(RIGHT([2]!nilai,6),REPT("0",6)),2,2)+1)&lt;=20,IF(--LEFT(TEXT(RIGHT([2]!nilai,6),REPT("0",6)),3)=1," seribu / ",INDEX('037_BSC_Medan'!idxSatuSampaiDuaPuluh,--LEFT(TEXT(RIGHT([2]!nilai,5),REPT("0",5)),2)+1)),INDEX('037_BSC_Medan'!idxSatuSampaiDuaPuluh,--LEFT(RIGHT([2]!nilai,5),1)+1)&amp;" puluh "&amp;INDEX('037_BSC_Medan'!idxSatuSampaiDuaPuluh,--LEFT(RIGHT([2]!nilai,4),1)+1))&amp;IF(OR(LEN([2]!nilai)&lt;=3,--LEFT(TEXT(RIGHT([2]!nilai,6),REPT("0",6)),3)={0;1}),""," ribu / ")</definedName>
    <definedName name="ribu2" localSheetId="38">" "&amp;INDEX('038_Bpk. Simson_Batam'!idxRatusan,--LEFT(TEXT(RIGHT([2]!nilai,6),REPT("0",6)),1)+1)&amp;" "&amp;IF((--MID(TEXT(RIGHT([2]!nilai,6),REPT("0",6)),2,2)+1)&lt;=20,IF(--LEFT(TEXT(RIGHT([2]!nilai,6),REPT("0",6)),3)=1," seribu / ",INDEX('038_Bpk. Simson_Batam'!idxSatuSampaiDuaPuluh,--LEFT(TEXT(RIGHT([2]!nilai,5),REPT("0",5)),2)+1)),INDEX('038_Bpk. Simson_Batam'!idxSatuSampaiDuaPuluh,--LEFT(RIGHT([2]!nilai,5),1)+1)&amp;" puluh "&amp;INDEX('038_Bpk. Simson_Batam'!idxSatuSampaiDuaPuluh,--LEFT(RIGHT([2]!nilai,4),1)+1))&amp;IF(OR(LEN([2]!nilai)&lt;=3,--LEFT(TEXT(RIGHT([2]!nilai,6),REPT("0",6)),3)={0;1}),""," ribu / ")</definedName>
    <definedName name="ribu2" localSheetId="39">" "&amp;INDEX('039_Marvel_Batam'!idxRatusan,--LEFT(TEXT(RIGHT([2]!nilai,6),REPT("0",6)),1)+1)&amp;" "&amp;IF((--MID(TEXT(RIGHT([2]!nilai,6),REPT("0",6)),2,2)+1)&lt;=20,IF(--LEFT(TEXT(RIGHT([2]!nilai,6),REPT("0",6)),3)=1," seribu / ",INDEX('039_Marvel_Batam'!idxSatuSampaiDuaPuluh,--LEFT(TEXT(RIGHT([2]!nilai,5),REPT("0",5)),2)+1)),INDEX('039_Marvel_Batam'!idxSatuSampaiDuaPuluh,--LEFT(RIGHT([2]!nilai,5),1)+1)&amp;" puluh "&amp;INDEX('039_Marvel_Batam'!idxSatuSampaiDuaPuluh,--LEFT(RIGHT([2]!nilai,4),1)+1))&amp;IF(OR(LEN([2]!nilai)&lt;=3,--LEFT(TEXT(RIGHT([2]!nilai,6),REPT("0",6)),3)={0;1}),""," ribu / ")</definedName>
    <definedName name="ribu2" localSheetId="40">" "&amp;INDEX('040_BBI_Karawang'!idxRatusan,--LEFT(TEXT(RIGHT([2]!nilai,6),REPT("0",6)),1)+1)&amp;" "&amp;IF((--MID(TEXT(RIGHT([2]!nilai,6),REPT("0",6)),2,2)+1)&lt;=20,IF(--LEFT(TEXT(RIGHT([2]!nilai,6),REPT("0",6)),3)=1," seribu / ",INDEX('040_BBI_Karawang'!idxSatuSampaiDuaPuluh,--LEFT(TEXT(RIGHT([2]!nilai,5),REPT("0",5)),2)+1)),INDEX('040_BBI_Karawang'!idxSatuSampaiDuaPuluh,--LEFT(RIGHT([2]!nilai,5),1)+1)&amp;" puluh "&amp;INDEX('040_BBI_Karawang'!idxSatuSampaiDuaPuluh,--LEFT(RIGHT([2]!nilai,4),1)+1))&amp;IF(OR(LEN([2]!nilai)&lt;=3,--LEFT(TEXT(RIGHT([2]!nilai,6),REPT("0",6)),3)={0;1}),""," ribu / ")</definedName>
    <definedName name="ribu2" localSheetId="41">" "&amp;INDEX('041_Menara_Mix'!idxRatusan,--LEFT(TEXT(RIGHT([2]!nilai,6),REPT("0",6)),1)+1)&amp;" "&amp;IF((--MID(TEXT(RIGHT([2]!nilai,6),REPT("0",6)),2,2)+1)&lt;=20,IF(--LEFT(TEXT(RIGHT([2]!nilai,6),REPT("0",6)),3)=1," seribu / ",INDEX('041_Menara_Mix'!idxSatuSampaiDuaPuluh,--LEFT(TEXT(RIGHT([2]!nilai,5),REPT("0",5)),2)+1)),INDEX('041_Menara_Mix'!idxSatuSampaiDuaPuluh,--LEFT(RIGHT([2]!nilai,5),1)+1)&amp;" puluh "&amp;INDEX('041_Menara_Mix'!idxSatuSampaiDuaPuluh,--LEFT(RIGHT([2]!nilai,4),1)+1))&amp;IF(OR(LEN([2]!nilai)&lt;=3,--LEFT(TEXT(RIGHT([2]!nilai,6),REPT("0",6)),3)={0;1}),""," ribu / ")</definedName>
    <definedName name="ribu2" localSheetId="42">" "&amp;INDEX('042_Lion_Kupang'!idxRatusan,--LEFT(TEXT(RIGHT([2]!nilai,6),REPT("0",6)),1)+1)&amp;" "&amp;IF((--MID(TEXT(RIGHT([2]!nilai,6),REPT("0",6)),2,2)+1)&lt;=20,IF(--LEFT(TEXT(RIGHT([2]!nilai,6),REPT("0",6)),3)=1," seribu / ",INDEX('042_Lion_Kupang'!idxSatuSampaiDuaPuluh,--LEFT(TEXT(RIGHT([2]!nilai,5),REPT("0",5)),2)+1)),INDEX('042_Lion_Kupang'!idxSatuSampaiDuaPuluh,--LEFT(RIGHT([2]!nilai,5),1)+1)&amp;" puluh "&amp;INDEX('042_Lion_Kupang'!idxSatuSampaiDuaPuluh,--LEFT(RIGHT([2]!nilai,4),1)+1))&amp;IF(OR(LEN([2]!nilai)&lt;=3,--LEFT(TEXT(RIGHT([2]!nilai,6),REPT("0",6)),3)={0;1}),""," ribu / ")</definedName>
    <definedName name="ribu2" localSheetId="43">" "&amp;INDEX('043_Jasana Boga_Batam'!idxRatusan,--LEFT(TEXT(RIGHT([2]!nilai,6),REPT("0",6)),1)+1)&amp;" "&amp;IF((--MID(TEXT(RIGHT([2]!nilai,6),REPT("0",6)),2,2)+1)&lt;=20,IF(--LEFT(TEXT(RIGHT([2]!nilai,6),REPT("0",6)),3)=1," seribu / ",INDEX('043_Jasana Boga_Batam'!idxSatuSampaiDuaPuluh,--LEFT(TEXT(RIGHT([2]!nilai,5),REPT("0",5)),2)+1)),INDEX('043_Jasana Boga_Batam'!idxSatuSampaiDuaPuluh,--LEFT(RIGHT([2]!nilai,5),1)+1)&amp;" puluh "&amp;INDEX('043_Jasana Boga_Batam'!idxSatuSampaiDuaPuluh,--LEFT(RIGHT([2]!nilai,4),1)+1))&amp;IF(OR(LEN([2]!nilai)&lt;=3,--LEFT(TEXT(RIGHT([2]!nilai,6),REPT("0",6)),3)={0;1}),""," ribu / ")</definedName>
    <definedName name="ribu2" localSheetId="44">" "&amp;INDEX('044_SNL_Batam'!idxRatusan,--LEFT(TEXT(RIGHT([2]!nilai,6),REPT("0",6)),1)+1)&amp;" "&amp;IF((--MID(TEXT(RIGHT([2]!nilai,6),REPT("0",6)),2,2)+1)&lt;=20,IF(--LEFT(TEXT(RIGHT([2]!nilai,6),REPT("0",6)),3)=1," seribu / ",INDEX('044_SNL_Batam'!idxSatuSampaiDuaPuluh,--LEFT(TEXT(RIGHT([2]!nilai,5),REPT("0",5)),2)+1)),INDEX('044_SNL_Batam'!idxSatuSampaiDuaPuluh,--LEFT(RIGHT([2]!nilai,5),1)+1)&amp;" puluh "&amp;INDEX('044_SNL_Batam'!idxSatuSampaiDuaPuluh,--LEFT(RIGHT([2]!nilai,4),1)+1))&amp;IF(OR(LEN([2]!nilai)&lt;=3,--LEFT(TEXT(RIGHT([2]!nilai,6),REPT("0",6)),3)={0;1}),""," ribu / ")</definedName>
    <definedName name="ribu2" localSheetId="45">" "&amp;INDEX('045_SNL_Batam'!idxRatusan,--LEFT(TEXT(RIGHT([2]!nilai,6),REPT("0",6)),1)+1)&amp;" "&amp;IF((--MID(TEXT(RIGHT([2]!nilai,6),REPT("0",6)),2,2)+1)&lt;=20,IF(--LEFT(TEXT(RIGHT([2]!nilai,6),REPT("0",6)),3)=1," seribu / ",INDEX('045_SNL_Batam'!idxSatuSampaiDuaPuluh,--LEFT(TEXT(RIGHT([2]!nilai,5),REPT("0",5)),2)+1)),INDEX('045_SNL_Batam'!idxSatuSampaiDuaPuluh,--LEFT(RIGHT([2]!nilai,5),1)+1)&amp;" puluh "&amp;INDEX('045_SNL_Batam'!idxSatuSampaiDuaPuluh,--LEFT(RIGHT([2]!nilai,4),1)+1))&amp;IF(OR(LEN([2]!nilai)&lt;=3,--LEFT(TEXT(RIGHT([2]!nilai,6),REPT("0",6)),3)={0;1}),""," ribu / ")</definedName>
    <definedName name="ribu2" localSheetId="46">" "&amp;INDEX('046_BSC_Pekanbaru'!idxRatusan,--LEFT(TEXT(RIGHT([2]!nilai,6),REPT("0",6)),1)+1)&amp;" "&amp;IF((--MID(TEXT(RIGHT([2]!nilai,6),REPT("0",6)),2,2)+1)&lt;=20,IF(--LEFT(TEXT(RIGHT([2]!nilai,6),REPT("0",6)),3)=1," seribu / ",INDEX('046_BSC_Pekanbaru'!idxSatuSampaiDuaPuluh,--LEFT(TEXT(RIGHT([2]!nilai,5),REPT("0",5)),2)+1)),INDEX('046_BSC_Pekanbaru'!idxSatuSampaiDuaPuluh,--LEFT(RIGHT([2]!nilai,5),1)+1)&amp;" puluh "&amp;INDEX('046_BSC_Pekanbaru'!idxSatuSampaiDuaPuluh,--LEFT(RIGHT([2]!nilai,4),1)+1))&amp;IF(OR(LEN([2]!nilai)&lt;=3,--LEFT(TEXT(RIGHT([2]!nilai,6),REPT("0",6)),3)={0;1}),""," ribu / ")</definedName>
    <definedName name="ribu2" localSheetId="47">" "&amp;INDEX('047_BSC_Kota Bumi'!idxRatusan,--LEFT(TEXT(RIGHT([2]!nilai,6),REPT("0",6)),1)+1)&amp;" "&amp;IF((--MID(TEXT(RIGHT([2]!nilai,6),REPT("0",6)),2,2)+1)&lt;=20,IF(--LEFT(TEXT(RIGHT([2]!nilai,6),REPT("0",6)),3)=1," seribu / ",INDEX('047_BSC_Kota Bumi'!idxSatuSampaiDuaPuluh,--LEFT(TEXT(RIGHT([2]!nilai,5),REPT("0",5)),2)+1)),INDEX('047_BSC_Kota Bumi'!idxSatuSampaiDuaPuluh,--LEFT(RIGHT([2]!nilai,5),1)+1)&amp;" puluh "&amp;INDEX('047_BSC_Kota Bumi'!idxSatuSampaiDuaPuluh,--LEFT(RIGHT([2]!nilai,4),1)+1))&amp;IF(OR(LEN([2]!nilai)&lt;=3,--LEFT(TEXT(RIGHT([2]!nilai,6),REPT("0",6)),3)={0;1}),""," ribu / ")</definedName>
    <definedName name="ribu2" localSheetId="48">" "&amp;INDEX('048_BSC_Lampung'!idxRatusan,--LEFT(TEXT(RIGHT([2]!nilai,6),REPT("0",6)),1)+1)&amp;" "&amp;IF((--MID(TEXT(RIGHT([2]!nilai,6),REPT("0",6)),2,2)+1)&lt;=20,IF(--LEFT(TEXT(RIGHT([2]!nilai,6),REPT("0",6)),3)=1," seribu / ",INDEX('048_BSC_Lampung'!idxSatuSampaiDuaPuluh,--LEFT(TEXT(RIGHT([2]!nilai,5),REPT("0",5)),2)+1)),INDEX('048_BSC_Lampung'!idxSatuSampaiDuaPuluh,--LEFT(RIGHT([2]!nilai,5),1)+1)&amp;" puluh "&amp;INDEX('048_BSC_Lampung'!idxSatuSampaiDuaPuluh,--LEFT(RIGHT([2]!nilai,4),1)+1))&amp;IF(OR(LEN([2]!nilai)&lt;=3,--LEFT(TEXT(RIGHT([2]!nilai,6),REPT("0",6)),3)={0;1}),""," ribu / ")</definedName>
    <definedName name="ribu2" localSheetId="49">" "&amp;INDEX('049_Aghata_Riau'!idxRatusan,--LEFT(TEXT(RIGHT([2]!nilai,6),REPT("0",6)),1)+1)&amp;" "&amp;IF((--MID(TEXT(RIGHT([2]!nilai,6),REPT("0",6)),2,2)+1)&lt;=20,IF(--LEFT(TEXT(RIGHT([2]!nilai,6),REPT("0",6)),3)=1," seribu / ",INDEX('049_Aghata_Riau'!idxSatuSampaiDuaPuluh,--LEFT(TEXT(RIGHT([2]!nilai,5),REPT("0",5)),2)+1)),INDEX('049_Aghata_Riau'!idxSatuSampaiDuaPuluh,--LEFT(RIGHT([2]!nilai,5),1)+1)&amp;" puluh "&amp;INDEX('049_Aghata_Riau'!idxSatuSampaiDuaPuluh,--LEFT(RIGHT([2]!nilai,4),1)+1))&amp;IF(OR(LEN([2]!nilai)&lt;=3,--LEFT(TEXT(RIGHT([2]!nilai,6),REPT("0",6)),3)={0;1}),""," ribu / ")</definedName>
    <definedName name="ribu2" localSheetId="50">" "&amp;INDEX('050_Trian Jaya_Medan'!idxRatusan,--LEFT(TEXT(RIGHT([2]!nilai,6),REPT("0",6)),1)+1)&amp;" "&amp;IF((--MID(TEXT(RIGHT([2]!nilai,6),REPT("0",6)),2,2)+1)&lt;=20,IF(--LEFT(TEXT(RIGHT([2]!nilai,6),REPT("0",6)),3)=1," seribu / ",INDEX('050_Trian Jaya_Medan'!idxSatuSampaiDuaPuluh,--LEFT(TEXT(RIGHT([2]!nilai,5),REPT("0",5)),2)+1)),INDEX('050_Trian Jaya_Medan'!idxSatuSampaiDuaPuluh,--LEFT(RIGHT([2]!nilai,5),1)+1)&amp;" puluh "&amp;INDEX('050_Trian Jaya_Medan'!idxSatuSampaiDuaPuluh,--LEFT(RIGHT([2]!nilai,4),1)+1))&amp;IF(OR(LEN([2]!nilai)&lt;=3,--LEFT(TEXT(RIGHT([2]!nilai,6),REPT("0",6)),3)={0;1}),""," ribu / ")</definedName>
    <definedName name="ribu2" localSheetId="51">" "&amp;INDEX('051_Robert_Pontianak'!idxRatusan,--LEFT(TEXT(RIGHT([2]!nilai,6),REPT("0",6)),1)+1)&amp;" "&amp;IF((--MID(TEXT(RIGHT([2]!nilai,6),REPT("0",6)),2,2)+1)&lt;=20,IF(--LEFT(TEXT(RIGHT([2]!nilai,6),REPT("0",6)),3)=1," seribu / ",INDEX('051_Robert_Pontianak'!idxSatuSampaiDuaPuluh,--LEFT(TEXT(RIGHT([2]!nilai,5),REPT("0",5)),2)+1)),INDEX('051_Robert_Pontianak'!idxSatuSampaiDuaPuluh,--LEFT(RIGHT([2]!nilai,5),1)+1)&amp;" puluh "&amp;INDEX('051_Robert_Pontianak'!idxSatuSampaiDuaPuluh,--LEFT(RIGHT([2]!nilai,4),1)+1))&amp;IF(OR(LEN([2]!nilai)&lt;=3,--LEFT(TEXT(RIGHT([2]!nilai,6),REPT("0",6)),3)={0;1}),""," ribu / ")</definedName>
    <definedName name="ribu2" localSheetId="52">" "&amp;INDEX('051A_Ucok_Pekanbaru'!idxRatusan,--LEFT(TEXT(RIGHT([2]!nilai,6),REPT("0",6)),1)+1)&amp;" "&amp;IF((--MID(TEXT(RIGHT([2]!nilai,6),REPT("0",6)),2,2)+1)&lt;=20,IF(--LEFT(TEXT(RIGHT([2]!nilai,6),REPT("0",6)),3)=1," seribu / ",INDEX('051A_Ucok_Pekanbaru'!idxSatuSampaiDuaPuluh,--LEFT(TEXT(RIGHT([2]!nilai,5),REPT("0",5)),2)+1)),INDEX('051A_Ucok_Pekanbaru'!idxSatuSampaiDuaPuluh,--LEFT(RIGHT([2]!nilai,5),1)+1)&amp;" puluh "&amp;INDEX('051A_Ucok_Pekanbaru'!idxSatuSampaiDuaPuluh,--LEFT(RIGHT([2]!nilai,4),1)+1))&amp;IF(OR(LEN([2]!nilai)&lt;=3,--LEFT(TEXT(RIGHT([2]!nilai,6),REPT("0",6)),3)={0;1}),"","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"&amp;INDEX('001_Vita Bren_Jakarta'!idxRatusan,--LEFT(TEXT(RIGHT('[3]Pos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seribu",INDEX('001_Vita Bren_Jakarta'!idxSatuSampaiDuaPuluh,--LEFT(TEXT(RIGHT('[3]Pos Log Serang 260721'!XFD1,5),REPT("0",5)),2)+1)),INDEX('001_Vita Bren_Jakarta'!idxSatuSampaiDuaPuluh,--LEFT(RIGHT('[3]Pos Log Serang 260721'!XFD1,5),1)+1)&amp;" puluh "&amp;INDEX('001_Vita Bren_Jakarta'!idxSatuSampaiDuaPuluh,--LEFT(RIGHT('[3]Pos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">" "&amp;INDEX('002_Trans Crago_Batam'!idxRatusan,--LEFT(TEXT(RIGHT('[3]Pos Log Serang 260721'!XFD1,6),REPT("0",6)),1)+1)&amp;" "&amp;IF((--MID(TEXT(RIGHT('[3]Pos Log Serang 260721'!XFD1,6),REPT("0",6)),2,2)+1)&lt;=20,IF(--LEFT(TEXT(RIGHT('[3]Pos Log Serang 260721'!XFD1,6),REPT("0",6)),3)=1," seribu",INDEX('002_Trans Crago_Batam'!idxSatuSampaiDuaPuluh,--LEFT(TEXT(RIGHT('[3]Pos Log Serang 260721'!XFD1,5),REPT("0",5)),2)+1)),INDEX('002_Trans Crago_Batam'!idxSatuSampaiDuaPuluh,--LEFT(RIGHT('[3]Pos Log Serang 260721'!XFD1,5),1)+1)&amp;" puluh "&amp;INDEX('002_Trans Crago_Batam'!idxSatuSampaiDuaPuluh,--LEFT(RIGHT('[3]Pos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2">" "&amp;INDEX('003_Bpk. Henry_Banyuwangi'!idxRatusan,--LEFT(TEXT(RIGHT('[3]Pos Log Serang 260721'!XFD1,6),REPT("0",6)),1)+1)&amp;" "&amp;IF((--MID(TEXT(RIGHT('[3]Pos Log Serang 260721'!XFD1,6),REPT("0",6)),2,2)+1)&lt;=20,IF(--LEFT(TEXT(RIGHT('[3]Pos Log Serang 260721'!XFD1,6),REPT("0",6)),3)=1," seribu",INDEX('003_Bpk. Henry_Banyuwangi'!idxSatuSampaiDuaPuluh,--LEFT(TEXT(RIGHT('[3]Pos Log Serang 260721'!XFD1,5),REPT("0",5)),2)+1)),INDEX('003_Bpk. Henry_Banyuwangi'!idxSatuSampaiDuaPuluh,--LEFT(RIGHT('[3]Pos Log Serang 260721'!XFD1,5),1)+1)&amp;" puluh "&amp;INDEX('003_Bpk. Henry_Banyuwangi'!idxSatuSampaiDuaPuluh,--LEFT(RIGHT('[3]Pos Log Serang 260721'!XFD1,4),1)+1))&amp;IF(OR(LEN('[3]Pos Log Serang 260721'!XFD1)&lt;=3,--LEFT(TEXT(RIGHT('[3]Pos Log Serang 260721'!XFD1,6),REPT("0",6)),3)={0;1}),""," ribu")</definedName>
    <definedName name="ribu3" localSheetId="3">" "&amp;INDEX('004_Fastindo_Bekasi'!idxRatusan,--LEFT(TEXT(RIGHT('[3]Pos Log Serang 260721'!XFD1,6),REPT("0",6)),1)+1)&amp;" "&amp;IF((--MID(TEXT(RIGHT('[3]Pos Log Serang 260721'!XFD1,6),REPT("0",6)),2,2)+1)&lt;=20,IF(--LEFT(TEXT(RIGHT('[3]Pos Log Serang 260721'!XFD1,6),REPT("0",6)),3)=1," seribu",INDEX('004_Fastindo_Bekasi'!idxSatuSampaiDuaPuluh,--LEFT(TEXT(RIGHT('[3]Pos Log Serang 260721'!XFD1,5),REPT("0",5)),2)+1)),INDEX('004_Fastindo_Bekasi'!idxSatuSampaiDuaPuluh,--LEFT(RIGHT('[3]Pos Log Serang 260721'!XFD1,5),1)+1)&amp;" puluh "&amp;INDEX('004_Fastindo_Bekasi'!idxSatuSampaiDuaPuluh,--LEFT(RIGHT('[3]Pos Log Serang 260721'!XFD1,4),1)+1))&amp;IF(OR(LEN('[3]Pos Log Serang 260721'!XFD1)&lt;=3,--LEFT(TEXT(RIGHT('[3]Pos Log Serang 260721'!XFD1,6),REPT("0",6)),3)={0;1}),""," ribu")</definedName>
    <definedName name="ribu3" localSheetId="4">" "&amp;INDEX('005_BBI_Mix'!idxRatusan,--LEFT(TEXT(RIGHT('[3]Pos Log Serang 260721'!XFD1,6),REPT("0",6)),1)+1)&amp;" "&amp;IF((--MID(TEXT(RIGHT('[3]Pos Log Serang 260721'!XFD1,6),REPT("0",6)),2,2)+1)&lt;=20,IF(--LEFT(TEXT(RIGHT('[3]Pos Log Serang 260721'!XFD1,6),REPT("0",6)),3)=1," seribu",INDEX('005_BBI_Mix'!idxSatuSampaiDuaPuluh,--LEFT(TEXT(RIGHT('[3]Pos Log Serang 260721'!XFD1,5),REPT("0",5)),2)+1)),INDEX('005_BBI_Mix'!idxSatuSampaiDuaPuluh,--LEFT(RIGHT('[3]Pos Log Serang 260721'!XFD1,5),1)+1)&amp;" puluh "&amp;INDEX('005_BBI_Mix'!idxSatuSampaiDuaPuluh,--LEFT(RIGHT('[3]Pos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5">" "&amp;INDEX('006_Menara_Mix'!idxRatusan,--LEFT(TEXT(RIGHT('[3]Pos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seribu",INDEX('006_Menara_Mix'!idxSatuSampaiDuaPuluh,--LEFT(TEXT(RIGHT('[3]Pos Log Serang 260721'!XFD1,5),REPT("0",5)),2)+1)),INDEX('006_Menara_Mix'!idxSatuSampaiDuaPuluh,--LEFT(RIGHT('[3]Pos Log Serang 260721'!XFD1,5),1)+1)&amp;" puluh "&amp;INDEX('006_Menara_Mix'!idxSatuSampaiDuaPuluh,--LEFT(RIGHT('[3]Pos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6">" "&amp;INDEX('007_Menara_Duri'!idxRatusan,--LEFT(TEXT(RIGHT('[3]Pos Log Serang 260721'!XFD1,6),REPT("0",6)),1)+1)&amp;" "&amp;IF((--MID(TEXT(RIGHT('[3]Pos Log Serang 260721'!XFD1,6),REPT("0",6)),2,2)+1)&lt;=20,IF(--LEFT(TEXT(RIGHT('[3]Pos Log Serang 260721'!XFD1,6),REPT("0",6)),3)=1," seribu",INDEX('007_Menara_Duri'!idxSatuSampaiDuaPuluh,--LEFT(TEXT(RIGHT('[3]Pos Log Serang 260721'!XFD1,5),REPT("0",5)),2)+1)),INDEX('007_Menara_Duri'!idxSatuSampaiDuaPuluh,--LEFT(RIGHT('[3]Pos Log Serang 260721'!XFD1,5),1)+1)&amp;" puluh "&amp;INDEX('007_Menara_Duri'!idxSatuSampaiDuaPuluh,--LEFT(RIGHT('[3]Pos Log Serang 260721'!XFD1,4),1)+1))&amp;IF(OR(LEN('[3]Pos Log Serang 260721'!XFD1)&lt;=3,--LEFT(TEXT(RIGHT('[3]Pos Log Serang 260721'!XFD1,6),REPT("0",6)),3)={0;1}),""," ribu")</definedName>
    <definedName name="ribu3" localSheetId="7">" "&amp;INDEX('008_Menara_Mix'!idxRatusan,--LEFT(TEXT(RIGHT('[3]Pos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seribu",INDEX('008_Menara_Mix'!idxSatuSampaiDuaPuluh,--LEFT(TEXT(RIGHT('[3]Pos Log Serang 260721'!XFD1,5),REPT("0",5)),2)+1)),INDEX('008_Menara_Mix'!idxSatuSampaiDuaPuluh,--LEFT(RIGHT('[3]Pos Log Serang 260721'!XFD1,5),1)+1)&amp;" puluh "&amp;INDEX('008_Menara_Mix'!idxSatuSampaiDuaPuluh,--LEFT(RIGHT('[3]Pos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8">" "&amp;INDEX('009_Venindo_Batam'!idxRatusan,--LEFT(TEXT(RIGHT('[3]Pos Log Serang 260721'!XFD1,6),REPT("0",6)),1)+1)&amp;" "&amp;IF((--MID(TEXT(RIGHT('[3]Pos Log Serang 260721'!XFD1,6),REPT("0",6)),2,2)+1)&lt;=20,IF(--LEFT(TEXT(RIGHT('[3]Pos Log Serang 260721'!XFD1,6),REPT("0",6)),3)=1," seribu",INDEX('009_Venindo_Batam'!idxSatuSampaiDuaPuluh,--LEFT(TEXT(RIGHT('[3]Pos Log Serang 260721'!XFD1,5),REPT("0",5)),2)+1)),INDEX('009_Venindo_Batam'!idxSatuSampaiDuaPuluh,--LEFT(RIGHT('[3]Pos Log Serang 260721'!XFD1,5),1)+1)&amp;" puluh "&amp;INDEX('009_Venindo_Batam'!idxSatuSampaiDuaPuluh,--LEFT(RIGHT('[3]Pos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9">" "&amp;INDEX('010_Cargo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seribu",INDEX('010_Cargo Trans_Batam'!idxSatuSampaiDuaPuluh,--LEFT(TEXT(RIGHT('[3]Pos Log Serang 260721'!XFD1,5),REPT("0",5)),2)+1)),INDEX('010_Cargo Trans_Batam'!idxSatuSampaiDuaPuluh,--LEFT(RIGHT('[3]Pos Log Serang 260721'!XFD1,5),1)+1)&amp;" puluh "&amp;INDEX('010_Cargo Trans_Batam'!idxSatuSampaiDuaPuluh,--LEFT(RIGHT('[3]Pos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">" "&amp;INDEX('011_Bpk. Rahman_CHARTER fUSO'!idxRatusan,--LEFT(TEXT(RIGHT('[3]Pos Log Serang 260721'!XFD1,6),REPT("0",6)),1)+1)&amp;" "&amp;IF((--MID(TEXT(RIGHT('[3]Pos Log Serang 260721'!XFD1,6),REPT("0",6)),2,2)+1)&lt;=20,IF(--LEFT(TEXT(RIGHT('[3]Pos Log Serang 260721'!XFD1,6),REPT("0",6)),3)=1," seribu",INDEX('011_Bpk. Rahman_CHARTER fUSO'!idxSatuSampaiDuaPuluh,--LEFT(TEXT(RIGHT('[3]Pos Log Serang 260721'!XFD1,5),REPT("0",5)),2)+1)),INDEX('011_Bpk. Rahman_CHARTER fUSO'!idxSatuSampaiDuaPuluh,--LEFT(RIGHT('[3]Pos Log Serang 260721'!XFD1,5),1)+1)&amp;" puluh "&amp;INDEX('011_Bpk. Rahman_CHARTER fUSO'!idxSatuSampaiDuaPuluh,--LEFT(RIGHT('[3]Pos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">" "&amp;INDEX('012_Samudra Jaya Cakra_NTB'!idxRatusan,--LEFT(TEXT(RIGHT('[3]Pos Log Serang 260721'!XFD1,6),REPT("0",6)),1)+1)&amp;" "&amp;IF((--MID(TEXT(RIGHT('[3]Pos Log Serang 260721'!XFD1,6),REPT("0",6)),2,2)+1)&lt;=20,IF(--LEFT(TEXT(RIGHT('[3]Pos Log Serang 260721'!XFD1,6),REPT("0",6)),3)=1," seribu",INDEX('012_Samudra Jaya Cakra_NTB'!idxSatuSampaiDuaPuluh,--LEFT(TEXT(RIGHT('[3]Pos Log Serang 260721'!XFD1,5),REPT("0",5)),2)+1)),INDEX('012_Samudra Jaya Cakra_NTB'!idxSatuSampaiDuaPuluh,--LEFT(RIGHT('[3]Pos Log Serang 260721'!XFD1,5),1)+1)&amp;" puluh "&amp;INDEX('012_Samudra Jaya Cakra_NTB'!idxSatuSampaiDuaPuluh,--LEFT(RIGHT('[3]Pos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">" "&amp;INDEX('013_Fastindo_Cikarang'!idxRatusan,--LEFT(TEXT(RIGHT('[3]Pos Log Serang 260721'!XFD1,6),REPT("0",6)),1)+1)&amp;" "&amp;IF((--MID(TEXT(RIGHT('[3]Pos Log Serang 260721'!XFD1,6),REPT("0",6)),2,2)+1)&lt;=20,IF(--LEFT(TEXT(RIGHT('[3]Pos Log Serang 260721'!XFD1,6),REPT("0",6)),3)=1," seribu",INDEX('013_Fastindo_Cikarang'!idxSatuSampaiDuaPuluh,--LEFT(TEXT(RIGHT('[3]Pos Log Serang 260721'!XFD1,5),REPT("0",5)),2)+1)),INDEX('013_Fastindo_Cikarang'!idxSatuSampaiDuaPuluh,--LEFT(RIGHT('[3]Pos Log Serang 260721'!XFD1,5),1)+1)&amp;" puluh "&amp;INDEX('013_Fastindo_Cikarang'!idxSatuSampaiDuaPuluh,--LEFT(RIGHT('[3]Pos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">" "&amp;INDEX('014_BBI_Jogja'!idxRatusan,--LEFT(TEXT(RIGHT('[3]Pos Log Serang 260721'!XFD1,6),REPT("0",6)),1)+1)&amp;" "&amp;IF((--MID(TEXT(RIGHT('[3]Pos Log Serang 260721'!XFD1,6),REPT("0",6)),2,2)+1)&lt;=20,IF(--LEFT(TEXT(RIGHT('[3]Pos Log Serang 260721'!XFD1,6),REPT("0",6)),3)=1," seribu",INDEX('014_BBI_Jogja'!idxSatuSampaiDuaPuluh,--LEFT(TEXT(RIGHT('[3]Pos Log Serang 260721'!XFD1,5),REPT("0",5)),2)+1)),INDEX('014_BBI_Jogja'!idxSatuSampaiDuaPuluh,--LEFT(RIGHT('[3]Pos Log Serang 260721'!XFD1,5),1)+1)&amp;" puluh "&amp;INDEX('014_BBI_Jogja'!idxSatuSampaiDuaPuluh,--LEFT(RIGHT('[3]Pos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">" "&amp;INDEX('015_SDM_Palopo'!idxRatusan,--LEFT(TEXT(RIGHT('[3]Pos Log Serang 260721'!XFD1,6),REPT("0",6)),1)+1)&amp;" "&amp;IF((--MID(TEXT(RIGHT('[3]Pos Log Serang 260721'!XFD1,6),REPT("0",6)),2,2)+1)&lt;=20,IF(--LEFT(TEXT(RIGHT('[3]Pos Log Serang 260721'!XFD1,6),REPT("0",6)),3)=1," seribu",INDEX('015_SDM_Palopo'!idxSatuSampaiDuaPuluh,--LEFT(TEXT(RIGHT('[3]Pos Log Serang 260721'!XFD1,5),REPT("0",5)),2)+1)),INDEX('015_SDM_Palopo'!idxSatuSampaiDuaPuluh,--LEFT(RIGHT('[3]Pos Log Serang 260721'!XFD1,5),1)+1)&amp;" puluh "&amp;INDEX('015_SDM_Palopo'!idxSatuSampaiDuaPuluh,--LEFT(RIGHT('[3]Pos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5">" "&amp;INDEX('016_SDM_Makssar'!idxRatusan,--LEFT(TEXT(RIGHT('[3]Pos Log Serang 260721'!XFD1,6),REPT("0",6)),1)+1)&amp;" "&amp;IF((--MID(TEXT(RIGHT('[3]Pos Log Serang 260721'!XFD1,6),REPT("0",6)),2,2)+1)&lt;=20,IF(--LEFT(TEXT(RIGHT('[3]Pos Log Serang 260721'!XFD1,6),REPT("0",6)),3)=1," seribu",INDEX('016_SDM_Makssar'!idxSatuSampaiDuaPuluh,--LEFT(TEXT(RIGHT('[3]Pos Log Serang 260721'!XFD1,5),REPT("0",5)),2)+1)),INDEX('016_SDM_Makssar'!idxSatuSampaiDuaPuluh,--LEFT(RIGHT('[3]Pos Log Serang 260721'!XFD1,5),1)+1)&amp;" puluh "&amp;INDEX('016_SDM_Makssar'!idxSatuSampaiDuaPuluh,--LEFT(RIGHT('[3]Pos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6">" "&amp;INDEX('017_Bona_Mix'!idxRatusan,--LEFT(TEXT(RIGHT('[3]Pos Log Serang 260721'!XFD1,6),REPT("0",6)),1)+1)&amp;" "&amp;IF((--MID(TEXT(RIGHT('[3]Pos Log Serang 260721'!XFD1,6),REPT("0",6)),2,2)+1)&lt;=20,IF(--LEFT(TEXT(RIGHT('[3]Pos Log Serang 260721'!XFD1,6),REPT("0",6)),3)=1," seribu",INDEX('017_Bona_Mix'!idxSatuSampaiDuaPuluh,--LEFT(TEXT(RIGHT('[3]Pos Log Serang 260721'!XFD1,5),REPT("0",5)),2)+1)),INDEX('017_Bona_Mix'!idxSatuSampaiDuaPuluh,--LEFT(RIGHT('[3]Pos Log Serang 260721'!XFD1,5),1)+1)&amp;" puluh "&amp;INDEX('017_Bona_Mix'!idxSatuSampaiDuaPuluh,--LEFT(RIGHT('[3]Pos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0">" "&amp;INDEX('021_AGM_Mix'!idxRatusan,--LEFT(TEXT(RIGHT('[3]Pos Log Serang 260721'!XFD1,6),REPT("0",6)),1)+1)&amp;" "&amp;IF((--MID(TEXT(RIGHT('[3]Pos Log Serang 260721'!XFD1,6),REPT("0",6)),2,2)+1)&lt;=20,IF(--LEFT(TEXT(RIGHT('[3]Pos Log Serang 260721'!XFD1,6),REPT("0",6)),3)=1," seribu",INDEX('021_AGM_Mix'!idxSatuSampaiDuaPuluh,--LEFT(TEXT(RIGHT('[3]Pos Log Serang 260721'!XFD1,5),REPT("0",5)),2)+1)),INDEX('021_AGM_Mix'!idxSatuSampaiDuaPuluh,--LEFT(RIGHT('[3]Pos Log Serang 260721'!XFD1,5),1)+1)&amp;" puluh "&amp;INDEX('021_AGM_Mix'!idxSatuSampaiDuaPuluh,--LEFT(RIGHT('[3]Pos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1">" "&amp;INDEX('022_Menara_Mix'!idxRatusan,--LEFT(TEXT(RIGHT('[3]Pos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seribu",INDEX('022_Menara_Mix'!idxSatuSampaiDuaPuluh,--LEFT(TEXT(RIGHT('[3]Pos Log Serang 260721'!XFD1,5),REPT("0",5)),2)+1)),INDEX('022_Menara_Mix'!idxSatuSampaiDuaPuluh,--LEFT(RIGHT('[3]Pos Log Serang 260721'!XFD1,5),1)+1)&amp;" puluh "&amp;INDEX('022_Menara_Mix'!idxSatuSampaiDuaPuluh,--LEFT(RIGHT('[3]Pos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2">" "&amp;INDEX('023_Menara_Mix'!idxRatusan,--LEFT(TEXT(RIGHT('[3]Pos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seribu",INDEX('023_Menara_Mix'!idxSatuSampaiDuaPuluh,--LEFT(TEXT(RIGHT('[3]Pos Log Serang 260721'!XFD1,5),REPT("0",5)),2)+1)),INDEX('023_Menara_Mix'!idxSatuSampaiDuaPuluh,--LEFT(RIGHT('[3]Pos Log Serang 260721'!XFD1,5),1)+1)&amp;" puluh "&amp;INDEX('023_Menara_Mix'!idxSatuSampaiDuaPuluh,--LEFT(RIGHT('[3]Pos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3">" "&amp;INDEX('024_Menara_Mix'!idxRatusan,--LEFT(TEXT(RIGHT('[3]Pos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seribu",INDEX('024_Menara_Mix'!idxSatuSampaiDuaPuluh,--LEFT(TEXT(RIGHT('[3]Pos Log Serang 260721'!XFD1,5),REPT("0",5)),2)+1)),INDEX('024_Menara_Mix'!idxSatuSampaiDuaPuluh,--LEFT(RIGHT('[3]Pos Log Serang 260721'!XFD1,5),1)+1)&amp;" puluh "&amp;INDEX('024_Menara_Mix'!idxSatuSampaiDuaPuluh,--LEFT(RIGHT('[3]Pos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4">" "&amp;INDEX('025_Fastindo_Mix'!idxRatusan,--LEFT(TEXT(RIGHT('[3]Pos Log Serang 260721'!XFD1,6),REPT("0",6)),1)+1)&amp;" "&amp;IF((--MID(TEXT(RIGHT('[3]Pos Log Serang 260721'!XFD1,6),REPT("0",6)),2,2)+1)&lt;=20,IF(--LEFT(TEXT(RIGHT('[3]Pos Log Serang 260721'!XFD1,6),REPT("0",6)),3)=1," seribu",INDEX('025_Fastindo_Mix'!idxSatuSampaiDuaPuluh,--LEFT(TEXT(RIGHT('[3]Pos Log Serang 260721'!XFD1,5),REPT("0",5)),2)+1)),INDEX('025_Fastindo_Mix'!idxSatuSampaiDuaPuluh,--LEFT(RIGHT('[3]Pos Log Serang 260721'!XFD1,5),1)+1)&amp;" puluh "&amp;INDEX('025_Fastindo_Mix'!idxSatuSampaiDuaPuluh,--LEFT(RIGHT('[3]Pos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5">" "&amp;INDEX('026_DNR_Trucking'!idxRatusan,--LEFT(TEXT(RIGHT('[3]Pos Log Serang 260721'!XFD1,6),REPT("0",6)),1)+1)&amp;" "&amp;IF((--MID(TEXT(RIGHT('[3]Pos Log Serang 260721'!XFD1,6),REPT("0",6)),2,2)+1)&lt;=20,IF(--LEFT(TEXT(RIGHT('[3]Pos Log Serang 260721'!XFD1,6),REPT("0",6)),3)=1," seribu",INDEX('026_DNR_Trucking'!idxSatuSampaiDuaPuluh,--LEFT(TEXT(RIGHT('[3]Pos Log Serang 260721'!XFD1,5),REPT("0",5)),2)+1)),INDEX('026_DNR_Trucking'!idxSatuSampaiDuaPuluh,--LEFT(RIGHT('[3]Pos Log Serang 260721'!XFD1,5),1)+1)&amp;" puluh "&amp;INDEX('026_DNR_Trucking'!idxSatuSampaiDuaPuluh,--LEFT(RIGHT('[3]Pos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26">" "&amp;INDEX('026_DNR_Trucking (2)'!idxRatusan,--LEFT(TEXT(RIGHT('[3]Pos Log Serang 260721'!XFD1,6),REPT("0",6)),1)+1)&amp;" "&amp;IF((--MID(TEXT(RIGHT('[3]Pos Log Serang 260721'!XFD1,6),REPT("0",6)),2,2)+1)&lt;=20,IF(--LEFT(TEXT(RIGHT('[3]Pos Log Serang 260721'!XFD1,6),REPT("0",6)),3)=1," seribu",INDEX('026_DNR_Trucking (2)'!idxSatuSampaiDuaPuluh,--LEFT(TEXT(RIGHT('[3]Pos Log Serang 260721'!XFD1,5),REPT("0",5)),2)+1)),INDEX('026_DNR_Trucking (2)'!idxSatuSampaiDuaPuluh,--LEFT(RIGHT('[3]Pos Log Serang 260721'!XFD1,5),1)+1)&amp;" puluh "&amp;INDEX('026_DNR_Trucking (2)'!idxSatuSampaiDuaPuluh,--LEFT(RIGHT('[3]Pos Log Serang 260721'!XFD1,4),1)+1))&amp;IF(OR(LEN('[3]Pos Log Serang 260721'!XFD1)&lt;=3,--LEFT(TEXT(RIGHT('[3]Pos Log Serang 260721'!XFD1,6),REPT("0",6)),3)={0;1}),""," ribu")</definedName>
    <definedName name="ribu3" localSheetId="27">" "&amp;INDEX('027_Bata Antasari_Makassar'!idxRatusan,--LEFT(TEXT(RIGHT('[3]Pos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seribu",INDEX('027_Bata Antasari_Makassar'!idxSatuSampaiDuaPuluh,--LEFT(TEXT(RIGHT('[3]Pos Log Serang 260721'!XFD1,5),REPT("0",5)),2)+1)),INDEX('027_Bata Antasari_Makassar'!idxSatuSampaiDuaPuluh,--LEFT(RIGHT('[3]Pos Log Serang 260721'!XFD1,5),1)+1)&amp;" puluh "&amp;INDEX('027_Bata Antasari_Makassar'!idxSatuSampaiDuaPuluh,--LEFT(RIGHT('[3]Pos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28">" "&amp;INDEX('028_Sentral Asia_China'!idxRatusan,--LEFT(TEXT(RIGHT('[3]Pos Log Serang 260721'!XFD1,6),REPT("0",6)),1)+1)&amp;" "&amp;IF((--MID(TEXT(RIGHT('[3]Pos Log Serang 260721'!XFD1,6),REPT("0",6)),2,2)+1)&lt;=20,IF(--LEFT(TEXT(RIGHT('[3]Pos Log Serang 260721'!XFD1,6),REPT("0",6)),3)=1," seribu",INDEX('028_Sentral Asia_China'!idxSatuSampaiDuaPuluh,--LEFT(TEXT(RIGHT('[3]Pos Log Serang 260721'!XFD1,5),REPT("0",5)),2)+1)),INDEX('028_Sentral Asia_China'!idxSatuSampaiDuaPuluh,--LEFT(RIGHT('[3]Pos Log Serang 260721'!XFD1,5),1)+1)&amp;" puluh "&amp;INDEX('028_Sentral Asia_China'!idxSatuSampaiDuaPuluh,--LEFT(RIGHT('[3]Pos Log Serang 260721'!XFD1,4),1)+1))&amp;IF(OR(LEN('[3]Pos Log Serang 260721'!XFD1)&lt;=3,--LEFT(TEXT(RIGHT('[3]Pos Log Serang 260721'!XFD1,6),REPT("0",6)),3)={0;1}),""," ribu")</definedName>
    <definedName name="ribu3" localSheetId="29">" "&amp;INDEX('029_Bpk. Arif_Bengkulu'!idxRatusan,--LEFT(TEXT(RIGHT('[3]Pos Log Serang 260721'!XFD1,6),REPT("0",6)),1)+1)&amp;" "&amp;IF((--MID(TEXT(RIGHT('[3]Pos Log Serang 260721'!XFD1,6),REPT("0",6)),2,2)+1)&lt;=20,IF(--LEFT(TEXT(RIGHT('[3]Pos Log Serang 260721'!XFD1,6),REPT("0",6)),3)=1," seribu",INDEX('029_Bpk. Arif_Bengkulu'!idxSatuSampaiDuaPuluh,--LEFT(TEXT(RIGHT('[3]Pos Log Serang 260721'!XFD1,5),REPT("0",5)),2)+1)),INDEX('029_Bpk. Arif_Bengkulu'!idxSatuSampaiDuaPuluh,--LEFT(RIGHT('[3]Pos Log Serang 260721'!XFD1,5),1)+1)&amp;" puluh "&amp;INDEX('029_Bpk. Arif_Bengkulu'!idxSatuSampaiDuaPuluh,--LEFT(RIGHT('[3]Pos Log Serang 260721'!XFD1,4),1)+1))&amp;IF(OR(LEN('[3]Pos Log Serang 260721'!XFD1)&lt;=3,--LEFT(TEXT(RIGHT('[3]Pos Log Serang 260721'!XFD1,6),REPT("0",6)),3)={0;1}),""," ribu")</definedName>
    <definedName name="ribu3" localSheetId="30">" "&amp;INDEX('030_Ibu Diana_Batam'!idxRatusan,--LEFT(TEXT(RIGHT('[3]Pos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seribu",INDEX('030_Ibu Diana_Batam'!idxSatuSampaiDuaPuluh,--LEFT(TEXT(RIGHT('[3]Pos Log Serang 260721'!XFD1,5),REPT("0",5)),2)+1)),INDEX('030_Ibu Diana_Batam'!idxSatuSampaiDuaPuluh,--LEFT(RIGHT('[3]Pos Log Serang 260721'!XFD1,5),1)+1)&amp;" puluh "&amp;INDEX('030_Ibu Diana_Batam'!idxSatuSampaiDuaPuluh,--LEFT(RIGHT('[3]Pos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1">" "&amp;INDEX('031_BBI_Lahat'!idxRatusan,--LEFT(TEXT(RIGHT('[3]Pos Log Serang 260721'!XFD1,6),REPT("0",6)),1)+1)&amp;" "&amp;IF((--MID(TEXT(RIGHT('[3]Pos Log Serang 260721'!XFD1,6),REPT("0",6)),2,2)+1)&lt;=20,IF(--LEFT(TEXT(RIGHT('[3]Pos Log Serang 260721'!XFD1,6),REPT("0",6)),3)=1," seribu",INDEX('031_BBI_Lahat'!idxSatuSampaiDuaPuluh,--LEFT(TEXT(RIGHT('[3]Pos Log Serang 260721'!XFD1,5),REPT("0",5)),2)+1)),INDEX('031_BBI_Lahat'!idxSatuSampaiDuaPuluh,--LEFT(RIGHT('[3]Pos Log Serang 260721'!XFD1,5),1)+1)&amp;" puluh "&amp;INDEX('031_BBI_Lahat'!idxSatuSampaiDuaPuluh,--LEFT(RIGHT('[3]Pos Log Serang 260721'!XFD1,4),1)+1))&amp;IF(OR(LEN('[3]Pos Log Serang 260721'!XFD1)&lt;=3,--LEFT(TEXT(RIGHT('[3]Pos Log Serang 260721'!XFD1,6),REPT("0",6)),3)={0;1}),""," ribu")</definedName>
    <definedName name="ribu3" localSheetId="32">" "&amp;INDEX('032_BBI_Lapung'!idxRatusan,--LEFT(TEXT(RIGHT('[3]Pos Log Serang 260721'!XFD1,6),REPT("0",6)),1)+1)&amp;" "&amp;IF((--MID(TEXT(RIGHT('[3]Pos Log Serang 260721'!XFD1,6),REPT("0",6)),2,2)+1)&lt;=20,IF(--LEFT(TEXT(RIGHT('[3]Pos Log Serang 260721'!XFD1,6),REPT("0",6)),3)=1," seribu",INDEX('032_BBI_Lapung'!idxSatuSampaiDuaPuluh,--LEFT(TEXT(RIGHT('[3]Pos Log Serang 260721'!XFD1,5),REPT("0",5)),2)+1)),INDEX('032_BBI_Lapung'!idxSatuSampaiDuaPuluh,--LEFT(RIGHT('[3]Pos Log Serang 260721'!XFD1,5),1)+1)&amp;" puluh "&amp;INDEX('032_BBI_Lapung'!idxSatuSampaiDuaPuluh,--LEFT(RIGHT('[3]Pos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33">" "&amp;INDEX('033_DNR_Trucking CAKUNG'!idxRatusan,--LEFT(TEXT(RIGHT('[3]Pos Log Serang 260721'!XFD1,6),REPT("0",6)),1)+1)&amp;" "&amp;IF((--MID(TEXT(RIGHT('[3]Pos Log Serang 260721'!XFD1,6),REPT("0",6)),2,2)+1)&lt;=20,IF(--LEFT(TEXT(RIGHT('[3]Pos Log Serang 260721'!XFD1,6),REPT("0",6)),3)=1," seribu",INDEX('033_DNR_Trucking CAKUNG'!idxSatuSampaiDuaPuluh,--LEFT(TEXT(RIGHT('[3]Pos Log Serang 260721'!XFD1,5),REPT("0",5)),2)+1)),INDEX('033_DNR_Trucking CAKUNG'!idxSatuSampaiDuaPuluh,--LEFT(RIGHT('[3]Pos Log Serang 260721'!XFD1,5),1)+1)&amp;" puluh "&amp;INDEX('033_DNR_Trucking CAKUNG'!idxSatuSampaiDuaPuluh,--LEFT(RIGHT('[3]Pos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34">" "&amp;INDEX('034_Raisa_Batam'!idxRatusan,--LEFT(TEXT(RIGHT('[3]Pos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seribu",INDEX('034_Raisa_Batam'!idxSatuSampaiDuaPuluh,--LEFT(TEXT(RIGHT('[3]Pos Log Serang 260721'!XFD1,5),REPT("0",5)),2)+1)),INDEX('034_Raisa_Batam'!idxSatuSampaiDuaPuluh,--LEFT(RIGHT('[3]Pos Log Serang 260721'!XFD1,5),1)+1)&amp;" puluh "&amp;INDEX('034_Raisa_Batam'!idxSatuSampaiDuaPuluh,--LEFT(RIGHT('[3]Pos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5">" "&amp;INDEX('035_Kaifa Food_Batam'!idxRatusan,--LEFT(TEXT(RIGHT('[3]Pos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seribu",INDEX('035_Kaifa Food_Batam'!idxSatuSampaiDuaPuluh,--LEFT(TEXT(RIGHT('[3]Pos Log Serang 260721'!XFD1,5),REPT("0",5)),2)+1)),INDEX('035_Kaifa Food_Batam'!idxSatuSampaiDuaPuluh,--LEFT(RIGHT('[3]Pos Log Serang 260721'!XFD1,5),1)+1)&amp;" puluh "&amp;INDEX('035_Kaifa Food_Batam'!idxSatuSampaiDuaPuluh,--LEFT(RIGHT('[3]Pos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6">" "&amp;INDEX('036_Cargo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seribu",INDEX('036_Cargo Trans_Batam'!idxSatuSampaiDuaPuluh,--LEFT(TEXT(RIGHT('[3]Pos Log Serang 260721'!XFD1,5),REPT("0",5)),2)+1)),INDEX('036_Cargo Trans_Batam'!idxSatuSampaiDuaPuluh,--LEFT(RIGHT('[3]Pos Log Serang 260721'!XFD1,5),1)+1)&amp;" puluh "&amp;INDEX('036_Cargo Trans_Batam'!idxSatuSampaiDuaPuluh,--LEFT(RIGHT('[3]Pos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7">" "&amp;INDEX('037_BSC_Medan'!idxRatusan,--LEFT(TEXT(RIGHT('[3]Pos Log Serang 260721'!XFD1,6),REPT("0",6)),1)+1)&amp;" "&amp;IF((--MID(TEXT(RIGHT('[3]Pos Log Serang 260721'!XFD1,6),REPT("0",6)),2,2)+1)&lt;=20,IF(--LEFT(TEXT(RIGHT('[3]Pos Log Serang 260721'!XFD1,6),REPT("0",6)),3)=1," seribu",INDEX('037_BSC_Medan'!idxSatuSampaiDuaPuluh,--LEFT(TEXT(RIGHT('[3]Pos Log Serang 260721'!XFD1,5),REPT("0",5)),2)+1)),INDEX('037_BSC_Medan'!idxSatuSampaiDuaPuluh,--LEFT(RIGHT('[3]Pos Log Serang 260721'!XFD1,5),1)+1)&amp;" puluh "&amp;INDEX('037_BSC_Medan'!idxSatuSampaiDuaPuluh,--LEFT(RIGHT('[3]Pos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38">" "&amp;INDEX('038_Bpk. Simson_Batam'!idxRatusan,--LEFT(TEXT(RIGHT('[3]Pos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seribu",INDEX('038_Bpk. Simson_Batam'!idxSatuSampaiDuaPuluh,--LEFT(TEXT(RIGHT('[3]Pos Log Serang 260721'!XFD1,5),REPT("0",5)),2)+1)),INDEX('038_Bpk. Simson_Batam'!idxSatuSampaiDuaPuluh,--LEFT(RIGHT('[3]Pos Log Serang 260721'!XFD1,5),1)+1)&amp;" puluh "&amp;INDEX('038_Bpk. Simson_Batam'!idxSatuSampaiDuaPuluh,--LEFT(RIGHT('[3]Pos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9">" "&amp;INDEX('039_Marvel_Batam'!idxRatusan,--LEFT(TEXT(RIGHT('[3]Pos Log Serang 260721'!XFD1,6),REPT("0",6)),1)+1)&amp;" "&amp;IF((--MID(TEXT(RIGHT('[3]Pos Log Serang 260721'!XFD1,6),REPT("0",6)),2,2)+1)&lt;=20,IF(--LEFT(TEXT(RIGHT('[3]Pos Log Serang 260721'!XFD1,6),REPT("0",6)),3)=1," seribu",INDEX('039_Marvel_Batam'!idxSatuSampaiDuaPuluh,--LEFT(TEXT(RIGHT('[3]Pos Log Serang 260721'!XFD1,5),REPT("0",5)),2)+1)),INDEX('039_Marvel_Batam'!idxSatuSampaiDuaPuluh,--LEFT(RIGHT('[3]Pos Log Serang 260721'!XFD1,5),1)+1)&amp;" puluh "&amp;INDEX('039_Marvel_Batam'!idxSatuSampaiDuaPuluh,--LEFT(RIGHT('[3]Pos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0">" "&amp;INDEX('040_BBI_Karawang'!idxRatusan,--LEFT(TEXT(RIGHT('[3]Pos Log Serang 260721'!XFD1,6),REPT("0",6)),1)+1)&amp;" "&amp;IF((--MID(TEXT(RIGHT('[3]Pos Log Serang 260721'!XFD1,6),REPT("0",6)),2,2)+1)&lt;=20,IF(--LEFT(TEXT(RIGHT('[3]Pos Log Serang 260721'!XFD1,6),REPT("0",6)),3)=1," seribu",INDEX('040_BBI_Karawang'!idxSatuSampaiDuaPuluh,--LEFT(TEXT(RIGHT('[3]Pos Log Serang 260721'!XFD1,5),REPT("0",5)),2)+1)),INDEX('040_BBI_Karawang'!idxSatuSampaiDuaPuluh,--LEFT(RIGHT('[3]Pos Log Serang 260721'!XFD1,5),1)+1)&amp;" puluh "&amp;INDEX('040_BBI_Karawang'!idxSatuSampaiDuaPuluh,--LEFT(RIGHT('[3]Pos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41">" "&amp;INDEX('041_Menara_Mix'!idxRatusan,--LEFT(TEXT(RIGHT('[3]Pos Log Serang 260721'!XFD1,6),REPT("0",6)),1)+1)&amp;" "&amp;IF((--MID(TEXT(RIGHT('[3]Pos Log Serang 260721'!XFD1,6),REPT("0",6)),2,2)+1)&lt;=20,IF(--LEFT(TEXT(RIGHT('[3]Pos Log Serang 260721'!XFD1,6),REPT("0",6)),3)=1," seribu",INDEX('041_Menara_Mix'!idxSatuSampaiDuaPuluh,--LEFT(TEXT(RIGHT('[3]Pos Log Serang 260721'!XFD1,5),REPT("0",5)),2)+1)),INDEX('041_Menara_Mix'!idxSatuSampaiDuaPuluh,--LEFT(RIGHT('[3]Pos Log Serang 260721'!XFD1,5),1)+1)&amp;" puluh "&amp;INDEX('041_Menara_Mix'!idxSatuSampaiDuaPuluh,--LEFT(RIGHT('[3]Pos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42">" "&amp;INDEX('042_Lion_Kupang'!idxRatusan,--LEFT(TEXT(RIGHT('[3]Pos Log Serang 260721'!XFD1,6),REPT("0",6)),1)+1)&amp;" "&amp;IF((--MID(TEXT(RIGHT('[3]Pos Log Serang 260721'!XFD1,6),REPT("0",6)),2,2)+1)&lt;=20,IF(--LEFT(TEXT(RIGHT('[3]Pos Log Serang 260721'!XFD1,6),REPT("0",6)),3)=1," seribu",INDEX('042_Lion_Kupang'!idxSatuSampaiDuaPuluh,--LEFT(TEXT(RIGHT('[3]Pos Log Serang 260721'!XFD1,5),REPT("0",5)),2)+1)),INDEX('042_Lion_Kupang'!idxSatuSampaiDuaPuluh,--LEFT(RIGHT('[3]Pos Log Serang 260721'!XFD1,5),1)+1)&amp;" puluh "&amp;INDEX('042_Lion_Kupang'!idxSatuSampaiDuaPuluh,--LEFT(RIGHT('[3]Pos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43">" "&amp;INDEX('043_Jasana Boga_Batam'!idxRatusan,--LEFT(TEXT(RIGHT('[3]Pos Log Serang 260721'!XFD1,6),REPT("0",6)),1)+1)&amp;" "&amp;IF((--MID(TEXT(RIGHT('[3]Pos Log Serang 260721'!XFD1,6),REPT("0",6)),2,2)+1)&lt;=20,IF(--LEFT(TEXT(RIGHT('[3]Pos Log Serang 260721'!XFD1,6),REPT("0",6)),3)=1," seribu",INDEX('043_Jasana Boga_Batam'!idxSatuSampaiDuaPuluh,--LEFT(TEXT(RIGHT('[3]Pos Log Serang 260721'!XFD1,5),REPT("0",5)),2)+1)),INDEX('043_Jasana Boga_Batam'!idxSatuSampaiDuaPuluh,--LEFT(RIGHT('[3]Pos Log Serang 260721'!XFD1,5),1)+1)&amp;" puluh "&amp;INDEX('043_Jasana Boga_Batam'!idxSatuSampaiDuaPuluh,--LEFT(RIGHT('[3]Pos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4">" "&amp;INDEX('044_SNL_Batam'!idxRatusan,--LEFT(TEXT(RIGHT('[3]Pos Log Serang 260721'!XFD1,6),REPT("0",6)),1)+1)&amp;" "&amp;IF((--MID(TEXT(RIGHT('[3]Pos Log Serang 260721'!XFD1,6),REPT("0",6)),2,2)+1)&lt;=20,IF(--LEFT(TEXT(RIGHT('[3]Pos Log Serang 260721'!XFD1,6),REPT("0",6)),3)=1," seribu",INDEX('044_SNL_Batam'!idxSatuSampaiDuaPuluh,--LEFT(TEXT(RIGHT('[3]Pos Log Serang 260721'!XFD1,5),REPT("0",5)),2)+1)),INDEX('044_SNL_Batam'!idxSatuSampaiDuaPuluh,--LEFT(RIGHT('[3]Pos Log Serang 260721'!XFD1,5),1)+1)&amp;" puluh "&amp;INDEX('044_SNL_Batam'!idxSatuSampaiDuaPuluh,--LEFT(RIGHT('[3]Pos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5">" "&amp;INDEX('045_SNL_Batam'!idxRatusan,--LEFT(TEXT(RIGHT('[3]Pos Log Serang 260721'!XFD1,6),REPT("0",6)),1)+1)&amp;" "&amp;IF((--MID(TEXT(RIGHT('[3]Pos Log Serang 260721'!XFD1,6),REPT("0",6)),2,2)+1)&lt;=20,IF(--LEFT(TEXT(RIGHT('[3]Pos Log Serang 260721'!XFD1,6),REPT("0",6)),3)=1," seribu",INDEX('045_SNL_Batam'!idxSatuSampaiDuaPuluh,--LEFT(TEXT(RIGHT('[3]Pos Log Serang 260721'!XFD1,5),REPT("0",5)),2)+1)),INDEX('045_SNL_Batam'!idxSatuSampaiDuaPuluh,--LEFT(RIGHT('[3]Pos Log Serang 260721'!XFD1,5),1)+1)&amp;" puluh "&amp;INDEX('045_SNL_Batam'!idxSatuSampaiDuaPuluh,--LEFT(RIGHT('[3]Pos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6">" "&amp;INDEX('046_BSC_Pekanbaru'!idxRatusan,--LEFT(TEXT(RIGHT('[3]Pos Log Serang 260721'!XFD1,6),REPT("0",6)),1)+1)&amp;" "&amp;IF((--MID(TEXT(RIGHT('[3]Pos Log Serang 260721'!XFD1,6),REPT("0",6)),2,2)+1)&lt;=20,IF(--LEFT(TEXT(RIGHT('[3]Pos Log Serang 260721'!XFD1,6),REPT("0",6)),3)=1," seribu",INDEX('046_BSC_Pekanbaru'!idxSatuSampaiDuaPuluh,--LEFT(TEXT(RIGHT('[3]Pos Log Serang 260721'!XFD1,5),REPT("0",5)),2)+1)),INDEX('046_BSC_Pekanbaru'!idxSatuSampaiDuaPuluh,--LEFT(RIGHT('[3]Pos Log Serang 260721'!XFD1,5),1)+1)&amp;" puluh "&amp;INDEX('046_BSC_Pekanbaru'!idxSatuSampaiDuaPuluh,--LEFT(RIGHT('[3]Pos Log Serang 260721'!XFD1,4),1)+1))&amp;IF(OR(LEN('[3]Pos Log Serang 260721'!XFD1)&lt;=3,--LEFT(TEXT(RIGHT('[3]Pos Log Serang 260721'!XFD1,6),REPT("0",6)),3)={0;1}),""," ribu")</definedName>
    <definedName name="ribu3" localSheetId="47">" "&amp;INDEX('047_BSC_Kota Bumi'!idxRatusan,--LEFT(TEXT(RIGHT('[3]Pos Log Serang 260721'!XFD1,6),REPT("0",6)),1)+1)&amp;" "&amp;IF((--MID(TEXT(RIGHT('[3]Pos Log Serang 260721'!XFD1,6),REPT("0",6)),2,2)+1)&lt;=20,IF(--LEFT(TEXT(RIGHT('[3]Pos Log Serang 260721'!XFD1,6),REPT("0",6)),3)=1," seribu",INDEX('047_BSC_Kota Bumi'!idxSatuSampaiDuaPuluh,--LEFT(TEXT(RIGHT('[3]Pos Log Serang 260721'!XFD1,5),REPT("0",5)),2)+1)),INDEX('047_BSC_Kota Bumi'!idxSatuSampaiDuaPuluh,--LEFT(RIGHT('[3]Pos Log Serang 260721'!XFD1,5),1)+1)&amp;" puluh "&amp;INDEX('047_BSC_Kota Bumi'!idxSatuSampaiDuaPuluh,--LEFT(RIGHT('[3]Pos Log Serang 260721'!XFD1,4),1)+1))&amp;IF(OR(LEN('[3]Pos Log Serang 260721'!XFD1)&lt;=3,--LEFT(TEXT(RIGHT('[3]Pos Log Serang 260721'!XFD1,6),REPT("0",6)),3)={0;1}),""," ribu")</definedName>
    <definedName name="ribu3" localSheetId="48">" "&amp;INDEX('048_BSC_Lampung'!idxRatusan,--LEFT(TEXT(RIGHT('[3]Pos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seribu",INDEX('048_BSC_Lampung'!idxSatuSampaiDuaPuluh,--LEFT(TEXT(RIGHT('[3]Pos Log Serang 260721'!XFD1,5),REPT("0",5)),2)+1)),INDEX('048_BSC_Lampung'!idxSatuSampaiDuaPuluh,--LEFT(RIGHT('[3]Pos Log Serang 260721'!XFD1,5),1)+1)&amp;" puluh "&amp;INDEX('048_BSC_Lampung'!idxSatuSampaiDuaPuluh,--LEFT(RIGHT('[3]Pos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49">" "&amp;INDEX('049_Aghata_Riau'!idxRatusan,--LEFT(TEXT(RIGHT('[3]Pos Log Serang 260721'!XFD1,6),REPT("0",6)),1)+1)&amp;" "&amp;IF((--MID(TEXT(RIGHT('[3]Pos Log Serang 260721'!XFD1,6),REPT("0",6)),2,2)+1)&lt;=20,IF(--LEFT(TEXT(RIGHT('[3]Pos Log Serang 260721'!XFD1,6),REPT("0",6)),3)=1," seribu",INDEX('049_Aghata_Riau'!idxSatuSampaiDuaPuluh,--LEFT(TEXT(RIGHT('[3]Pos Log Serang 260721'!XFD1,5),REPT("0",5)),2)+1)),INDEX('049_Aghata_Riau'!idxSatuSampaiDuaPuluh,--LEFT(RIGHT('[3]Pos Log Serang 260721'!XFD1,5),1)+1)&amp;" puluh "&amp;INDEX('049_Aghata_Riau'!idxSatuSampaiDuaPuluh,--LEFT(RIGHT('[3]Pos Log Serang 260721'!XFD1,4),1)+1))&amp;IF(OR(LEN('[3]Pos Log Serang 260721'!XFD1)&lt;=3,--LEFT(TEXT(RIGHT('[3]Pos Log Serang 260721'!XFD1,6),REPT("0",6)),3)={0;1}),""," ribu")</definedName>
    <definedName name="ribu3" localSheetId="50">" "&amp;INDEX('050_Trian Jaya_Medan'!idxRatusan,--LEFT(TEXT(RIGHT('[3]Pos Log Serang 260721'!XFD1,6),REPT("0",6)),1)+1)&amp;" "&amp;IF((--MID(TEXT(RIGHT('[3]Pos Log Serang 260721'!XFD1,6),REPT("0",6)),2,2)+1)&lt;=20,IF(--LEFT(TEXT(RIGHT('[3]Pos Log Serang 260721'!XFD1,6),REPT("0",6)),3)=1," seribu",INDEX('050_Trian Jaya_Medan'!idxSatuSampaiDuaPuluh,--LEFT(TEXT(RIGHT('[3]Pos Log Serang 260721'!XFD1,5),REPT("0",5)),2)+1)),INDEX('050_Trian Jaya_Medan'!idxSatuSampaiDuaPuluh,--LEFT(RIGHT('[3]Pos Log Serang 260721'!XFD1,5),1)+1)&amp;" puluh "&amp;INDEX('050_Trian Jaya_Medan'!idxSatuSampaiDuaPuluh,--LEFT(RIGHT('[3]Pos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51">" "&amp;INDEX('051_Robert_Pontianak'!idxRatusan,--LEFT(TEXT(RIGHT('[3]Pos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seribu",INDEX('051_Robert_Pontianak'!idxSatuSampaiDuaPuluh,--LEFT(TEXT(RIGHT('[3]Pos Log Serang 260721'!XFD1,5),REPT("0",5)),2)+1)),INDEX('051_Robert_Pontianak'!idxSatuSampaiDuaPuluh,--LEFT(RIGHT('[3]Pos Log Serang 260721'!XFD1,5),1)+1)&amp;" puluh "&amp;INDEX('051_Robert_Pontianak'!idxSatuSampaiDuaPuluh,--LEFT(RIGHT('[3]Pos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52">" "&amp;INDEX('051A_Ucok_Pekanbaru'!idxRatusan,--LEFT(TEXT(RIGHT('[3]Pos Log Serang 260721'!XFD1,6),REPT("0",6)),1)+1)&amp;" "&amp;IF((--MID(TEXT(RIGHT('[3]Pos Log Serang 260721'!XFD1,6),REPT("0",6)),2,2)+1)&lt;=20,IF(--LEFT(TEXT(RIGHT('[3]Pos Log Serang 260721'!XFD1,6),REPT("0",6)),3)=1," seribu",INDEX('051A_Ucok_Pekanbaru'!idxSatuSampaiDuaPuluh,--LEFT(TEXT(RIGHT('[3]Pos Log Serang 260721'!XFD1,5),REPT("0",5)),2)+1)),INDEX('051A_Ucok_Pekanbaru'!idxSatuSampaiDuaPuluh,--LEFT(RIGHT('[3]Pos Log Serang 260721'!XFD1,5),1)+1)&amp;" puluh "&amp;INDEX('051A_Ucok_Pekanbaru'!idxSatuSampaiDuaPuluh,--LEFT(RIGHT('[3]Pos Log Serang 260721'!XFD1,4),1)+1))&amp;IF(OR(LEN('[3]Pos Log Serang 260721'!XFD1)&lt;=3,--LEFT(TEXT(RIGHT('[3]Pos Log Serang 260721'!XFD1,6),REPT("0",6)),3)={0;1}),""," ribu")</definedName>
    <definedName name="ribu3">" "&amp;INDEX(idxRatusan,--LEFT(TEXT(RIGHT('[3]Pos Log Serang 260721'!XFD1,6),REPT("0",6)),1)+1)&amp;" "&amp;IF((--MID(TEXT(RIGHT('[3]Pos Log Serang 260721'!XFD1,6),REPT("0",6)),2,2)+1)&lt;=20,IF(--LEFT(TEXT(RIGHT('[3]Pos Log Serang 260721'!XFD1,6),REPT("0",6)),3)=1," seribu",INDEX(idxSatuSampaiDuaPuluh,--LEFT(TEXT(RIGHT('[3]Pos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ribu")</definedName>
    <definedName name="ribu4" localSheetId="0">" "&amp;INDEX('001_Vita Bren_Jakarta'!idxRatusan,--LEFT(TEXT(RIGHT('[3]Pos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",INDEX('001_Vita Bren_Jakarta'!idxSatuSampaiDuaPuluh,--LEFT(TEXT(RIGHT('[3]Pos Log Serang 260721'!XFD1,5),REPT("0",5)),2)+1)),INDEX('001_Vita Bren_Jakarta'!idxSatuSampaiDuaPuluh,--LEFT(RIGHT('[3]Pos Log Serang 260721'!XFD1,5),1)+1)&amp;" puluh "&amp;INDEX('001_Vita Bren_Jakarta'!idxSatuSampaiDuaPuluh,--LEFT(RIGHT('[3]Pos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">" "&amp;INDEX('002_Trans Crago_Batam'!idxRatusan,--LEFT(TEXT(RIGHT('[3]Pos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",INDEX('002_Trans Crago_Batam'!idxSatuSampaiDuaPuluh,--LEFT(TEXT(RIGHT('[3]Pos Log Serang 260721'!XFD1,5),REPT("0",5)),2)+1)),INDEX('002_Trans Crago_Batam'!idxSatuSampaiDuaPuluh,--LEFT(RIGHT('[3]Pos Log Serang 260721'!XFD1,5),1)+1)&amp;" puluh "&amp;INDEX('002_Trans Crago_Batam'!idxSatuSampaiDuaPuluh,--LEFT(RIGHT('[3]Pos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">" "&amp;INDEX('003_Bpk. Henry_Banyuwangi'!idxRatusan,--LEFT(TEXT(RIGHT('[3]Pos Log Serang 260721'!XFD1,6),REPT("0",6)),1)+1)&amp;" "&amp;IF((--MID(TEXT(RIGHT('[3]Pos Log Serang 260721'!XFD1,6),REPT("0",6)),2,2)+1)&lt;=20,IF(--LEFT(TEXT(RIGHT('[3]Pos Log Serang 260721'!XFD1,6),REPT("0",6)),3)=1," seribu / ",INDEX('003_Bpk. Henry_Banyuwangi'!idxSatuSampaiDuaPuluh,--LEFT(TEXT(RIGHT('[3]Pos Log Serang 260721'!XFD1,5),REPT("0",5)),2)+1)),INDEX('003_Bpk. Henry_Banyuwangi'!idxSatuSampaiDuaPuluh,--LEFT(RIGHT('[3]Pos Log Serang 260721'!XFD1,5),1)+1)&amp;" puluh "&amp;INDEX('003_Bpk. Henry_Banyuwangi'!idxSatuSampaiDuaPuluh,--LEFT(RIGHT('[3]Pos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">" "&amp;INDEX('004_Fastindo_Bekasi'!idxRatusan,--LEFT(TEXT(RIGHT('[3]Pos Log Serang 260721'!XFD1,6),REPT("0",6)),1)+1)&amp;" "&amp;IF((--MID(TEXT(RIGHT('[3]Pos Log Serang 260721'!XFD1,6),REPT("0",6)),2,2)+1)&lt;=20,IF(--LEFT(TEXT(RIGHT('[3]Pos Log Serang 260721'!XFD1,6),REPT("0",6)),3)=1," seribu / ",INDEX('004_Fastindo_Bekasi'!idxSatuSampaiDuaPuluh,--LEFT(TEXT(RIGHT('[3]Pos Log Serang 260721'!XFD1,5),REPT("0",5)),2)+1)),INDEX('004_Fastindo_Bekasi'!idxSatuSampaiDuaPuluh,--LEFT(RIGHT('[3]Pos Log Serang 260721'!XFD1,5),1)+1)&amp;" puluh "&amp;INDEX('004_Fastindo_Bekasi'!idxSatuSampaiDuaPuluh,--LEFT(RIGHT('[3]Pos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">" "&amp;INDEX('005_BBI_Mix'!idxRatusan,--LEFT(TEXT(RIGHT('[3]Pos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",INDEX('005_BBI_Mix'!idxSatuSampaiDuaPuluh,--LEFT(TEXT(RIGHT('[3]Pos Log Serang 260721'!XFD1,5),REPT("0",5)),2)+1)),INDEX('005_BBI_Mix'!idxSatuSampaiDuaPuluh,--LEFT(RIGHT('[3]Pos Log Serang 260721'!XFD1,5),1)+1)&amp;" puluh "&amp;INDEX('005_BBI_Mix'!idxSatuSampaiDuaPuluh,--LEFT(RIGHT('[3]Pos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">" "&amp;INDEX('006_Menara_Mix'!idxRatusan,--LEFT(TEXT(RIGHT('[3]Pos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",INDEX('006_Menara_Mix'!idxSatuSampaiDuaPuluh,--LEFT(TEXT(RIGHT('[3]Pos Log Serang 260721'!XFD1,5),REPT("0",5)),2)+1)),INDEX('006_Menara_Mix'!idxSatuSampaiDuaPuluh,--LEFT(RIGHT('[3]Pos Log Serang 260721'!XFD1,5),1)+1)&amp;" puluh "&amp;INDEX('006_Menara_Mix'!idxSatuSampaiDuaPuluh,--LEFT(RIGHT('[3]Pos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">" "&amp;INDEX('007_Menara_Duri'!idxRatusan,--LEFT(TEXT(RIGHT('[3]Pos Log Serang 260721'!XFD1,6),REPT("0",6)),1)+1)&amp;" "&amp;IF((--MID(TEXT(RIGHT('[3]Pos Log Serang 260721'!XFD1,6),REPT("0",6)),2,2)+1)&lt;=20,IF(--LEFT(TEXT(RIGHT('[3]Pos Log Serang 260721'!XFD1,6),REPT("0",6)),3)=1," seribu / ",INDEX('007_Menara_Duri'!idxSatuSampaiDuaPuluh,--LEFT(TEXT(RIGHT('[3]Pos Log Serang 260721'!XFD1,5),REPT("0",5)),2)+1)),INDEX('007_Menara_Duri'!idxSatuSampaiDuaPuluh,--LEFT(RIGHT('[3]Pos Log Serang 260721'!XFD1,5),1)+1)&amp;" puluh "&amp;INDEX('007_Menara_Duri'!idxSatuSampaiDuaPuluh,--LEFT(RIGHT('[3]Pos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">" "&amp;INDEX('008_Menara_Mix'!idxRatusan,--LEFT(TEXT(RIGHT('[3]Pos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",INDEX('008_Menara_Mix'!idxSatuSampaiDuaPuluh,--LEFT(TEXT(RIGHT('[3]Pos Log Serang 260721'!XFD1,5),REPT("0",5)),2)+1)),INDEX('008_Menara_Mix'!idxSatuSampaiDuaPuluh,--LEFT(RIGHT('[3]Pos Log Serang 260721'!XFD1,5),1)+1)&amp;" puluh "&amp;INDEX('008_Menara_Mix'!idxSatuSampaiDuaPuluh,--LEFT(RIGHT('[3]Pos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">" "&amp;INDEX('009_Venindo_Batam'!idxRatusan,--LEFT(TEXT(RIGHT('[3]Pos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",INDEX('009_Venindo_Batam'!idxSatuSampaiDuaPuluh,--LEFT(TEXT(RIGHT('[3]Pos Log Serang 260721'!XFD1,5),REPT("0",5)),2)+1)),INDEX('009_Venindo_Batam'!idxSatuSampaiDuaPuluh,--LEFT(RIGHT('[3]Pos Log Serang 260721'!XFD1,5),1)+1)&amp;" puluh "&amp;INDEX('009_Venindo_Batam'!idxSatuSampaiDuaPuluh,--LEFT(RIGHT('[3]Pos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">" "&amp;INDEX('010_Cargo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",INDEX('010_Cargo Trans_Batam'!idxSatuSampaiDuaPuluh,--LEFT(TEXT(RIGHT('[3]Pos Log Serang 260721'!XFD1,5),REPT("0",5)),2)+1)),INDEX('010_Cargo Trans_Batam'!idxSatuSampaiDuaPuluh,--LEFT(RIGHT('[3]Pos Log Serang 260721'!XFD1,5),1)+1)&amp;" puluh "&amp;INDEX('010_Cargo Trans_Batam'!idxSatuSampaiDuaPuluh,--LEFT(RIGHT('[3]Pos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">" "&amp;INDEX('011_Bpk. Rahman_CHARTER fUSO'!idxRatusan,--LEFT(TEXT(RIGHT('[3]Pos Log Serang 260721'!XFD1,6),REPT("0",6)),1)+1)&amp;" "&amp;IF((--MID(TEXT(RIGHT('[3]Pos Log Serang 260721'!XFD1,6),REPT("0",6)),2,2)+1)&lt;=20,IF(--LEFT(TEXT(RIGHT('[3]Pos Log Serang 260721'!XFD1,6),REPT("0",6)),3)=1," seribu / ",INDEX('011_Bpk. Rahman_CHARTER fUSO'!idxSatuSampaiDuaPuluh,--LEFT(TEXT(RIGHT('[3]Pos Log Serang 260721'!XFD1,5),REPT("0",5)),2)+1)),INDEX('011_Bpk. Rahman_CHARTER fUSO'!idxSatuSampaiDuaPuluh,--LEFT(RIGHT('[3]Pos Log Serang 260721'!XFD1,5),1)+1)&amp;" puluh "&amp;INDEX('011_Bpk. Rahman_CHARTER fUSO'!idxSatuSampaiDuaPuluh,--LEFT(RIGHT('[3]Pos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">" "&amp;INDEX('012_Samudra Jaya Cakra_NTB'!idxRatusan,--LEFT(TEXT(RIGHT('[3]Pos Log Serang 260721'!XFD1,6),REPT("0",6)),1)+1)&amp;" "&amp;IF((--MID(TEXT(RIGHT('[3]Pos Log Serang 260721'!XFD1,6),REPT("0",6)),2,2)+1)&lt;=20,IF(--LEFT(TEXT(RIGHT('[3]Pos Log Serang 260721'!XFD1,6),REPT("0",6)),3)=1," seribu / ",INDEX('012_Samudra Jaya Cakra_NTB'!idxSatuSampaiDuaPuluh,--LEFT(TEXT(RIGHT('[3]Pos Log Serang 260721'!XFD1,5),REPT("0",5)),2)+1)),INDEX('012_Samudra Jaya Cakra_NTB'!idxSatuSampaiDuaPuluh,--LEFT(RIGHT('[3]Pos Log Serang 260721'!XFD1,5),1)+1)&amp;" puluh "&amp;INDEX('012_Samudra Jaya Cakra_NTB'!idxSatuSampaiDuaPuluh,--LEFT(RIGHT('[3]Pos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">" "&amp;INDEX('013_Fastindo_Cikarang'!idxRatusan,--LEFT(TEXT(RIGHT('[3]Pos Log Serang 260721'!XFD1,6),REPT("0",6)),1)+1)&amp;" "&amp;IF((--MID(TEXT(RIGHT('[3]Pos Log Serang 260721'!XFD1,6),REPT("0",6)),2,2)+1)&lt;=20,IF(--LEFT(TEXT(RIGHT('[3]Pos Log Serang 260721'!XFD1,6),REPT("0",6)),3)=1," seribu / ",INDEX('013_Fastindo_Cikarang'!idxSatuSampaiDuaPuluh,--LEFT(TEXT(RIGHT('[3]Pos Log Serang 260721'!XFD1,5),REPT("0",5)),2)+1)),INDEX('013_Fastindo_Cikarang'!idxSatuSampaiDuaPuluh,--LEFT(RIGHT('[3]Pos Log Serang 260721'!XFD1,5),1)+1)&amp;" puluh "&amp;INDEX('013_Fastindo_Cikarang'!idxSatuSampaiDuaPuluh,--LEFT(RIGHT('[3]Pos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">" "&amp;INDEX('014_BBI_Jogja'!idxRatusan,--LEFT(TEXT(RIGHT('[3]Pos Log Serang 260721'!XFD1,6),REPT("0",6)),1)+1)&amp;" "&amp;IF((--MID(TEXT(RIGHT('[3]Pos Log Serang 260721'!XFD1,6),REPT("0",6)),2,2)+1)&lt;=20,IF(--LEFT(TEXT(RIGHT('[3]Pos Log Serang 260721'!XFD1,6),REPT("0",6)),3)=1," seribu / ",INDEX('014_BBI_Jogja'!idxSatuSampaiDuaPuluh,--LEFT(TEXT(RIGHT('[3]Pos Log Serang 260721'!XFD1,5),REPT("0",5)),2)+1)),INDEX('014_BBI_Jogja'!idxSatuSampaiDuaPuluh,--LEFT(RIGHT('[3]Pos Log Serang 260721'!XFD1,5),1)+1)&amp;" puluh "&amp;INDEX('014_BBI_Jogja'!idxSatuSampaiDuaPuluh,--LEFT(RIGHT('[3]Pos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">" "&amp;INDEX('015_SDM_Palopo'!idxRatusan,--LEFT(TEXT(RIGHT('[3]Pos Log Serang 260721'!XFD1,6),REPT("0",6)),1)+1)&amp;" "&amp;IF((--MID(TEXT(RIGHT('[3]Pos Log Serang 260721'!XFD1,6),REPT("0",6)),2,2)+1)&lt;=20,IF(--LEFT(TEXT(RIGHT('[3]Pos Log Serang 260721'!XFD1,6),REPT("0",6)),3)=1," seribu / ",INDEX('015_SDM_Palopo'!idxSatuSampaiDuaPuluh,--LEFT(TEXT(RIGHT('[3]Pos Log Serang 260721'!XFD1,5),REPT("0",5)),2)+1)),INDEX('015_SDM_Palopo'!idxSatuSampaiDuaPuluh,--LEFT(RIGHT('[3]Pos Log Serang 260721'!XFD1,5),1)+1)&amp;" puluh "&amp;INDEX('015_SDM_Palopo'!idxSatuSampaiDuaPuluh,--LEFT(RIGHT('[3]Pos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5">" "&amp;INDEX('016_SDM_Makssar'!idxRatusan,--LEFT(TEXT(RIGHT('[3]Pos Log Serang 260721'!XFD1,6),REPT("0",6)),1)+1)&amp;" "&amp;IF((--MID(TEXT(RIGHT('[3]Pos Log Serang 260721'!XFD1,6),REPT("0",6)),2,2)+1)&lt;=20,IF(--LEFT(TEXT(RIGHT('[3]Pos Log Serang 260721'!XFD1,6),REPT("0",6)),3)=1," seribu / ",INDEX('016_SDM_Makssar'!idxSatuSampaiDuaPuluh,--LEFT(TEXT(RIGHT('[3]Pos Log Serang 260721'!XFD1,5),REPT("0",5)),2)+1)),INDEX('016_SDM_Makssar'!idxSatuSampaiDuaPuluh,--LEFT(RIGHT('[3]Pos Log Serang 260721'!XFD1,5),1)+1)&amp;" puluh "&amp;INDEX('016_SDM_Makssar'!idxSatuSampaiDuaPuluh,--LEFT(RIGHT('[3]Pos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6">" "&amp;INDEX('017_Bona_Mix'!idxRatusan,--LEFT(TEXT(RIGHT('[3]Pos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",INDEX('017_Bona_Mix'!idxSatuSampaiDuaPuluh,--LEFT(TEXT(RIGHT('[3]Pos Log Serang 260721'!XFD1,5),REPT("0",5)),2)+1)),INDEX('017_Bona_Mix'!idxSatuSampaiDuaPuluh,--LEFT(RIGHT('[3]Pos Log Serang 260721'!XFD1,5),1)+1)&amp;" puluh "&amp;INDEX('017_Bona_Mix'!idxSatuSampaiDuaPuluh,--LEFT(RIGHT('[3]Pos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0">" "&amp;INDEX('021_AGM_Mix'!idxRatusan,--LEFT(TEXT(RIGHT('[3]Pos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",INDEX('021_AGM_Mix'!idxSatuSampaiDuaPuluh,--LEFT(TEXT(RIGHT('[3]Pos Log Serang 260721'!XFD1,5),REPT("0",5)),2)+1)),INDEX('021_AGM_Mix'!idxSatuSampaiDuaPuluh,--LEFT(RIGHT('[3]Pos Log Serang 260721'!XFD1,5),1)+1)&amp;" puluh "&amp;INDEX('021_AGM_Mix'!idxSatuSampaiDuaPuluh,--LEFT(RIGHT('[3]Pos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1">" "&amp;INDEX('022_Menara_Mix'!idxRatusan,--LEFT(TEXT(RIGHT('[3]Pos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",INDEX('022_Menara_Mix'!idxSatuSampaiDuaPuluh,--LEFT(TEXT(RIGHT('[3]Pos Log Serang 260721'!XFD1,5),REPT("0",5)),2)+1)),INDEX('022_Menara_Mix'!idxSatuSampaiDuaPuluh,--LEFT(RIGHT('[3]Pos Log Serang 260721'!XFD1,5),1)+1)&amp;" puluh "&amp;INDEX('022_Menara_Mix'!idxSatuSampaiDuaPuluh,--LEFT(RIGHT('[3]Pos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2">" "&amp;INDEX('023_Menara_Mix'!idxRatusan,--LEFT(TEXT(RIGHT('[3]Pos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",INDEX('023_Menara_Mix'!idxSatuSampaiDuaPuluh,--LEFT(TEXT(RIGHT('[3]Pos Log Serang 260721'!XFD1,5),REPT("0",5)),2)+1)),INDEX('023_Menara_Mix'!idxSatuSampaiDuaPuluh,--LEFT(RIGHT('[3]Pos Log Serang 260721'!XFD1,5),1)+1)&amp;" puluh "&amp;INDEX('023_Menara_Mix'!idxSatuSampaiDuaPuluh,--LEFT(RIGHT('[3]Pos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3">" "&amp;INDEX('024_Menara_Mix'!idxRatusan,--LEFT(TEXT(RIGHT('[3]Pos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",INDEX('024_Menara_Mix'!idxSatuSampaiDuaPuluh,--LEFT(TEXT(RIGHT('[3]Pos Log Serang 260721'!XFD1,5),REPT("0",5)),2)+1)),INDEX('024_Menara_Mix'!idxSatuSampaiDuaPuluh,--LEFT(RIGHT('[3]Pos Log Serang 260721'!XFD1,5),1)+1)&amp;" puluh "&amp;INDEX('024_Menara_Mix'!idxSatuSampaiDuaPuluh,--LEFT(RIGHT('[3]Pos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4">" "&amp;INDEX('025_Fastindo_Mix'!idxRatusan,--LEFT(TEXT(RIGHT('[3]Pos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",INDEX('025_Fastindo_Mix'!idxSatuSampaiDuaPuluh,--LEFT(TEXT(RIGHT('[3]Pos Log Serang 260721'!XFD1,5),REPT("0",5)),2)+1)),INDEX('025_Fastindo_Mix'!idxSatuSampaiDuaPuluh,--LEFT(RIGHT('[3]Pos Log Serang 260721'!XFD1,5),1)+1)&amp;" puluh "&amp;INDEX('025_Fastindo_Mix'!idxSatuSampaiDuaPuluh,--LEFT(RIGHT('[3]Pos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5">" "&amp;INDEX('026_DNR_Trucking'!idxRatusan,--LEFT(TEXT(RIGHT('[3]Pos Log Serang 260721'!XFD1,6),REPT("0",6)),1)+1)&amp;" "&amp;IF((--MID(TEXT(RIGHT('[3]Pos Log Serang 260721'!XFD1,6),REPT("0",6)),2,2)+1)&lt;=20,IF(--LEFT(TEXT(RIGHT('[3]Pos Log Serang 260721'!XFD1,6),REPT("0",6)),3)=1," seribu / ",INDEX('026_DNR_Trucking'!idxSatuSampaiDuaPuluh,--LEFT(TEXT(RIGHT('[3]Pos Log Serang 260721'!XFD1,5),REPT("0",5)),2)+1)),INDEX('026_DNR_Trucking'!idxSatuSampaiDuaPuluh,--LEFT(RIGHT('[3]Pos Log Serang 260721'!XFD1,5),1)+1)&amp;" puluh "&amp;INDEX('026_DNR_Trucking'!idxSatuSampaiDuaPuluh,--LEFT(RIGHT('[3]Pos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6">" "&amp;INDEX('026_DNR_Trucking (2)'!idxRatusan,--LEFT(TEXT(RIGHT('[3]Pos Log Serang 260721'!XFD1,6),REPT("0",6)),1)+1)&amp;" "&amp;IF((--MID(TEXT(RIGHT('[3]Pos Log Serang 260721'!XFD1,6),REPT("0",6)),2,2)+1)&lt;=20,IF(--LEFT(TEXT(RIGHT('[3]Pos Log Serang 260721'!XFD1,6),REPT("0",6)),3)=1," seribu / ",INDEX('026_DNR_Trucking (2)'!idxSatuSampaiDuaPuluh,--LEFT(TEXT(RIGHT('[3]Pos Log Serang 260721'!XFD1,5),REPT("0",5)),2)+1)),INDEX('026_DNR_Trucking (2)'!idxSatuSampaiDuaPuluh,--LEFT(RIGHT('[3]Pos Log Serang 260721'!XFD1,5),1)+1)&amp;" puluh "&amp;INDEX('026_DNR_Trucking (2)'!idxSatuSampaiDuaPuluh,--LEFT(RIGHT('[3]Pos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7">" "&amp;INDEX('027_Bata Antasari_Makassar'!idxRatusan,--LEFT(TEXT(RIGHT('[3]Pos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",INDEX('027_Bata Antasari_Makassar'!idxSatuSampaiDuaPuluh,--LEFT(TEXT(RIGHT('[3]Pos Log Serang 260721'!XFD1,5),REPT("0",5)),2)+1)),INDEX('027_Bata Antasari_Makassar'!idxSatuSampaiDuaPuluh,--LEFT(RIGHT('[3]Pos Log Serang 260721'!XFD1,5),1)+1)&amp;" puluh "&amp;INDEX('027_Bata Antasari_Makassar'!idxSatuSampaiDuaPuluh,--LEFT(RIGHT('[3]Pos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8">" "&amp;INDEX('028_Sentral Asia_China'!idxRatusan,--LEFT(TEXT(RIGHT('[3]Pos Log Serang 260721'!XFD1,6),REPT("0",6)),1)+1)&amp;" "&amp;IF((--MID(TEXT(RIGHT('[3]Pos Log Serang 260721'!XFD1,6),REPT("0",6)),2,2)+1)&lt;=20,IF(--LEFT(TEXT(RIGHT('[3]Pos Log Serang 260721'!XFD1,6),REPT("0",6)),3)=1," seribu / ",INDEX('028_Sentral Asia_China'!idxSatuSampaiDuaPuluh,--LEFT(TEXT(RIGHT('[3]Pos Log Serang 260721'!XFD1,5),REPT("0",5)),2)+1)),INDEX('028_Sentral Asia_China'!idxSatuSampaiDuaPuluh,--LEFT(RIGHT('[3]Pos Log Serang 260721'!XFD1,5),1)+1)&amp;" puluh "&amp;INDEX('028_Sentral Asia_China'!idxSatuSampaiDuaPuluh,--LEFT(RIGHT('[3]Pos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9">" "&amp;INDEX('029_Bpk. Arif_Bengkulu'!idxRatusan,--LEFT(TEXT(RIGHT('[3]Pos Log Serang 260721'!XFD1,6),REPT("0",6)),1)+1)&amp;" "&amp;IF((--MID(TEXT(RIGHT('[3]Pos Log Serang 260721'!XFD1,6),REPT("0",6)),2,2)+1)&lt;=20,IF(--LEFT(TEXT(RIGHT('[3]Pos Log Serang 260721'!XFD1,6),REPT("0",6)),3)=1," seribu / ",INDEX('029_Bpk. Arif_Bengkulu'!idxSatuSampaiDuaPuluh,--LEFT(TEXT(RIGHT('[3]Pos Log Serang 260721'!XFD1,5),REPT("0",5)),2)+1)),INDEX('029_Bpk. Arif_Bengkulu'!idxSatuSampaiDuaPuluh,--LEFT(RIGHT('[3]Pos Log Serang 260721'!XFD1,5),1)+1)&amp;" puluh "&amp;INDEX('029_Bpk. Arif_Bengkulu'!idxSatuSampaiDuaPuluh,--LEFT(RIGHT('[3]Pos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0">" "&amp;INDEX('030_Ibu Diana_Batam'!idxRatusan,--LEFT(TEXT(RIGHT('[3]Pos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",INDEX('030_Ibu Diana_Batam'!idxSatuSampaiDuaPuluh,--LEFT(TEXT(RIGHT('[3]Pos Log Serang 260721'!XFD1,5),REPT("0",5)),2)+1)),INDEX('030_Ibu Diana_Batam'!idxSatuSampaiDuaPuluh,--LEFT(RIGHT('[3]Pos Log Serang 260721'!XFD1,5),1)+1)&amp;" puluh "&amp;INDEX('030_Ibu Diana_Batam'!idxSatuSampaiDuaPuluh,--LEFT(RIGHT('[3]Pos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1">" "&amp;INDEX('031_BBI_Lahat'!idxRatusan,--LEFT(TEXT(RIGHT('[3]Pos Log Serang 260721'!XFD1,6),REPT("0",6)),1)+1)&amp;" "&amp;IF((--MID(TEXT(RIGHT('[3]Pos Log Serang 260721'!XFD1,6),REPT("0",6)),2,2)+1)&lt;=20,IF(--LEFT(TEXT(RIGHT('[3]Pos Log Serang 260721'!XFD1,6),REPT("0",6)),3)=1," seribu / ",INDEX('031_BBI_Lahat'!idxSatuSampaiDuaPuluh,--LEFT(TEXT(RIGHT('[3]Pos Log Serang 260721'!XFD1,5),REPT("0",5)),2)+1)),INDEX('031_BBI_Lahat'!idxSatuSampaiDuaPuluh,--LEFT(RIGHT('[3]Pos Log Serang 260721'!XFD1,5),1)+1)&amp;" puluh "&amp;INDEX('031_BBI_Lahat'!idxSatuSampaiDuaPuluh,--LEFT(RIGHT('[3]Pos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2">" "&amp;INDEX('032_BBI_Lapung'!idxRatusan,--LEFT(TEXT(RIGHT('[3]Pos Log Serang 260721'!XFD1,6),REPT("0",6)),1)+1)&amp;" "&amp;IF((--MID(TEXT(RIGHT('[3]Pos Log Serang 260721'!XFD1,6),REPT("0",6)),2,2)+1)&lt;=20,IF(--LEFT(TEXT(RIGHT('[3]Pos Log Serang 260721'!XFD1,6),REPT("0",6)),3)=1," seribu / ",INDEX('032_BBI_Lapung'!idxSatuSampaiDuaPuluh,--LEFT(TEXT(RIGHT('[3]Pos Log Serang 260721'!XFD1,5),REPT("0",5)),2)+1)),INDEX('032_BBI_Lapung'!idxSatuSampaiDuaPuluh,--LEFT(RIGHT('[3]Pos Log Serang 260721'!XFD1,5),1)+1)&amp;" puluh "&amp;INDEX('032_BBI_Lapung'!idxSatuSampaiDuaPuluh,--LEFT(RIGHT('[3]Pos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3">" "&amp;INDEX('033_DNR_Trucking CAKUNG'!idxRatusan,--LEFT(TEXT(RIGHT('[3]Pos Log Serang 260721'!XFD1,6),REPT("0",6)),1)+1)&amp;" "&amp;IF((--MID(TEXT(RIGHT('[3]Pos Log Serang 260721'!XFD1,6),REPT("0",6)),2,2)+1)&lt;=20,IF(--LEFT(TEXT(RIGHT('[3]Pos Log Serang 260721'!XFD1,6),REPT("0",6)),3)=1," seribu / ",INDEX('033_DNR_Trucking CAKUNG'!idxSatuSampaiDuaPuluh,--LEFT(TEXT(RIGHT('[3]Pos Log Serang 260721'!XFD1,5),REPT("0",5)),2)+1)),INDEX('033_DNR_Trucking CAKUNG'!idxSatuSampaiDuaPuluh,--LEFT(RIGHT('[3]Pos Log Serang 260721'!XFD1,5),1)+1)&amp;" puluh "&amp;INDEX('033_DNR_Trucking CAKUNG'!idxSatuSampaiDuaPuluh,--LEFT(RIGHT('[3]Pos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4">" "&amp;INDEX('034_Raisa_Batam'!idxRatusan,--LEFT(TEXT(RIGHT('[3]Pos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",INDEX('034_Raisa_Batam'!idxSatuSampaiDuaPuluh,--LEFT(TEXT(RIGHT('[3]Pos Log Serang 260721'!XFD1,5),REPT("0",5)),2)+1)),INDEX('034_Raisa_Batam'!idxSatuSampaiDuaPuluh,--LEFT(RIGHT('[3]Pos Log Serang 260721'!XFD1,5),1)+1)&amp;" puluh "&amp;INDEX('034_Raisa_Batam'!idxSatuSampaiDuaPuluh,--LEFT(RIGHT('[3]Pos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5">" "&amp;INDEX('035_Kaifa Food_Batam'!idxRatusan,--LEFT(TEXT(RIGHT('[3]Pos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",INDEX('035_Kaifa Food_Batam'!idxSatuSampaiDuaPuluh,--LEFT(TEXT(RIGHT('[3]Pos Log Serang 260721'!XFD1,5),REPT("0",5)),2)+1)),INDEX('035_Kaifa Food_Batam'!idxSatuSampaiDuaPuluh,--LEFT(RIGHT('[3]Pos Log Serang 260721'!XFD1,5),1)+1)&amp;" puluh "&amp;INDEX('035_Kaifa Food_Batam'!idxSatuSampaiDuaPuluh,--LEFT(RIGHT('[3]Pos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6">" "&amp;INDEX('036_Cargo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",INDEX('036_Cargo Trans_Batam'!idxSatuSampaiDuaPuluh,--LEFT(TEXT(RIGHT('[3]Pos Log Serang 260721'!XFD1,5),REPT("0",5)),2)+1)),INDEX('036_Cargo Trans_Batam'!idxSatuSampaiDuaPuluh,--LEFT(RIGHT('[3]Pos Log Serang 260721'!XFD1,5),1)+1)&amp;" puluh "&amp;INDEX('036_Cargo Trans_Batam'!idxSatuSampaiDuaPuluh,--LEFT(RIGHT('[3]Pos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7">" "&amp;INDEX('037_BSC_Medan'!idxRatusan,--LEFT(TEXT(RIGHT('[3]Pos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",INDEX('037_BSC_Medan'!idxSatuSampaiDuaPuluh,--LEFT(TEXT(RIGHT('[3]Pos Log Serang 260721'!XFD1,5),REPT("0",5)),2)+1)),INDEX('037_BSC_Medan'!idxSatuSampaiDuaPuluh,--LEFT(RIGHT('[3]Pos Log Serang 260721'!XFD1,5),1)+1)&amp;" puluh "&amp;INDEX('037_BSC_Medan'!idxSatuSampaiDuaPuluh,--LEFT(RIGHT('[3]Pos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8">" "&amp;INDEX('038_Bpk. Simson_Batam'!idxRatusan,--LEFT(TEXT(RIGHT('[3]Pos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",INDEX('038_Bpk. Simson_Batam'!idxSatuSampaiDuaPuluh,--LEFT(TEXT(RIGHT('[3]Pos Log Serang 260721'!XFD1,5),REPT("0",5)),2)+1)),INDEX('038_Bpk. Simson_Batam'!idxSatuSampaiDuaPuluh,--LEFT(RIGHT('[3]Pos Log Serang 260721'!XFD1,5),1)+1)&amp;" puluh "&amp;INDEX('038_Bpk. Simson_Batam'!idxSatuSampaiDuaPuluh,--LEFT(RIGHT('[3]Pos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9">" "&amp;INDEX('039_Marvel_Batam'!idxRatusan,--LEFT(TEXT(RIGHT('[3]Pos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",INDEX('039_Marvel_Batam'!idxSatuSampaiDuaPuluh,--LEFT(TEXT(RIGHT('[3]Pos Log Serang 260721'!XFD1,5),REPT("0",5)),2)+1)),INDEX('039_Marvel_Batam'!idxSatuSampaiDuaPuluh,--LEFT(RIGHT('[3]Pos Log Serang 260721'!XFD1,5),1)+1)&amp;" puluh "&amp;INDEX('039_Marvel_Batam'!idxSatuSampaiDuaPuluh,--LEFT(RIGHT('[3]Pos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0">" "&amp;INDEX('040_BBI_Karawang'!idxRatusan,--LEFT(TEXT(RIGHT('[3]Pos Log Serang 260721'!XFD1,6),REPT("0",6)),1)+1)&amp;" "&amp;IF((--MID(TEXT(RIGHT('[3]Pos Log Serang 260721'!XFD1,6),REPT("0",6)),2,2)+1)&lt;=20,IF(--LEFT(TEXT(RIGHT('[3]Pos Log Serang 260721'!XFD1,6),REPT("0",6)),3)=1," seribu / ",INDEX('040_BBI_Karawang'!idxSatuSampaiDuaPuluh,--LEFT(TEXT(RIGHT('[3]Pos Log Serang 260721'!XFD1,5),REPT("0",5)),2)+1)),INDEX('040_BBI_Karawang'!idxSatuSampaiDuaPuluh,--LEFT(RIGHT('[3]Pos Log Serang 260721'!XFD1,5),1)+1)&amp;" puluh "&amp;INDEX('040_BBI_Karawang'!idxSatuSampaiDuaPuluh,--LEFT(RIGHT('[3]Pos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1">" "&amp;INDEX('041_Menara_Mix'!idxRatusan,--LEFT(TEXT(RIGHT('[3]Pos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",INDEX('041_Menara_Mix'!idxSatuSampaiDuaPuluh,--LEFT(TEXT(RIGHT('[3]Pos Log Serang 260721'!XFD1,5),REPT("0",5)),2)+1)),INDEX('041_Menara_Mix'!idxSatuSampaiDuaPuluh,--LEFT(RIGHT('[3]Pos Log Serang 260721'!XFD1,5),1)+1)&amp;" puluh "&amp;INDEX('041_Menara_Mix'!idxSatuSampaiDuaPuluh,--LEFT(RIGHT('[3]Pos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2">" "&amp;INDEX('042_Lion_Kupang'!idxRatusan,--LEFT(TEXT(RIGHT('[3]Pos Log Serang 260721'!XFD1,6),REPT("0",6)),1)+1)&amp;" "&amp;IF((--MID(TEXT(RIGHT('[3]Pos Log Serang 260721'!XFD1,6),REPT("0",6)),2,2)+1)&lt;=20,IF(--LEFT(TEXT(RIGHT('[3]Pos Log Serang 260721'!XFD1,6),REPT("0",6)),3)=1," seribu / ",INDEX('042_Lion_Kupang'!idxSatuSampaiDuaPuluh,--LEFT(TEXT(RIGHT('[3]Pos Log Serang 260721'!XFD1,5),REPT("0",5)),2)+1)),INDEX('042_Lion_Kupang'!idxSatuSampaiDuaPuluh,--LEFT(RIGHT('[3]Pos Log Serang 260721'!XFD1,5),1)+1)&amp;" puluh "&amp;INDEX('042_Lion_Kupang'!idxSatuSampaiDuaPuluh,--LEFT(RIGHT('[3]Pos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3">" "&amp;INDEX('043_Jasana Boga_Batam'!idxRatusan,--LEFT(TEXT(RIGHT('[3]Pos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",INDEX('043_Jasana Boga_Batam'!idxSatuSampaiDuaPuluh,--LEFT(TEXT(RIGHT('[3]Pos Log Serang 260721'!XFD1,5),REPT("0",5)),2)+1)),INDEX('043_Jasana Boga_Batam'!idxSatuSampaiDuaPuluh,--LEFT(RIGHT('[3]Pos Log Serang 260721'!XFD1,5),1)+1)&amp;" puluh "&amp;INDEX('043_Jasana Boga_Batam'!idxSatuSampaiDuaPuluh,--LEFT(RIGHT('[3]Pos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4">" "&amp;INDEX('044_SNL_Batam'!idxRatusan,--LEFT(TEXT(RIGHT('[3]Pos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",INDEX('044_SNL_Batam'!idxSatuSampaiDuaPuluh,--LEFT(TEXT(RIGHT('[3]Pos Log Serang 260721'!XFD1,5),REPT("0",5)),2)+1)),INDEX('044_SNL_Batam'!idxSatuSampaiDuaPuluh,--LEFT(RIGHT('[3]Pos Log Serang 260721'!XFD1,5),1)+1)&amp;" puluh "&amp;INDEX('044_SNL_Batam'!idxSatuSampaiDuaPuluh,--LEFT(RIGHT('[3]Pos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5">" "&amp;INDEX('045_SNL_Batam'!idxRatusan,--LEFT(TEXT(RIGHT('[3]Pos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",INDEX('045_SNL_Batam'!idxSatuSampaiDuaPuluh,--LEFT(TEXT(RIGHT('[3]Pos Log Serang 260721'!XFD1,5),REPT("0",5)),2)+1)),INDEX('045_SNL_Batam'!idxSatuSampaiDuaPuluh,--LEFT(RIGHT('[3]Pos Log Serang 260721'!XFD1,5),1)+1)&amp;" puluh "&amp;INDEX('045_SNL_Batam'!idxSatuSampaiDuaPuluh,--LEFT(RIGHT('[3]Pos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6">" "&amp;INDEX('046_BSC_Pekanbaru'!idxRatusan,--LEFT(TEXT(RIGHT('[3]Pos Log Serang 260721'!XFD1,6),REPT("0",6)),1)+1)&amp;" "&amp;IF((--MID(TEXT(RIGHT('[3]Pos Log Serang 260721'!XFD1,6),REPT("0",6)),2,2)+1)&lt;=20,IF(--LEFT(TEXT(RIGHT('[3]Pos Log Serang 260721'!XFD1,6),REPT("0",6)),3)=1," seribu / ",INDEX('046_BSC_Pekanbaru'!idxSatuSampaiDuaPuluh,--LEFT(TEXT(RIGHT('[3]Pos Log Serang 260721'!XFD1,5),REPT("0",5)),2)+1)),INDEX('046_BSC_Pekanbaru'!idxSatuSampaiDuaPuluh,--LEFT(RIGHT('[3]Pos Log Serang 260721'!XFD1,5),1)+1)&amp;" puluh "&amp;INDEX('046_BSC_Pekanbaru'!idxSatuSampaiDuaPuluh,--LEFT(RIGHT('[3]Pos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7">" "&amp;INDEX('047_BSC_Kota Bumi'!idxRatusan,--LEFT(TEXT(RIGHT('[3]Pos Log Serang 260721'!XFD1,6),REPT("0",6)),1)+1)&amp;" "&amp;IF((--MID(TEXT(RIGHT('[3]Pos Log Serang 260721'!XFD1,6),REPT("0",6)),2,2)+1)&lt;=20,IF(--LEFT(TEXT(RIGHT('[3]Pos Log Serang 260721'!XFD1,6),REPT("0",6)),3)=1," seribu / ",INDEX('047_BSC_Kota Bumi'!idxSatuSampaiDuaPuluh,--LEFT(TEXT(RIGHT('[3]Pos Log Serang 260721'!XFD1,5),REPT("0",5)),2)+1)),INDEX('047_BSC_Kota Bumi'!idxSatuSampaiDuaPuluh,--LEFT(RIGHT('[3]Pos Log Serang 260721'!XFD1,5),1)+1)&amp;" puluh "&amp;INDEX('047_BSC_Kota Bumi'!idxSatuSampaiDuaPuluh,--LEFT(RIGHT('[3]Pos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8">" "&amp;INDEX('048_BSC_Lampung'!idxRatusan,--LEFT(TEXT(RIGHT('[3]Pos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",INDEX('048_BSC_Lampung'!idxSatuSampaiDuaPuluh,--LEFT(TEXT(RIGHT('[3]Pos Log Serang 260721'!XFD1,5),REPT("0",5)),2)+1)),INDEX('048_BSC_Lampung'!idxSatuSampaiDuaPuluh,--LEFT(RIGHT('[3]Pos Log Serang 260721'!XFD1,5),1)+1)&amp;" puluh "&amp;INDEX('048_BSC_Lampung'!idxSatuSampaiDuaPuluh,--LEFT(RIGHT('[3]Pos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9">" "&amp;INDEX('049_Aghata_Riau'!idxRatusan,--LEFT(TEXT(RIGHT('[3]Pos Log Serang 260721'!XFD1,6),REPT("0",6)),1)+1)&amp;" "&amp;IF((--MID(TEXT(RIGHT('[3]Pos Log Serang 260721'!XFD1,6),REPT("0",6)),2,2)+1)&lt;=20,IF(--LEFT(TEXT(RIGHT('[3]Pos Log Serang 260721'!XFD1,6),REPT("0",6)),3)=1," seribu / ",INDEX('049_Aghata_Riau'!idxSatuSampaiDuaPuluh,--LEFT(TEXT(RIGHT('[3]Pos Log Serang 260721'!XFD1,5),REPT("0",5)),2)+1)),INDEX('049_Aghata_Riau'!idxSatuSampaiDuaPuluh,--LEFT(RIGHT('[3]Pos Log Serang 260721'!XFD1,5),1)+1)&amp;" puluh "&amp;INDEX('049_Aghata_Riau'!idxSatuSampaiDuaPuluh,--LEFT(RIGHT('[3]Pos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0">" "&amp;INDEX('050_Trian Jaya_Medan'!idxRatusan,--LEFT(TEXT(RIGHT('[3]Pos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",INDEX('050_Trian Jaya_Medan'!idxSatuSampaiDuaPuluh,--LEFT(TEXT(RIGHT('[3]Pos Log Serang 260721'!XFD1,5),REPT("0",5)),2)+1)),INDEX('050_Trian Jaya_Medan'!idxSatuSampaiDuaPuluh,--LEFT(RIGHT('[3]Pos Log Serang 260721'!XFD1,5),1)+1)&amp;" puluh "&amp;INDEX('050_Trian Jaya_Medan'!idxSatuSampaiDuaPuluh,--LEFT(RIGHT('[3]Pos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1">" "&amp;INDEX('051_Robert_Pontianak'!idxRatusan,--LEFT(TEXT(RIGHT('[3]Pos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",INDEX('051_Robert_Pontianak'!idxSatuSampaiDuaPuluh,--LEFT(TEXT(RIGHT('[3]Pos Log Serang 260721'!XFD1,5),REPT("0",5)),2)+1)),INDEX('051_Robert_Pontianak'!idxSatuSampaiDuaPuluh,--LEFT(RIGHT('[3]Pos Log Serang 260721'!XFD1,5),1)+1)&amp;" puluh "&amp;INDEX('051_Robert_Pontianak'!idxSatuSampaiDuaPuluh,--LEFT(RIGHT('[3]Pos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2">" "&amp;INDEX('051A_Ucok_Pekanbaru'!idxRatusan,--LEFT(TEXT(RIGHT('[3]Pos Log Serang 260721'!XFD1,6),REPT("0",6)),1)+1)&amp;" "&amp;IF((--MID(TEXT(RIGHT('[3]Pos Log Serang 260721'!XFD1,6),REPT("0",6)),2,2)+1)&lt;=20,IF(--LEFT(TEXT(RIGHT('[3]Pos Log Serang 260721'!XFD1,6),REPT("0",6)),3)=1," seribu / ",INDEX('051A_Ucok_Pekanbaru'!idxSatuSampaiDuaPuluh,--LEFT(TEXT(RIGHT('[3]Pos Log Serang 260721'!XFD1,5),REPT("0",5)),2)+1)),INDEX('051A_Ucok_Pekanbaru'!idxSatuSampaiDuaPuluh,--LEFT(RIGHT('[3]Pos Log Serang 260721'!XFD1,5),1)+1)&amp;" puluh "&amp;INDEX('051A_Ucok_Pekanbaru'!idxSatuSampaiDuaPuluh,--LEFT(RIGHT('[3]Pos Log Serang 260721'!XFD1,4),1)+1))&amp;IF(OR(LEN('[3]Pos Log Serang 260721'!XFD1)&lt;=3,--LEFT(TEXT(RIGHT('[3]Pos Log Serang 260721'!XFD1,6),REPT("0",6)),3)={0;1}),""," ribu / ")</definedName>
    <definedName name="ribu4">" "&amp;INDEX(idxRatusan,--LEFT(TEXT(RIGHT('[3]Pos Log Serang 260721'!XFD1,6),REPT("0",6)),1)+1)&amp;" "&amp;IF((--MID(TEXT(RIGHT('[3]Pos Log Serang 260721'!XFD1,6),REPT("0",6)),2,2)+1)&lt;=20,IF(--LEFT(TEXT(RIGHT('[3]Pos Log Serang 260721'!XFD1,6),REPT("0",6)),3)=1," seribu / 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 / ")</definedName>
    <definedName name="terbilang" localSheetId="0">IF([2]!nilai=0,"nol",IF(TYPE([2]!nilai)=1,IF(MOD([2]!nilai,INT([2]!nilai))=0,TRIM('001_Vita Bren_Jakarta'!milyar&amp;'001_Vita Bren_Jakarta'!juta&amp;'001_Vita Bren_Jakarta'!ribu&amp;'001_Vita Bren_Jakarta'!ratus),"ANGKA HARUS BILANGAN BULAT!"),"DATA TIDAK BOLEH BERTIPE TEKS!"))</definedName>
    <definedName name="terbilang" localSheetId="1">IF([2]!nilai=0,"nol",IF(TYPE([2]!nilai)=1,IF(MOD([2]!nilai,INT([2]!nilai))=0,TRIM('002_Trans Crago_Batam'!milyar&amp;'002_Trans Crago_Batam'!juta&amp;'002_Trans Crago_Batam'!ribu&amp;'002_Trans Crago_Batam'!ratus),"ANGKA HARUS BILANGAN BULAT!"),"DATA TIDAK BOLEH BERTIPE TEKS!"))</definedName>
    <definedName name="terbilang" localSheetId="2">IF([2]!nilai=0,"nol",IF(TYPE([2]!nilai)=1,IF(MOD([2]!nilai,INT([2]!nilai))=0,TRIM('003_Bpk. Henry_Banyuwangi'!milyar&amp;'003_Bpk. Henry_Banyuwangi'!juta&amp;'003_Bpk. Henry_Banyuwangi'!ribu&amp;'003_Bpk. Henry_Banyuwangi'!ratus),"ANGKA HARUS BILANGAN BULAT!"),"DATA TIDAK BOLEH BERTIPE TEKS!"))</definedName>
    <definedName name="terbilang" localSheetId="3">IF([2]!nilai=0,"nol",IF(TYPE([2]!nilai)=1,IF(MOD([2]!nilai,INT([2]!nilai))=0,TRIM('004_Fastindo_Bekasi'!milyar&amp;'004_Fastindo_Bekasi'!juta&amp;'004_Fastindo_Bekasi'!ribu&amp;'004_Fastindo_Bekasi'!ratus),"ANGKA HARUS BILANGAN BULAT!"),"DATA TIDAK BOLEH BERTIPE TEKS!"))</definedName>
    <definedName name="terbilang" localSheetId="4">IF([2]!nilai=0,"nol",IF(TYPE([2]!nilai)=1,IF(MOD([2]!nilai,INT([2]!nilai))=0,TRIM('005_BBI_Mix'!milyar&amp;'005_BBI_Mix'!juta&amp;'005_BBI_Mix'!ribu&amp;'005_BBI_Mix'!ratus),"ANGKA HARUS BILANGAN BULAT!"),"DATA TIDAK BOLEH BERTIPE TEKS!"))</definedName>
    <definedName name="terbilang" localSheetId="5">IF(nilai=0,"nol",IF(TYPE(nilai)=1,IF(MOD(nilai,INT(nilai))=0,TRIM('006_Menara_Mix'!milyar&amp;'006_Menara_Mix'!juta&amp;'006_Menara_Mix'!ribu&amp;'006_Menara_Mix'!ratus),"ANGKA HARUS BILANGAN BULAT!"),"DATA TIDAK BOLEH BERTIPE TEKS!"))</definedName>
    <definedName name="terbilang" localSheetId="6">IF([2]!nilai=0,"nol",IF(TYPE([2]!nilai)=1,IF(MOD([2]!nilai,INT([2]!nilai))=0,TRIM('007_Menara_Duri'!milyar&amp;'007_Menara_Duri'!juta&amp;'007_Menara_Duri'!ribu&amp;'007_Menara_Duri'!ratus),"ANGKA HARUS BILANGAN BULAT!"),"DATA TIDAK BOLEH BERTIPE TEKS!"))</definedName>
    <definedName name="terbilang" localSheetId="7">IF([2]!nilai=0,"nol",IF(TYPE([2]!nilai)=1,IF(MOD([2]!nilai,INT([2]!nilai))=0,TRIM('008_Menara_Mix'!milyar&amp;'008_Menara_Mix'!juta&amp;'008_Menara_Mix'!ribu&amp;'008_Menara_Mix'!ratus),"ANGKA HARUS BILANGAN BULAT!"),"DATA TIDAK BOLEH BERTIPE TEKS!"))</definedName>
    <definedName name="terbilang" localSheetId="8">IF(nilai=0,"nol",IF(TYPE(nilai)=1,IF(MOD(nilai,INT(nilai))=0,TRIM('009_Venindo_Batam'!milyar&amp;'009_Venindo_Batam'!juta&amp;'009_Venindo_Batam'!ribu&amp;'009_Venindo_Batam'!ratus),"ANGKA HARUS BILANGAN BULAT!"),"DATA TIDAK BOLEH BERTIPE TEKS!"))</definedName>
    <definedName name="terbilang" localSheetId="9">IF(nilai=0,"nol",IF(TYPE(nilai)=1,IF(MOD(nilai,INT(nilai))=0,TRIM('010_Cargo Trans_Batam'!milyar&amp;'010_Cargo Trans_Batam'!juta&amp;'010_Cargo Trans_Batam'!ribu&amp;'010_Cargo Trans_Batam'!ratus),"ANGKA HARUS BILANGAN BULAT!"),"DATA TIDAK BOLEH BERTIPE TEKS!"))</definedName>
    <definedName name="terbilang" localSheetId="10">IF([2]!nilai=0,"nol",IF(TYPE([2]!nilai)=1,IF(MOD([2]!nilai,INT([2]!nilai))=0,TRIM('011_Bpk. Rahman_CHARTER fUSO'!milyar&amp;'011_Bpk. Rahman_CHARTER fUSO'!juta&amp;'011_Bpk. Rahman_CHARTER fUSO'!ribu&amp;'011_Bpk. Rahman_CHARTER fUSO'!ratus),"ANGKA HARUS BILANGAN BULAT!"),"DATA TIDAK BOLEH BERTIPE TEKS!"))</definedName>
    <definedName name="terbilang" localSheetId="11">IF([2]!nilai=0,"nol",IF(TYPE([2]!nilai)=1,IF(MOD([2]!nilai,INT([2]!nilai))=0,TRIM('012_Samudra Jaya Cakra_NTB'!milyar&amp;'012_Samudra Jaya Cakra_NTB'!juta&amp;'012_Samudra Jaya Cakra_NTB'!ribu&amp;'012_Samudra Jaya Cakra_NTB'!ratus),"ANGKA HARUS BILANGAN BULAT!"),"DATA TIDAK BOLEH BERTIPE TEKS!"))</definedName>
    <definedName name="terbilang" localSheetId="12">IF([2]!nilai=0,"nol",IF(TYPE([2]!nilai)=1,IF(MOD([2]!nilai,INT([2]!nilai))=0,TRIM('013_Fastindo_Cikarang'!milyar&amp;'013_Fastindo_Cikarang'!juta&amp;'013_Fastindo_Cikarang'!ribu&amp;'013_Fastindo_Cikarang'!ratus),"ANGKA HARUS BILANGAN BULAT!"),"DATA TIDAK BOLEH BERTIPE TEKS!"))</definedName>
    <definedName name="terbilang" localSheetId="13">IF([2]!nilai=0,"nol",IF(TYPE([2]!nilai)=1,IF(MOD([2]!nilai,INT([2]!nilai))=0,TRIM('014_BBI_Jogja'!milyar&amp;'014_BBI_Jogja'!juta&amp;'014_BBI_Jogja'!ribu&amp;'014_BBI_Jogja'!ratus),"ANGKA HARUS BILANGAN BULAT!"),"DATA TIDAK BOLEH BERTIPE TEKS!"))</definedName>
    <definedName name="terbilang" localSheetId="14">IF([2]!nilai=0,"nol",IF(TYPE([2]!nilai)=1,IF(MOD([2]!nilai,INT([2]!nilai))=0,TRIM('015_SDM_Palopo'!milyar&amp;'015_SDM_Palopo'!juta&amp;'015_SDM_Palopo'!ribu&amp;'015_SDM_Palopo'!ratus),"ANGKA HARUS BILANGAN BULAT!"),"DATA TIDAK BOLEH BERTIPE TEKS!"))</definedName>
    <definedName name="terbilang" localSheetId="15">IF([2]!nilai=0,"nol",IF(TYPE([2]!nilai)=1,IF(MOD([2]!nilai,INT([2]!nilai))=0,TRIM('016_SDM_Makssar'!milyar&amp;'016_SDM_Makssar'!juta&amp;'016_SDM_Makssar'!ribu&amp;'016_SDM_Makssar'!ratus),"ANGKA HARUS BILANGAN BULAT!"),"DATA TIDAK BOLEH BERTIPE TEKS!"))</definedName>
    <definedName name="terbilang" localSheetId="16">IF([2]!nilai=0,"nol",IF(TYPE([2]!nilai)=1,IF(MOD([2]!nilai,INT([2]!nilai))=0,TRIM('017_Bona_Mix'!milyar&amp;'017_Bona_Mix'!juta&amp;'017_Bona_Mix'!ribu&amp;'017_Bona_Mix'!ratus),"ANGKA HARUS BILANGAN BULAT!"),"DATA TIDAK BOLEH BERTIPE TEKS!"))</definedName>
    <definedName name="terbilang" localSheetId="20">IF(nilai=0,"nol",IF(TYPE(nilai)=1,IF(MOD(nilai,INT(nilai))=0,TRIM('021_AGM_Mix'!milyar&amp;'021_AGM_Mix'!juta&amp;'021_AGM_Mix'!ribu&amp;'021_AGM_Mix'!ratus),"ANGKA HARUS BILANGAN BULAT!"),"DATA TIDAK BOLEH BERTIPE TEKS!"))</definedName>
    <definedName name="terbilang" localSheetId="21">IF([2]!nilai=0,"nol",IF(TYPE([2]!nilai)=1,IF(MOD([2]!nilai,INT([2]!nilai))=0,TRIM('022_Menara_Mix'!milyar&amp;'022_Menara_Mix'!juta&amp;'022_Menara_Mix'!ribu&amp;'022_Menara_Mix'!ratus),"ANGKA HARUS BILANGAN BULAT!"),"DATA TIDAK BOLEH BERTIPE TEKS!"))</definedName>
    <definedName name="terbilang" localSheetId="22">IF([2]!nilai=0,"nol",IF(TYPE([2]!nilai)=1,IF(MOD([2]!nilai,INT([2]!nilai))=0,TRIM('023_Menara_Mix'!milyar&amp;'023_Menara_Mix'!juta&amp;'023_Menara_Mix'!ribu&amp;'023_Menara_Mix'!ratus),"ANGKA HARUS BILANGAN BULAT!"),"DATA TIDAK BOLEH BERTIPE TEKS!"))</definedName>
    <definedName name="terbilang" localSheetId="23">IF([2]!nilai=0,"nol",IF(TYPE([2]!nilai)=1,IF(MOD([2]!nilai,INT([2]!nilai))=0,TRIM('024_Menara_Mix'!milyar&amp;'024_Menara_Mix'!juta&amp;'024_Menara_Mix'!ribu&amp;'024_Menara_Mix'!ratus),"ANGKA HARUS BILANGAN BULAT!"),"DATA TIDAK BOLEH BERTIPE TEKS!"))</definedName>
    <definedName name="terbilang" localSheetId="24">IF([2]!nilai=0,"nol",IF(TYPE([2]!nilai)=1,IF(MOD([2]!nilai,INT([2]!nilai))=0,TRIM('025_Fastindo_Mix'!milyar&amp;'025_Fastindo_Mix'!juta&amp;'025_Fastindo_Mix'!ribu&amp;'025_Fastindo_Mix'!ratus),"ANGKA HARUS BILANGAN BULAT!"),"DATA TIDAK BOLEH BERTIPE TEKS!"))</definedName>
    <definedName name="terbilang" localSheetId="25">IF([2]!nilai=0,"nol",IF(TYPE([2]!nilai)=1,IF(MOD([2]!nilai,INT([2]!nilai))=0,TRIM('026_DNR_Trucking'!milyar&amp;'026_DNR_Trucking'!juta&amp;'026_DNR_Trucking'!ribu&amp;'026_DNR_Trucking'!ratus),"ANGKA HARUS BILANGAN BULAT!"),"DATA TIDAK BOLEH BERTIPE TEKS!"))</definedName>
    <definedName name="terbilang" localSheetId="26">IF([2]!nilai=0,"nol",IF(TYPE([2]!nilai)=1,IF(MOD([2]!nilai,INT([2]!nilai))=0,TRIM('026_DNR_Trucking (2)'!milyar&amp;'026_DNR_Trucking (2)'!juta&amp;'026_DNR_Trucking (2)'!ribu&amp;'026_DNR_Trucking (2)'!ratus),"ANGKA HARUS BILANGAN BULAT!"),"DATA TIDAK BOLEH BERTIPE TEKS!"))</definedName>
    <definedName name="terbilang" localSheetId="27">IF([2]!nilai=0,"nol",IF(TYPE([2]!nilai)=1,IF(MOD([2]!nilai,INT([2]!nilai))=0,TRIM('027_Bata Antasari_Makassar'!milyar&amp;'027_Bata Antasari_Makassar'!juta&amp;'027_Bata Antasari_Makassar'!ribu&amp;'027_Bata Antasari_Makassar'!ratus),"ANGKA HARUS BILANGAN BULAT!"),"DATA TIDAK BOLEH BERTIPE TEKS!"))</definedName>
    <definedName name="terbilang" localSheetId="28">IF([2]!nilai=0,"nol",IF(TYPE([2]!nilai)=1,IF(MOD([2]!nilai,INT([2]!nilai))=0,TRIM('028_Sentral Asia_China'!milyar&amp;'028_Sentral Asia_China'!juta&amp;'028_Sentral Asia_China'!ribu&amp;'028_Sentral Asia_China'!ratus),"ANGKA HARUS BILANGAN BULAT!"),"DATA TIDAK BOLEH BERTIPE TEKS!"))</definedName>
    <definedName name="terbilang" localSheetId="29">IF([2]!nilai=0,"nol",IF(TYPE([2]!nilai)=1,IF(MOD([2]!nilai,INT([2]!nilai))=0,TRIM('029_Bpk. Arif_Bengkulu'!milyar&amp;'029_Bpk. Arif_Bengkulu'!juta&amp;'029_Bpk. Arif_Bengkulu'!ribu&amp;'029_Bpk. Arif_Bengkulu'!ratus),"ANGKA HARUS BILANGAN BULAT!"),"DATA TIDAK BOLEH BERTIPE TEKS!"))</definedName>
    <definedName name="terbilang" localSheetId="30">IF([2]!nilai=0,"nol",IF(TYPE([2]!nilai)=1,IF(MOD([2]!nilai,INT([2]!nilai))=0,TRIM('030_Ibu Diana_Batam'!milyar&amp;'030_Ibu Diana_Batam'!juta&amp;'030_Ibu Diana_Batam'!ribu&amp;'030_Ibu Diana_Batam'!ratus),"ANGKA HARUS BILANGAN BULAT!"),"DATA TIDAK BOLEH BERTIPE TEKS!"))</definedName>
    <definedName name="terbilang" localSheetId="31">IF([2]!nilai=0,"nol",IF(TYPE([2]!nilai)=1,IF(MOD([2]!nilai,INT([2]!nilai))=0,TRIM('031_BBI_Lahat'!milyar&amp;'031_BBI_Lahat'!juta&amp;'031_BBI_Lahat'!ribu&amp;'031_BBI_Lahat'!ratus),"ANGKA HARUS BILANGAN BULAT!"),"DATA TIDAK BOLEH BERTIPE TEKS!"))</definedName>
    <definedName name="terbilang" localSheetId="32">IF([2]!nilai=0,"nol",IF(TYPE([2]!nilai)=1,IF(MOD([2]!nilai,INT([2]!nilai))=0,TRIM('032_BBI_Lapung'!milyar&amp;'032_BBI_Lapung'!juta&amp;'032_BBI_Lapung'!ribu&amp;'032_BBI_Lapung'!ratus),"ANGKA HARUS BILANGAN BULAT!"),"DATA TIDAK BOLEH BERTIPE TEKS!"))</definedName>
    <definedName name="terbilang" localSheetId="33">IF([2]!nilai=0,"nol",IF(TYPE([2]!nilai)=1,IF(MOD([2]!nilai,INT([2]!nilai))=0,TRIM('033_DNR_Trucking CAKUNG'!milyar&amp;'033_DNR_Trucking CAKUNG'!juta&amp;'033_DNR_Trucking CAKUNG'!ribu&amp;'033_DNR_Trucking CAKUNG'!ratus),"ANGKA HARUS BILANGAN BULAT!"),"DATA TIDAK BOLEH BERTIPE TEKS!"))</definedName>
    <definedName name="terbilang" localSheetId="34">IF([2]!nilai=0,"nol",IF(TYPE([2]!nilai)=1,IF(MOD([2]!nilai,INT([2]!nilai))=0,TRIM('034_Raisa_Batam'!milyar&amp;'034_Raisa_Batam'!juta&amp;'034_Raisa_Batam'!ribu&amp;'034_Raisa_Batam'!ratus),"ANGKA HARUS BILANGAN BULAT!"),"DATA TIDAK BOLEH BERTIPE TEKS!"))</definedName>
    <definedName name="terbilang" localSheetId="35">IF([2]!nilai=0,"nol",IF(TYPE([2]!nilai)=1,IF(MOD([2]!nilai,INT([2]!nilai))=0,TRIM('035_Kaifa Food_Batam'!milyar&amp;'035_Kaifa Food_Batam'!juta&amp;'035_Kaifa Food_Batam'!ribu&amp;'035_Kaifa Food_Batam'!ratus),"ANGKA HARUS BILANGAN BULAT!"),"DATA TIDAK BOLEH BERTIPE TEKS!"))</definedName>
    <definedName name="terbilang" localSheetId="36">IF([2]!nilai=0,"nol",IF(TYPE([2]!nilai)=1,IF(MOD([2]!nilai,INT([2]!nilai))=0,TRIM('036_Cargo Trans_Batam'!milyar&amp;'036_Cargo Trans_Batam'!juta&amp;'036_Cargo Trans_Batam'!ribu&amp;'036_Cargo Trans_Batam'!ratus),"ANGKA HARUS BILANGAN BULAT!"),"DATA TIDAK BOLEH BERTIPE TEKS!"))</definedName>
    <definedName name="terbilang" localSheetId="37">IF([2]!nilai=0,"nol",IF(TYPE([2]!nilai)=1,IF(MOD([2]!nilai,INT([2]!nilai))=0,TRIM('037_BSC_Medan'!milyar&amp;'037_BSC_Medan'!juta&amp;'037_BSC_Medan'!ribu&amp;'037_BSC_Medan'!ratus),"ANGKA HARUS BILANGAN BULAT!"),"DATA TIDAK BOLEH BERTIPE TEKS!"))</definedName>
    <definedName name="terbilang" localSheetId="38">IF([2]!nilai=0,"nol",IF(TYPE([2]!nilai)=1,IF(MOD([2]!nilai,INT([2]!nilai))=0,TRIM('038_Bpk. Simson_Batam'!milyar&amp;'038_Bpk. Simson_Batam'!juta&amp;'038_Bpk. Simson_Batam'!ribu&amp;'038_Bpk. Simson_Batam'!ratus),"ANGKA HARUS BILANGAN BULAT!"),"DATA TIDAK BOLEH BERTIPE TEKS!"))</definedName>
    <definedName name="terbilang" localSheetId="39">IF([2]!nilai=0,"nol",IF(TYPE([2]!nilai)=1,IF(MOD([2]!nilai,INT([2]!nilai))=0,TRIM('039_Marvel_Batam'!milyar&amp;'039_Marvel_Batam'!juta&amp;'039_Marvel_Batam'!ribu&amp;'039_Marvel_Batam'!ratus),"ANGKA HARUS BILANGAN BULAT!"),"DATA TIDAK BOLEH BERTIPE TEKS!"))</definedName>
    <definedName name="terbilang" localSheetId="40">IF([2]!nilai=0,"nol",IF(TYPE([2]!nilai)=1,IF(MOD([2]!nilai,INT([2]!nilai))=0,TRIM('040_BBI_Karawang'!milyar&amp;'040_BBI_Karawang'!juta&amp;'040_BBI_Karawang'!ribu&amp;'040_BBI_Karawang'!ratus),"ANGKA HARUS BILANGAN BULAT!"),"DATA TIDAK BOLEH BERTIPE TEKS!"))</definedName>
    <definedName name="terbilang" localSheetId="41">IF([2]!nilai=0,"nol",IF(TYPE([2]!nilai)=1,IF(MOD([2]!nilai,INT([2]!nilai))=0,TRIM('041_Menara_Mix'!milyar&amp;'041_Menara_Mix'!juta&amp;'041_Menara_Mix'!ribu&amp;'041_Menara_Mix'!ratus),"ANGKA HARUS BILANGAN BULAT!"),"DATA TIDAK BOLEH BERTIPE TEKS!"))</definedName>
    <definedName name="terbilang" localSheetId="42">IF([2]!nilai=0,"nol",IF(TYPE([2]!nilai)=1,IF(MOD([2]!nilai,INT([2]!nilai))=0,TRIM('042_Lion_Kupang'!milyar&amp;'042_Lion_Kupang'!juta&amp;'042_Lion_Kupang'!ribu&amp;'042_Lion_Kupang'!ratus),"ANGKA HARUS BILANGAN BULAT!"),"DATA TIDAK BOLEH BERTIPE TEKS!"))</definedName>
    <definedName name="terbilang" localSheetId="43">IF([2]!nilai=0,"nol",IF(TYPE([2]!nilai)=1,IF(MOD([2]!nilai,INT([2]!nilai))=0,TRIM('043_Jasana Boga_Batam'!milyar&amp;'043_Jasana Boga_Batam'!juta&amp;'043_Jasana Boga_Batam'!ribu&amp;'043_Jasana Boga_Batam'!ratus),"ANGKA HARUS BILANGAN BULAT!"),"DATA TIDAK BOLEH BERTIPE TEKS!"))</definedName>
    <definedName name="terbilang" localSheetId="44">IF([2]!nilai=0,"nol",IF(TYPE([2]!nilai)=1,IF(MOD([2]!nilai,INT([2]!nilai))=0,TRIM('044_SNL_Batam'!milyar&amp;'044_SNL_Batam'!juta&amp;'044_SNL_Batam'!ribu&amp;'044_SNL_Batam'!ratus),"ANGKA HARUS BILANGAN BULAT!"),"DATA TIDAK BOLEH BERTIPE TEKS!"))</definedName>
    <definedName name="terbilang" localSheetId="45">IF([2]!nilai=0,"nol",IF(TYPE([2]!nilai)=1,IF(MOD([2]!nilai,INT([2]!nilai))=0,TRIM('045_SNL_Batam'!milyar&amp;'045_SNL_Batam'!juta&amp;'045_SNL_Batam'!ribu&amp;'045_SNL_Batam'!ratus),"ANGKA HARUS BILANGAN BULAT!"),"DATA TIDAK BOLEH BERTIPE TEKS!"))</definedName>
    <definedName name="terbilang" localSheetId="46">IF([2]!nilai=0,"nol",IF(TYPE([2]!nilai)=1,IF(MOD([2]!nilai,INT([2]!nilai))=0,TRIM('046_BSC_Pekanbaru'!milyar&amp;'046_BSC_Pekanbaru'!juta&amp;'046_BSC_Pekanbaru'!ribu&amp;'046_BSC_Pekanbaru'!ratus),"ANGKA HARUS BILANGAN BULAT!"),"DATA TIDAK BOLEH BERTIPE TEKS!"))</definedName>
    <definedName name="terbilang" localSheetId="47">IF([2]!nilai=0,"nol",IF(TYPE([2]!nilai)=1,IF(MOD([2]!nilai,INT([2]!nilai))=0,TRIM('047_BSC_Kota Bumi'!milyar&amp;'047_BSC_Kota Bumi'!juta&amp;'047_BSC_Kota Bumi'!ribu&amp;'047_BSC_Kota Bumi'!ratus),"ANGKA HARUS BILANGAN BULAT!"),"DATA TIDAK BOLEH BERTIPE TEKS!"))</definedName>
    <definedName name="terbilang" localSheetId="48">IF([2]!nilai=0,"nol",IF(TYPE([2]!nilai)=1,IF(MOD([2]!nilai,INT([2]!nilai))=0,TRIM('048_BSC_Lampung'!milyar&amp;'048_BSC_Lampung'!juta&amp;'048_BSC_Lampung'!ribu&amp;'048_BSC_Lampung'!ratus),"ANGKA HARUS BILANGAN BULAT!"),"DATA TIDAK BOLEH BERTIPE TEKS!"))</definedName>
    <definedName name="terbilang" localSheetId="49">IF([2]!nilai=0,"nol",IF(TYPE([2]!nilai)=1,IF(MOD([2]!nilai,INT([2]!nilai))=0,TRIM('049_Aghata_Riau'!milyar&amp;'049_Aghata_Riau'!juta&amp;'049_Aghata_Riau'!ribu&amp;'049_Aghata_Riau'!ratus),"ANGKA HARUS BILANGAN BULAT!"),"DATA TIDAK BOLEH BERTIPE TEKS!"))</definedName>
    <definedName name="terbilang" localSheetId="50">IF([2]!nilai=0,"nol",IF(TYPE([2]!nilai)=1,IF(MOD([2]!nilai,INT([2]!nilai))=0,TRIM('050_Trian Jaya_Medan'!milyar&amp;'050_Trian Jaya_Medan'!juta&amp;'050_Trian Jaya_Medan'!ribu&amp;'050_Trian Jaya_Medan'!ratus),"ANGKA HARUS BILANGAN BULAT!"),"DATA TIDAK BOLEH BERTIPE TEKS!"))</definedName>
    <definedName name="terbilang" localSheetId="51">IF([2]!nilai=0,"nol",IF(TYPE([2]!nilai)=1,IF(MOD([2]!nilai,INT([2]!nilai))=0,TRIM('051_Robert_Pontianak'!milyar&amp;'051_Robert_Pontianak'!juta&amp;'051_Robert_Pontianak'!ribu&amp;'051_Robert_Pontianak'!ratus),"ANGKA HARUS BILANGAN BULAT!"),"DATA TIDAK BOLEH BERTIPE TEKS!"))</definedName>
    <definedName name="terbilang" localSheetId="52">IF([2]!nilai=0,"nol",IF(TYPE([2]!nilai)=1,IF(MOD([2]!nilai,INT([2]!nilai))=0,TRIM('051A_Ucok_Pekanbaru'!milyar&amp;'051A_Ucok_Pekanbaru'!juta&amp;'051A_Ucok_Pekanbaru'!ribu&amp;'051A_Ucok_Pekanbaru'!ratus),"ANGKA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TRIM(IF((MID('001_Vita Bren_Jakarta'!trbl2,LEN('001_Vita Bren_Jakarta'!trbl2),1))="/",LEFT('001_Vita Bren_Jakarta'!trbl2,LEN('001_Vita Bren_Jakarta'!trbl2)-1),'001_Vita Bren_Jakarta'!trbl2))</definedName>
    <definedName name="terbilang2" localSheetId="1">TRIM(IF((MID('002_Trans Crago_Batam'!trbl2,LEN('002_Trans Crago_Batam'!trbl2),1))="/",LEFT('002_Trans Crago_Batam'!trbl2,LEN('002_Trans Crago_Batam'!trbl2)-1),'002_Trans Crago_Batam'!trbl2))</definedName>
    <definedName name="terbilang2" localSheetId="2">TRIM(IF((MID('003_Bpk. Henry_Banyuwangi'!trbl2,LEN('003_Bpk. Henry_Banyuwangi'!trbl2),1))="/",LEFT('003_Bpk. Henry_Banyuwangi'!trbl2,LEN('003_Bpk. Henry_Banyuwangi'!trbl2)-1),'003_Bpk. Henry_Banyuwangi'!trbl2))</definedName>
    <definedName name="terbilang2" localSheetId="3">TRIM(IF((MID('004_Fastindo_Bekasi'!trbl2,LEN('004_Fastindo_Bekasi'!trbl2),1))="/",LEFT('004_Fastindo_Bekasi'!trbl2,LEN('004_Fastindo_Bekasi'!trbl2)-1),'004_Fastindo_Bekasi'!trbl2))</definedName>
    <definedName name="terbilang2" localSheetId="4">TRIM(IF((MID('005_BBI_Mix'!trbl2,LEN('005_BBI_Mix'!trbl2),1))="/",LEFT('005_BBI_Mix'!trbl2,LEN('005_BBI_Mix'!trbl2)-1),'005_BBI_Mix'!trbl2))</definedName>
    <definedName name="terbilang2" localSheetId="5">TRIM(IF((MID('006_Menara_Mix'!trbl2,LEN('006_Menara_Mix'!trbl2),1))="/",LEFT('006_Menara_Mix'!trbl2,LEN('006_Menara_Mix'!trbl2)-1),'006_Menara_Mix'!trbl2))</definedName>
    <definedName name="terbilang2" localSheetId="6">TRIM(IF((MID('007_Menara_Duri'!trbl2,LEN('007_Menara_Duri'!trbl2),1))="/",LEFT('007_Menara_Duri'!trbl2,LEN('007_Menara_Duri'!trbl2)-1),'007_Menara_Duri'!trbl2))</definedName>
    <definedName name="terbilang2" localSheetId="7">TRIM(IF((MID('008_Menara_Mix'!trbl2,LEN('008_Menara_Mix'!trbl2),1))="/",LEFT('008_Menara_Mix'!trbl2,LEN('008_Menara_Mix'!trbl2)-1),'008_Menara_Mix'!trbl2))</definedName>
    <definedName name="terbilang2" localSheetId="8">TRIM(IF((MID('009_Venindo_Batam'!trbl2,LEN('009_Venindo_Batam'!trbl2),1))="/",LEFT('009_Venindo_Batam'!trbl2,LEN('009_Venindo_Batam'!trbl2)-1),'009_Venindo_Batam'!trbl2))</definedName>
    <definedName name="terbilang2" localSheetId="9">TRIM(IF((MID('010_Cargo Trans_Batam'!trbl2,LEN('010_Cargo Trans_Batam'!trbl2),1))="/",LEFT('010_Cargo Trans_Batam'!trbl2,LEN('010_Cargo Trans_Batam'!trbl2)-1),'010_Cargo Trans_Batam'!trbl2))</definedName>
    <definedName name="terbilang2" localSheetId="10">TRIM(IF((MID('011_Bpk. Rahman_CHARTER fUSO'!trbl2,LEN('011_Bpk. Rahman_CHARTER fUSO'!trbl2),1))="/",LEFT('011_Bpk. Rahman_CHARTER fUSO'!trbl2,LEN('011_Bpk. Rahman_CHARTER fUSO'!trbl2)-1),'011_Bpk. Rahman_CHARTER fUSO'!trbl2))</definedName>
    <definedName name="terbilang2" localSheetId="11">TRIM(IF((MID('012_Samudra Jaya Cakra_NTB'!trbl2,LEN('012_Samudra Jaya Cakra_NTB'!trbl2),1))="/",LEFT('012_Samudra Jaya Cakra_NTB'!trbl2,LEN('012_Samudra Jaya Cakra_NTB'!trbl2)-1),'012_Samudra Jaya Cakra_NTB'!trbl2))</definedName>
    <definedName name="terbilang2" localSheetId="12">TRIM(IF((MID('013_Fastindo_Cikarang'!trbl2,LEN('013_Fastindo_Cikarang'!trbl2),1))="/",LEFT('013_Fastindo_Cikarang'!trbl2,LEN('013_Fastindo_Cikarang'!trbl2)-1),'013_Fastindo_Cikarang'!trbl2))</definedName>
    <definedName name="terbilang2" localSheetId="13">TRIM(IF((MID('014_BBI_Jogja'!trbl2,LEN('014_BBI_Jogja'!trbl2),1))="/",LEFT('014_BBI_Jogja'!trbl2,LEN('014_BBI_Jogja'!trbl2)-1),'014_BBI_Jogja'!trbl2))</definedName>
    <definedName name="terbilang2" localSheetId="14">TRIM(IF((MID('015_SDM_Palopo'!trbl2,LEN('015_SDM_Palopo'!trbl2),1))="/",LEFT('015_SDM_Palopo'!trbl2,LEN('015_SDM_Palopo'!trbl2)-1),'015_SDM_Palopo'!trbl2))</definedName>
    <definedName name="terbilang2" localSheetId="15">TRIM(IF((MID('016_SDM_Makssar'!trbl2,LEN('016_SDM_Makssar'!trbl2),1))="/",LEFT('016_SDM_Makssar'!trbl2,LEN('016_SDM_Makssar'!trbl2)-1),'016_SDM_Makssar'!trbl2))</definedName>
    <definedName name="terbilang2" localSheetId="16">TRIM(IF((MID('017_Bona_Mix'!trbl2,LEN('017_Bona_Mix'!trbl2),1))="/",LEFT('017_Bona_Mix'!trbl2,LEN('017_Bona_Mix'!trbl2)-1),'017_Bona_Mix'!trbl2))</definedName>
    <definedName name="terbilang2" localSheetId="20">TRIM(IF((MID('021_AGM_Mix'!trbl2,LEN('021_AGM_Mix'!trbl2),1))="/",LEFT('021_AGM_Mix'!trbl2,LEN('021_AGM_Mix'!trbl2)-1),'021_AGM_Mix'!trbl2))</definedName>
    <definedName name="terbilang2" localSheetId="21">TRIM(IF((MID('022_Menara_Mix'!trbl2,LEN('022_Menara_Mix'!trbl2),1))="/",LEFT('022_Menara_Mix'!trbl2,LEN('022_Menara_Mix'!trbl2)-1),'022_Menara_Mix'!trbl2))</definedName>
    <definedName name="terbilang2" localSheetId="22">TRIM(IF((MID('023_Menara_Mix'!trbl2,LEN('023_Menara_Mix'!trbl2),1))="/",LEFT('023_Menara_Mix'!trbl2,LEN('023_Menara_Mix'!trbl2)-1),'023_Menara_Mix'!trbl2))</definedName>
    <definedName name="terbilang2" localSheetId="23">TRIM(IF((MID('024_Menara_Mix'!trbl2,LEN('024_Menara_Mix'!trbl2),1))="/",LEFT('024_Menara_Mix'!trbl2,LEN('024_Menara_Mix'!trbl2)-1),'024_Menara_Mix'!trbl2))</definedName>
    <definedName name="terbilang2" localSheetId="24">TRIM(IF((MID('025_Fastindo_Mix'!trbl2,LEN('025_Fastindo_Mix'!trbl2),1))="/",LEFT('025_Fastindo_Mix'!trbl2,LEN('025_Fastindo_Mix'!trbl2)-1),'025_Fastindo_Mix'!trbl2))</definedName>
    <definedName name="terbilang2" localSheetId="25">TRIM(IF((MID('026_DNR_Trucking'!trbl2,LEN('026_DNR_Trucking'!trbl2),1))="/",LEFT('026_DNR_Trucking'!trbl2,LEN('026_DNR_Trucking'!trbl2)-1),'026_DNR_Trucking'!trbl2))</definedName>
    <definedName name="terbilang2" localSheetId="26">TRIM(IF((MID('026_DNR_Trucking (2)'!trbl2,LEN('026_DNR_Trucking (2)'!trbl2),1))="/",LEFT('026_DNR_Trucking (2)'!trbl2,LEN('026_DNR_Trucking (2)'!trbl2)-1),'026_DNR_Trucking (2)'!trbl2))</definedName>
    <definedName name="terbilang2" localSheetId="27">TRIM(IF((MID('027_Bata Antasari_Makassar'!trbl2,LEN('027_Bata Antasari_Makassar'!trbl2),1))="/",LEFT('027_Bata Antasari_Makassar'!trbl2,LEN('027_Bata Antasari_Makassar'!trbl2)-1),'027_Bata Antasari_Makassar'!trbl2))</definedName>
    <definedName name="terbilang2" localSheetId="28">TRIM(IF((MID('028_Sentral Asia_China'!trbl2,LEN('028_Sentral Asia_China'!trbl2),1))="/",LEFT('028_Sentral Asia_China'!trbl2,LEN('028_Sentral Asia_China'!trbl2)-1),'028_Sentral Asia_China'!trbl2))</definedName>
    <definedName name="terbilang2" localSheetId="29">TRIM(IF((MID('029_Bpk. Arif_Bengkulu'!trbl2,LEN('029_Bpk. Arif_Bengkulu'!trbl2),1))="/",LEFT('029_Bpk. Arif_Bengkulu'!trbl2,LEN('029_Bpk. Arif_Bengkulu'!trbl2)-1),'029_Bpk. Arif_Bengkulu'!trbl2))</definedName>
    <definedName name="terbilang2" localSheetId="30">TRIM(IF((MID('030_Ibu Diana_Batam'!trbl2,LEN('030_Ibu Diana_Batam'!trbl2),1))="/",LEFT('030_Ibu Diana_Batam'!trbl2,LEN('030_Ibu Diana_Batam'!trbl2)-1),'030_Ibu Diana_Batam'!trbl2))</definedName>
    <definedName name="terbilang2" localSheetId="31">TRIM(IF((MID('031_BBI_Lahat'!trbl2,LEN('031_BBI_Lahat'!trbl2),1))="/",LEFT('031_BBI_Lahat'!trbl2,LEN('031_BBI_Lahat'!trbl2)-1),'031_BBI_Lahat'!trbl2))</definedName>
    <definedName name="terbilang2" localSheetId="32">TRIM(IF((MID('032_BBI_Lapung'!trbl2,LEN('032_BBI_Lapung'!trbl2),1))="/",LEFT('032_BBI_Lapung'!trbl2,LEN('032_BBI_Lapung'!trbl2)-1),'032_BBI_Lapung'!trbl2))</definedName>
    <definedName name="terbilang2" localSheetId="33">TRIM(IF((MID('033_DNR_Trucking CAKUNG'!trbl2,LEN('033_DNR_Trucking CAKUNG'!trbl2),1))="/",LEFT('033_DNR_Trucking CAKUNG'!trbl2,LEN('033_DNR_Trucking CAKUNG'!trbl2)-1),'033_DNR_Trucking CAKUNG'!trbl2))</definedName>
    <definedName name="terbilang2" localSheetId="34">TRIM(IF((MID('034_Raisa_Batam'!trbl2,LEN('034_Raisa_Batam'!trbl2),1))="/",LEFT('034_Raisa_Batam'!trbl2,LEN('034_Raisa_Batam'!trbl2)-1),'034_Raisa_Batam'!trbl2))</definedName>
    <definedName name="terbilang2" localSheetId="35">TRIM(IF((MID('035_Kaifa Food_Batam'!trbl2,LEN('035_Kaifa Food_Batam'!trbl2),1))="/",LEFT('035_Kaifa Food_Batam'!trbl2,LEN('035_Kaifa Food_Batam'!trbl2)-1),'035_Kaifa Food_Batam'!trbl2))</definedName>
    <definedName name="terbilang2" localSheetId="36">TRIM(IF((MID('036_Cargo Trans_Batam'!trbl2,LEN('036_Cargo Trans_Batam'!trbl2),1))="/",LEFT('036_Cargo Trans_Batam'!trbl2,LEN('036_Cargo Trans_Batam'!trbl2)-1),'036_Cargo Trans_Batam'!trbl2))</definedName>
    <definedName name="terbilang2" localSheetId="37">TRIM(IF((MID('037_BSC_Medan'!trbl2,LEN('037_BSC_Medan'!trbl2),1))="/",LEFT('037_BSC_Medan'!trbl2,LEN('037_BSC_Medan'!trbl2)-1),'037_BSC_Medan'!trbl2))</definedName>
    <definedName name="terbilang2" localSheetId="38">TRIM(IF((MID('038_Bpk. Simson_Batam'!trbl2,LEN('038_Bpk. Simson_Batam'!trbl2),1))="/",LEFT('038_Bpk. Simson_Batam'!trbl2,LEN('038_Bpk. Simson_Batam'!trbl2)-1),'038_Bpk. Simson_Batam'!trbl2))</definedName>
    <definedName name="terbilang2" localSheetId="39">TRIM(IF((MID('039_Marvel_Batam'!trbl2,LEN('039_Marvel_Batam'!trbl2),1))="/",LEFT('039_Marvel_Batam'!trbl2,LEN('039_Marvel_Batam'!trbl2)-1),'039_Marvel_Batam'!trbl2))</definedName>
    <definedName name="terbilang2" localSheetId="40">TRIM(IF((MID('040_BBI_Karawang'!trbl2,LEN('040_BBI_Karawang'!trbl2),1))="/",LEFT('040_BBI_Karawang'!trbl2,LEN('040_BBI_Karawang'!trbl2)-1),'040_BBI_Karawang'!trbl2))</definedName>
    <definedName name="terbilang2" localSheetId="41">TRIM(IF((MID('041_Menara_Mix'!trbl2,LEN('041_Menara_Mix'!trbl2),1))="/",LEFT('041_Menara_Mix'!trbl2,LEN('041_Menara_Mix'!trbl2)-1),'041_Menara_Mix'!trbl2))</definedName>
    <definedName name="terbilang2" localSheetId="42">TRIM(IF((MID('042_Lion_Kupang'!trbl2,LEN('042_Lion_Kupang'!trbl2),1))="/",LEFT('042_Lion_Kupang'!trbl2,LEN('042_Lion_Kupang'!trbl2)-1),'042_Lion_Kupang'!trbl2))</definedName>
    <definedName name="terbilang2" localSheetId="43">TRIM(IF((MID('043_Jasana Boga_Batam'!trbl2,LEN('043_Jasana Boga_Batam'!trbl2),1))="/",LEFT('043_Jasana Boga_Batam'!trbl2,LEN('043_Jasana Boga_Batam'!trbl2)-1),'043_Jasana Boga_Batam'!trbl2))</definedName>
    <definedName name="terbilang2" localSheetId="44">TRIM(IF((MID('044_SNL_Batam'!trbl2,LEN('044_SNL_Batam'!trbl2),1))="/",LEFT('044_SNL_Batam'!trbl2,LEN('044_SNL_Batam'!trbl2)-1),'044_SNL_Batam'!trbl2))</definedName>
    <definedName name="terbilang2" localSheetId="45">TRIM(IF((MID('045_SNL_Batam'!trbl2,LEN('045_SNL_Batam'!trbl2),1))="/",LEFT('045_SNL_Batam'!trbl2,LEN('045_SNL_Batam'!trbl2)-1),'045_SNL_Batam'!trbl2))</definedName>
    <definedName name="terbilang2" localSheetId="46">TRIM(IF((MID('046_BSC_Pekanbaru'!trbl2,LEN('046_BSC_Pekanbaru'!trbl2),1))="/",LEFT('046_BSC_Pekanbaru'!trbl2,LEN('046_BSC_Pekanbaru'!trbl2)-1),'046_BSC_Pekanbaru'!trbl2))</definedName>
    <definedName name="terbilang2" localSheetId="47">TRIM(IF((MID('047_BSC_Kota Bumi'!trbl2,LEN('047_BSC_Kota Bumi'!trbl2),1))="/",LEFT('047_BSC_Kota Bumi'!trbl2,LEN('047_BSC_Kota Bumi'!trbl2)-1),'047_BSC_Kota Bumi'!trbl2))</definedName>
    <definedName name="terbilang2" localSheetId="48">TRIM(IF((MID('048_BSC_Lampung'!trbl2,LEN('048_BSC_Lampung'!trbl2),1))="/",LEFT('048_BSC_Lampung'!trbl2,LEN('048_BSC_Lampung'!trbl2)-1),'048_BSC_Lampung'!trbl2))</definedName>
    <definedName name="terbilang2" localSheetId="49">TRIM(IF((MID('049_Aghata_Riau'!trbl2,LEN('049_Aghata_Riau'!trbl2),1))="/",LEFT('049_Aghata_Riau'!trbl2,LEN('049_Aghata_Riau'!trbl2)-1),'049_Aghata_Riau'!trbl2))</definedName>
    <definedName name="terbilang2" localSheetId="50">TRIM(IF((MID('050_Trian Jaya_Medan'!trbl2,LEN('050_Trian Jaya_Medan'!trbl2),1))="/",LEFT('050_Trian Jaya_Medan'!trbl2,LEN('050_Trian Jaya_Medan'!trbl2)-1),'050_Trian Jaya_Medan'!trbl2))</definedName>
    <definedName name="terbilang2" localSheetId="51">TRIM(IF((MID('051_Robert_Pontianak'!trbl2,LEN('051_Robert_Pontianak'!trbl2),1))="/",LEFT('051_Robert_Pontianak'!trbl2,LEN('051_Robert_Pontianak'!trbl2)-1),'051_Robert_Pontianak'!trbl2))</definedName>
    <definedName name="terbilang2" localSheetId="52">TRIM(IF((MID('051A_Ucok_Pekanbaru'!trbl2,LEN('051A_Ucok_Pekanbaru'!trbl2),1))="/",LEFT('051A_Ucok_Pekanbaru'!trbl2,LEN('051A_Ucok_Pekanbaru'!trbl2)-1),'051A_Ucok_Pekanbaru'!trbl2))</definedName>
    <definedName name="terbilang2">TRIM(IF((MID(trbl2,LEN(trbl2),1))="/",LEFT(trbl2,LEN(trbl2)-1),trbl2))</definedName>
    <definedName name="terbilang3" localSheetId="0">IF('[3]Pos Log Serang 260721'!XFD1=0,"nol",IF(TYPE('[3]Pos Log Serang 260721'!XFD1)=1,IF(MOD('[3]Pos Log Serang 260721'!XFD1,INT('[3]Pos Log Serang 260721'!XFD1))=0,TRIM('001_Vita Bren_Jakarta'!milyar3&amp;'001_Vita Bren_Jakarta'!juta3&amp;'001_Vita Bren_Jakarta'!ribu3&amp;'001_Vita Bren_Jakarta'!ratus3),"ANGKA HARUS BILANGAN BULAT!"),"DATA TIDAK BOLEH BERTIPE TEKS!"))</definedName>
    <definedName name="terbilang3" localSheetId="1">IF('[3]Pos Log Serang 260721'!XFD1=0,"nol",IF(TYPE('[3]Pos Log Serang 260721'!XFD1)=1,IF(MOD('[3]Pos Log Serang 260721'!XFD1,INT('[3]Pos Log Serang 260721'!XFD1))=0,TRIM('002_Trans Crago_Batam'!milyar3&amp;'002_Trans Crago_Batam'!juta3&amp;'002_Trans Crago_Batam'!ribu3&amp;'002_Trans Crago_Batam'!ratus3),"ANGKA HARUS BILANGAN BULAT!"),"DATA TIDAK BOLEH BERTIPE TEKS!"))</definedName>
    <definedName name="terbilang3" localSheetId="2">IF('[3]Pos Log Serang 260721'!XFD1=0,"nol",IF(TYPE('[3]Pos Log Serang 260721'!XFD1)=1,IF(MOD('[3]Pos Log Serang 260721'!XFD1,INT('[3]Pos Log Serang 260721'!XFD1))=0,TRIM('003_Bpk. Henry_Banyuwangi'!milyar3&amp;'003_Bpk. Henry_Banyuwangi'!juta3&amp;'003_Bpk. Henry_Banyuwangi'!ribu3&amp;'003_Bpk. Henry_Banyuwangi'!ratus3),"ANGKA HARUS BILANGAN BULAT!"),"DATA TIDAK BOLEH BERTIPE TEKS!"))</definedName>
    <definedName name="terbilang3" localSheetId="3">IF('[3]Pos Log Serang 260721'!XFD1=0,"nol",IF(TYPE('[3]Pos Log Serang 260721'!XFD1)=1,IF(MOD('[3]Pos Log Serang 260721'!XFD1,INT('[3]Pos Log Serang 260721'!XFD1))=0,TRIM('004_Fastindo_Bekasi'!milyar3&amp;'004_Fastindo_Bekasi'!juta3&amp;'004_Fastindo_Bekasi'!ribu3&amp;'004_Fastindo_Bekasi'!ratus3),"ANGKA HARUS BILANGAN BULAT!"),"DATA TIDAK BOLEH BERTIPE TEKS!"))</definedName>
    <definedName name="terbilang3" localSheetId="4">IF('[3]Pos Log Serang 260721'!XFD1=0,"nol",IF(TYPE('[3]Pos Log Serang 260721'!XFD1)=1,IF(MOD('[3]Pos Log Serang 260721'!XFD1,INT('[3]Pos Log Serang 260721'!XFD1))=0,TRIM('005_BBI_Mix'!milyar3&amp;'005_BBI_Mix'!juta3&amp;'005_BBI_Mix'!ribu3&amp;'005_BBI_Mix'!ratus3),"ANGKA HARUS BILANGAN BULAT!"),"DATA TIDAK BOLEH BERTIPE TEKS!"))</definedName>
    <definedName name="terbilang3" localSheetId="5">IF('[3]Pos Log Serang 260721'!XFD1=0,"nol",IF(TYPE('[3]Pos Log Serang 260721'!XFD1)=1,IF(MOD('[3]Pos Log Serang 260721'!XFD1,INT('[3]Pos Log Serang 260721'!XFD1))=0,TRIM('006_Menara_Mix'!milyar3&amp;'006_Menara_Mix'!juta3&amp;'006_Menara_Mix'!ribu3&amp;'006_Menara_Mix'!ratus3),"ANGKA HARUS BILANGAN BULAT!"),"DATA TIDAK BOLEH BERTIPE TEKS!"))</definedName>
    <definedName name="terbilang3" localSheetId="6">IF('[3]Pos Log Serang 260721'!XFD1=0,"nol",IF(TYPE('[3]Pos Log Serang 260721'!XFD1)=1,IF(MOD('[3]Pos Log Serang 260721'!XFD1,INT('[3]Pos Log Serang 260721'!XFD1))=0,TRIM('007_Menara_Duri'!milyar3&amp;'007_Menara_Duri'!juta3&amp;'007_Menara_Duri'!ribu3&amp;'007_Menara_Duri'!ratus3),"ANGKA HARUS BILANGAN BULAT!"),"DATA TIDAK BOLEH BERTIPE TEKS!"))</definedName>
    <definedName name="terbilang3" localSheetId="7">IF('[3]Pos Log Serang 260721'!XFD1=0,"nol",IF(TYPE('[3]Pos Log Serang 260721'!XFD1)=1,IF(MOD('[3]Pos Log Serang 260721'!XFD1,INT('[3]Pos Log Serang 260721'!XFD1))=0,TRIM('008_Menara_Mix'!milyar3&amp;'008_Menara_Mix'!juta3&amp;'008_Menara_Mix'!ribu3&amp;'008_Menara_Mix'!ratus3),"ANGKA HARUS BILANGAN BULAT!"),"DATA TIDAK BOLEH BERTIPE TEKS!"))</definedName>
    <definedName name="terbilang3" localSheetId="8">IF('[3]Pos Log Serang 260721'!XFD1=0,"nol",IF(TYPE('[3]Pos Log Serang 260721'!XFD1)=1,IF(MOD('[3]Pos Log Serang 260721'!XFD1,INT('[3]Pos Log Serang 260721'!XFD1))=0,TRIM('009_Venindo_Batam'!milyar3&amp;'009_Venindo_Batam'!juta3&amp;'009_Venindo_Batam'!ribu3&amp;'009_Venindo_Batam'!ratus3),"ANGKA HARUS BILANGAN BULAT!"),"DATA TIDAK BOLEH BERTIPE TEKS!"))</definedName>
    <definedName name="terbilang3" localSheetId="9">IF('[3]Pos Log Serang 260721'!XFD1=0,"nol",IF(TYPE('[3]Pos Log Serang 260721'!XFD1)=1,IF(MOD('[3]Pos Log Serang 260721'!XFD1,INT('[3]Pos Log Serang 260721'!XFD1))=0,TRIM('010_Cargo Trans_Batam'!milyar3&amp;'010_Cargo Trans_Batam'!juta3&amp;'010_Cargo Trans_Batam'!ribu3&amp;'010_Cargo Trans_Batam'!ratus3),"ANGKA HARUS BILANGAN BULAT!"),"DATA TIDAK BOLEH BERTIPE TEKS!"))</definedName>
    <definedName name="terbilang3" localSheetId="10">IF('[3]Pos Log Serang 260721'!XFD1=0,"nol",IF(TYPE('[3]Pos Log Serang 260721'!XFD1)=1,IF(MOD('[3]Pos Log Serang 260721'!XFD1,INT('[3]Pos Log Serang 260721'!XFD1))=0,TRIM('011_Bpk. Rahman_CHARTER fUSO'!milyar3&amp;'011_Bpk. Rahman_CHARTER fUSO'!juta3&amp;'011_Bpk. Rahman_CHARTER fUSO'!ribu3&amp;'011_Bpk. Rahman_CHARTER fUSO'!ratus3),"ANGKA HARUS BILANGAN BULAT!"),"DATA TIDAK BOLEH BERTIPE TEKS!"))</definedName>
    <definedName name="terbilang3" localSheetId="11">IF('[3]Pos Log Serang 260721'!XFD1=0,"nol",IF(TYPE('[3]Pos Log Serang 260721'!XFD1)=1,IF(MOD('[3]Pos Log Serang 260721'!XFD1,INT('[3]Pos Log Serang 260721'!XFD1))=0,TRIM('012_Samudra Jaya Cakra_NTB'!milyar3&amp;'012_Samudra Jaya Cakra_NTB'!juta3&amp;'012_Samudra Jaya Cakra_NTB'!ribu3&amp;'012_Samudra Jaya Cakra_NTB'!ratus3),"ANGKA HARUS BILANGAN BULAT!"),"DATA TIDAK BOLEH BERTIPE TEKS!"))</definedName>
    <definedName name="terbilang3" localSheetId="12">IF('[3]Pos Log Serang 260721'!XFD1=0,"nol",IF(TYPE('[3]Pos Log Serang 260721'!XFD1)=1,IF(MOD('[3]Pos Log Serang 260721'!XFD1,INT('[3]Pos Log Serang 260721'!XFD1))=0,TRIM('013_Fastindo_Cikarang'!milyar3&amp;'013_Fastindo_Cikarang'!juta3&amp;'013_Fastindo_Cikarang'!ribu3&amp;'013_Fastindo_Cikarang'!ratus3),"ANGKA HARUS BILANGAN BULAT!"),"DATA TIDAK BOLEH BERTIPE TEKS!"))</definedName>
    <definedName name="terbilang3" localSheetId="13">IF('[3]Pos Log Serang 260721'!XFD1=0,"nol",IF(TYPE('[3]Pos Log Serang 260721'!XFD1)=1,IF(MOD('[3]Pos Log Serang 260721'!XFD1,INT('[3]Pos Log Serang 260721'!XFD1))=0,TRIM('014_BBI_Jogja'!milyar3&amp;'014_BBI_Jogja'!juta3&amp;'014_BBI_Jogja'!ribu3&amp;'014_BBI_Jogja'!ratus3),"ANGKA HARUS BILANGAN BULAT!"),"DATA TIDAK BOLEH BERTIPE TEKS!"))</definedName>
    <definedName name="terbilang3" localSheetId="14">IF('[3]Pos Log Serang 260721'!XFD1=0,"nol",IF(TYPE('[3]Pos Log Serang 260721'!XFD1)=1,IF(MOD('[3]Pos Log Serang 260721'!XFD1,INT('[3]Pos Log Serang 260721'!XFD1))=0,TRIM('015_SDM_Palopo'!milyar3&amp;'015_SDM_Palopo'!juta3&amp;'015_SDM_Palopo'!ribu3&amp;'015_SDM_Palopo'!ratus3),"ANGKA HARUS BILANGAN BULAT!"),"DATA TIDAK BOLEH BERTIPE TEKS!"))</definedName>
    <definedName name="terbilang3" localSheetId="15">IF('[3]Pos Log Serang 260721'!XFD1=0,"nol",IF(TYPE('[3]Pos Log Serang 260721'!XFD1)=1,IF(MOD('[3]Pos Log Serang 260721'!XFD1,INT('[3]Pos Log Serang 260721'!XFD1))=0,TRIM('016_SDM_Makssar'!milyar3&amp;'016_SDM_Makssar'!juta3&amp;'016_SDM_Makssar'!ribu3&amp;'016_SDM_Makssar'!ratus3),"ANGKA HARUS BILANGAN BULAT!"),"DATA TIDAK BOLEH BERTIPE TEKS!"))</definedName>
    <definedName name="terbilang3" localSheetId="16">IF('[3]Pos Log Serang 260721'!XFD1=0,"nol",IF(TYPE('[3]Pos Log Serang 260721'!XFD1)=1,IF(MOD('[3]Pos Log Serang 260721'!XFD1,INT('[3]Pos Log Serang 260721'!XFD1))=0,TRIM('017_Bona_Mix'!milyar3&amp;'017_Bona_Mix'!juta3&amp;'017_Bona_Mix'!ribu3&amp;'017_Bona_Mix'!ratus3),"ANGKA HARUS BILANGAN BULAT!"),"DATA TIDAK BOLEH BERTIPE TEKS!"))</definedName>
    <definedName name="terbilang3" localSheetId="20">IF('[3]Pos Log Serang 260721'!XFD1=0,"nol",IF(TYPE('[3]Pos Log Serang 260721'!XFD1)=1,IF(MOD('[3]Pos Log Serang 260721'!XFD1,INT('[3]Pos Log Serang 260721'!XFD1))=0,TRIM('021_AGM_Mix'!milyar3&amp;'021_AGM_Mix'!juta3&amp;'021_AGM_Mix'!ribu3&amp;'021_AGM_Mix'!ratus3),"ANGKA HARUS BILANGAN BULAT!"),"DATA TIDAK BOLEH BERTIPE TEKS!"))</definedName>
    <definedName name="terbilang3" localSheetId="21">IF('[3]Pos Log Serang 260721'!XFD1=0,"nol",IF(TYPE('[3]Pos Log Serang 260721'!XFD1)=1,IF(MOD('[3]Pos Log Serang 260721'!XFD1,INT('[3]Pos Log Serang 260721'!XFD1))=0,TRIM('022_Menara_Mix'!milyar3&amp;'022_Menara_Mix'!juta3&amp;'022_Menara_Mix'!ribu3&amp;'022_Menara_Mix'!ratus3),"ANGKA HARUS BILANGAN BULAT!"),"DATA TIDAK BOLEH BERTIPE TEKS!"))</definedName>
    <definedName name="terbilang3" localSheetId="22">IF('[3]Pos Log Serang 260721'!XFD1=0,"nol",IF(TYPE('[3]Pos Log Serang 260721'!XFD1)=1,IF(MOD('[3]Pos Log Serang 260721'!XFD1,INT('[3]Pos Log Serang 260721'!XFD1))=0,TRIM('023_Menara_Mix'!milyar3&amp;'023_Menara_Mix'!juta3&amp;'023_Menara_Mix'!ribu3&amp;'023_Menara_Mix'!ratus3),"ANGKA HARUS BILANGAN BULAT!"),"DATA TIDAK BOLEH BERTIPE TEKS!"))</definedName>
    <definedName name="terbilang3" localSheetId="23">IF('[3]Pos Log Serang 260721'!XFD1=0,"nol",IF(TYPE('[3]Pos Log Serang 260721'!XFD1)=1,IF(MOD('[3]Pos Log Serang 260721'!XFD1,INT('[3]Pos Log Serang 260721'!XFD1))=0,TRIM('024_Menara_Mix'!milyar3&amp;'024_Menara_Mix'!juta3&amp;'024_Menara_Mix'!ribu3&amp;'024_Menara_Mix'!ratus3),"ANGKA HARUS BILANGAN BULAT!"),"DATA TIDAK BOLEH BERTIPE TEKS!"))</definedName>
    <definedName name="terbilang3" localSheetId="24">IF('[3]Pos Log Serang 260721'!XFD1=0,"nol",IF(TYPE('[3]Pos Log Serang 260721'!XFD1)=1,IF(MOD('[3]Pos Log Serang 260721'!XFD1,INT('[3]Pos Log Serang 260721'!XFD1))=0,TRIM('025_Fastindo_Mix'!milyar3&amp;'025_Fastindo_Mix'!juta3&amp;'025_Fastindo_Mix'!ribu3&amp;'025_Fastindo_Mix'!ratus3),"ANGKA HARUS BILANGAN BULAT!"),"DATA TIDAK BOLEH BERTIPE TEKS!"))</definedName>
    <definedName name="terbilang3" localSheetId="25">IF('[3]Pos Log Serang 260721'!XFD1=0,"nol",IF(TYPE('[3]Pos Log Serang 260721'!XFD1)=1,IF(MOD('[3]Pos Log Serang 260721'!XFD1,INT('[3]Pos Log Serang 260721'!XFD1))=0,TRIM('026_DNR_Trucking'!milyar3&amp;'026_DNR_Trucking'!juta3&amp;'026_DNR_Trucking'!ribu3&amp;'026_DNR_Trucking'!ratus3),"ANGKA HARUS BILANGAN BULAT!"),"DATA TIDAK BOLEH BERTIPE TEKS!"))</definedName>
    <definedName name="terbilang3" localSheetId="26">IF('[3]Pos Log Serang 260721'!XFD1=0,"nol",IF(TYPE('[3]Pos Log Serang 260721'!XFD1)=1,IF(MOD('[3]Pos Log Serang 260721'!XFD1,INT('[3]Pos Log Serang 260721'!XFD1))=0,TRIM('026_DNR_Trucking (2)'!milyar3&amp;'026_DNR_Trucking (2)'!juta3&amp;'026_DNR_Trucking (2)'!ribu3&amp;'026_DNR_Trucking (2)'!ratus3),"ANGKA HARUS BILANGAN BULAT!"),"DATA TIDAK BOLEH BERTIPE TEKS!"))</definedName>
    <definedName name="terbilang3" localSheetId="27">IF('[3]Pos Log Serang 260721'!XFD1=0,"nol",IF(TYPE('[3]Pos Log Serang 260721'!XFD1)=1,IF(MOD('[3]Pos Log Serang 260721'!XFD1,INT('[3]Pos Log Serang 260721'!XFD1))=0,TRIM('027_Bata Antasari_Makassar'!milyar3&amp;'027_Bata Antasari_Makassar'!juta3&amp;'027_Bata Antasari_Makassar'!ribu3&amp;'027_Bata Antasari_Makassar'!ratus3),"ANGKA HARUS BILANGAN BULAT!"),"DATA TIDAK BOLEH BERTIPE TEKS!"))</definedName>
    <definedName name="terbilang3" localSheetId="28">IF('[3]Pos Log Serang 260721'!XFD1=0,"nol",IF(TYPE('[3]Pos Log Serang 260721'!XFD1)=1,IF(MOD('[3]Pos Log Serang 260721'!XFD1,INT('[3]Pos Log Serang 260721'!XFD1))=0,TRIM('028_Sentral Asia_China'!milyar3&amp;'028_Sentral Asia_China'!juta3&amp;'028_Sentral Asia_China'!ribu3&amp;'028_Sentral Asia_China'!ratus3),"ANGKA HARUS BILANGAN BULAT!"),"DATA TIDAK BOLEH BERTIPE TEKS!"))</definedName>
    <definedName name="terbilang3" localSheetId="29">IF('[3]Pos Log Serang 260721'!XFD1=0,"nol",IF(TYPE('[3]Pos Log Serang 260721'!XFD1)=1,IF(MOD('[3]Pos Log Serang 260721'!XFD1,INT('[3]Pos Log Serang 260721'!XFD1))=0,TRIM('029_Bpk. Arif_Bengkulu'!milyar3&amp;'029_Bpk. Arif_Bengkulu'!juta3&amp;'029_Bpk. Arif_Bengkulu'!ribu3&amp;'029_Bpk. Arif_Bengkulu'!ratus3),"ANGKA HARUS BILANGAN BULAT!"),"DATA TIDAK BOLEH BERTIPE TEKS!"))</definedName>
    <definedName name="terbilang3" localSheetId="30">IF('[3]Pos Log Serang 260721'!XFD1=0,"nol",IF(TYPE('[3]Pos Log Serang 260721'!XFD1)=1,IF(MOD('[3]Pos Log Serang 260721'!XFD1,INT('[3]Pos Log Serang 260721'!XFD1))=0,TRIM('030_Ibu Diana_Batam'!milyar3&amp;'030_Ibu Diana_Batam'!juta3&amp;'030_Ibu Diana_Batam'!ribu3&amp;'030_Ibu Diana_Batam'!ratus3),"ANGKA HARUS BILANGAN BULAT!"),"DATA TIDAK BOLEH BERTIPE TEKS!"))</definedName>
    <definedName name="terbilang3" localSheetId="31">IF('[3]Pos Log Serang 260721'!XFD1=0,"nol",IF(TYPE('[3]Pos Log Serang 260721'!XFD1)=1,IF(MOD('[3]Pos Log Serang 260721'!XFD1,INT('[3]Pos Log Serang 260721'!XFD1))=0,TRIM('031_BBI_Lahat'!milyar3&amp;'031_BBI_Lahat'!juta3&amp;'031_BBI_Lahat'!ribu3&amp;'031_BBI_Lahat'!ratus3),"ANGKA HARUS BILANGAN BULAT!"),"DATA TIDAK BOLEH BERTIPE TEKS!"))</definedName>
    <definedName name="terbilang3" localSheetId="32">IF('[3]Pos Log Serang 260721'!XFD1=0,"nol",IF(TYPE('[3]Pos Log Serang 260721'!XFD1)=1,IF(MOD('[3]Pos Log Serang 260721'!XFD1,INT('[3]Pos Log Serang 260721'!XFD1))=0,TRIM('032_BBI_Lapung'!milyar3&amp;'032_BBI_Lapung'!juta3&amp;'032_BBI_Lapung'!ribu3&amp;'032_BBI_Lapung'!ratus3),"ANGKA HARUS BILANGAN BULAT!"),"DATA TIDAK BOLEH BERTIPE TEKS!"))</definedName>
    <definedName name="terbilang3" localSheetId="33">IF('[3]Pos Log Serang 260721'!XFD1=0,"nol",IF(TYPE('[3]Pos Log Serang 260721'!XFD1)=1,IF(MOD('[3]Pos Log Serang 260721'!XFD1,INT('[3]Pos Log Serang 260721'!XFD1))=0,TRIM('033_DNR_Trucking CAKUNG'!milyar3&amp;'033_DNR_Trucking CAKUNG'!juta3&amp;'033_DNR_Trucking CAKUNG'!ribu3&amp;'033_DNR_Trucking CAKUNG'!ratus3),"ANGKA HARUS BILANGAN BULAT!"),"DATA TIDAK BOLEH BERTIPE TEKS!"))</definedName>
    <definedName name="terbilang3" localSheetId="34">IF('[3]Pos Log Serang 260721'!XFD1=0,"nol",IF(TYPE('[3]Pos Log Serang 260721'!XFD1)=1,IF(MOD('[3]Pos Log Serang 260721'!XFD1,INT('[3]Pos Log Serang 260721'!XFD1))=0,TRIM('034_Raisa_Batam'!milyar3&amp;'034_Raisa_Batam'!juta3&amp;'034_Raisa_Batam'!ribu3&amp;'034_Raisa_Batam'!ratus3),"ANGKA HARUS BILANGAN BULAT!"),"DATA TIDAK BOLEH BERTIPE TEKS!"))</definedName>
    <definedName name="terbilang3" localSheetId="35">IF('[3]Pos Log Serang 260721'!XFD1=0,"nol",IF(TYPE('[3]Pos Log Serang 260721'!XFD1)=1,IF(MOD('[3]Pos Log Serang 260721'!XFD1,INT('[3]Pos Log Serang 260721'!XFD1))=0,TRIM('035_Kaifa Food_Batam'!milyar3&amp;'035_Kaifa Food_Batam'!juta3&amp;'035_Kaifa Food_Batam'!ribu3&amp;'035_Kaifa Food_Batam'!ratus3),"ANGKA HARUS BILANGAN BULAT!"),"DATA TIDAK BOLEH BERTIPE TEKS!"))</definedName>
    <definedName name="terbilang3" localSheetId="36">IF('[3]Pos Log Serang 260721'!XFD1=0,"nol",IF(TYPE('[3]Pos Log Serang 260721'!XFD1)=1,IF(MOD('[3]Pos Log Serang 260721'!XFD1,INT('[3]Pos Log Serang 260721'!XFD1))=0,TRIM('036_Cargo Trans_Batam'!milyar3&amp;'036_Cargo Trans_Batam'!juta3&amp;'036_Cargo Trans_Batam'!ribu3&amp;'036_Cargo Trans_Batam'!ratus3),"ANGKA HARUS BILANGAN BULAT!"),"DATA TIDAK BOLEH BERTIPE TEKS!"))</definedName>
    <definedName name="terbilang3" localSheetId="37">IF('[3]Pos Log Serang 260721'!XFD1=0,"nol",IF(TYPE('[3]Pos Log Serang 260721'!XFD1)=1,IF(MOD('[3]Pos Log Serang 260721'!XFD1,INT('[3]Pos Log Serang 260721'!XFD1))=0,TRIM('037_BSC_Medan'!milyar3&amp;'037_BSC_Medan'!juta3&amp;'037_BSC_Medan'!ribu3&amp;'037_BSC_Medan'!ratus3),"ANGKA HARUS BILANGAN BULAT!"),"DATA TIDAK BOLEH BERTIPE TEKS!"))</definedName>
    <definedName name="terbilang3" localSheetId="38">IF('[3]Pos Log Serang 260721'!XFD1=0,"nol",IF(TYPE('[3]Pos Log Serang 260721'!XFD1)=1,IF(MOD('[3]Pos Log Serang 260721'!XFD1,INT('[3]Pos Log Serang 260721'!XFD1))=0,TRIM('038_Bpk. Simson_Batam'!milyar3&amp;'038_Bpk. Simson_Batam'!juta3&amp;'038_Bpk. Simson_Batam'!ribu3&amp;'038_Bpk. Simson_Batam'!ratus3),"ANGKA HARUS BILANGAN BULAT!"),"DATA TIDAK BOLEH BERTIPE TEKS!"))</definedName>
    <definedName name="terbilang3" localSheetId="39">IF('[3]Pos Log Serang 260721'!XFD1=0,"nol",IF(TYPE('[3]Pos Log Serang 260721'!XFD1)=1,IF(MOD('[3]Pos Log Serang 260721'!XFD1,INT('[3]Pos Log Serang 260721'!XFD1))=0,TRIM('039_Marvel_Batam'!milyar3&amp;'039_Marvel_Batam'!juta3&amp;'039_Marvel_Batam'!ribu3&amp;'039_Marvel_Batam'!ratus3),"ANGKA HARUS BILANGAN BULAT!"),"DATA TIDAK BOLEH BERTIPE TEKS!"))</definedName>
    <definedName name="terbilang3" localSheetId="40">IF('[3]Pos Log Serang 260721'!XFD1=0,"nol",IF(TYPE('[3]Pos Log Serang 260721'!XFD1)=1,IF(MOD('[3]Pos Log Serang 260721'!XFD1,INT('[3]Pos Log Serang 260721'!XFD1))=0,TRIM('040_BBI_Karawang'!milyar3&amp;'040_BBI_Karawang'!juta3&amp;'040_BBI_Karawang'!ribu3&amp;'040_BBI_Karawang'!ratus3),"ANGKA HARUS BILANGAN BULAT!"),"DATA TIDAK BOLEH BERTIPE TEKS!"))</definedName>
    <definedName name="terbilang3" localSheetId="41">IF('[3]Pos Log Serang 260721'!XFD1=0,"nol",IF(TYPE('[3]Pos Log Serang 260721'!XFD1)=1,IF(MOD('[3]Pos Log Serang 260721'!XFD1,INT('[3]Pos Log Serang 260721'!XFD1))=0,TRIM('041_Menara_Mix'!milyar3&amp;'041_Menara_Mix'!juta3&amp;'041_Menara_Mix'!ribu3&amp;'041_Menara_Mix'!ratus3),"ANGKA HARUS BILANGAN BULAT!"),"DATA TIDAK BOLEH BERTIPE TEKS!"))</definedName>
    <definedName name="terbilang3" localSheetId="42">IF('[3]Pos Log Serang 260721'!XFD1=0,"nol",IF(TYPE('[3]Pos Log Serang 260721'!XFD1)=1,IF(MOD('[3]Pos Log Serang 260721'!XFD1,INT('[3]Pos Log Serang 260721'!XFD1))=0,TRIM('042_Lion_Kupang'!milyar3&amp;'042_Lion_Kupang'!juta3&amp;'042_Lion_Kupang'!ribu3&amp;'042_Lion_Kupang'!ratus3),"ANGKA HARUS BILANGAN BULAT!"),"DATA TIDAK BOLEH BERTIPE TEKS!"))</definedName>
    <definedName name="terbilang3" localSheetId="43">IF('[3]Pos Log Serang 260721'!XFD1=0,"nol",IF(TYPE('[3]Pos Log Serang 260721'!XFD1)=1,IF(MOD('[3]Pos Log Serang 260721'!XFD1,INT('[3]Pos Log Serang 260721'!XFD1))=0,TRIM('043_Jasana Boga_Batam'!milyar3&amp;'043_Jasana Boga_Batam'!juta3&amp;'043_Jasana Boga_Batam'!ribu3&amp;'043_Jasana Boga_Batam'!ratus3),"ANGKA HARUS BILANGAN BULAT!"),"DATA TIDAK BOLEH BERTIPE TEKS!"))</definedName>
    <definedName name="terbilang3" localSheetId="44">IF('[3]Pos Log Serang 260721'!XFD1=0,"nol",IF(TYPE('[3]Pos Log Serang 260721'!XFD1)=1,IF(MOD('[3]Pos Log Serang 260721'!XFD1,INT('[3]Pos Log Serang 260721'!XFD1))=0,TRIM('044_SNL_Batam'!milyar3&amp;'044_SNL_Batam'!juta3&amp;'044_SNL_Batam'!ribu3&amp;'044_SNL_Batam'!ratus3),"ANGKA HARUS BILANGAN BULAT!"),"DATA TIDAK BOLEH BERTIPE TEKS!"))</definedName>
    <definedName name="terbilang3" localSheetId="45">IF('[3]Pos Log Serang 260721'!XFD1=0,"nol",IF(TYPE('[3]Pos Log Serang 260721'!XFD1)=1,IF(MOD('[3]Pos Log Serang 260721'!XFD1,INT('[3]Pos Log Serang 260721'!XFD1))=0,TRIM('045_SNL_Batam'!milyar3&amp;'045_SNL_Batam'!juta3&amp;'045_SNL_Batam'!ribu3&amp;'045_SNL_Batam'!ratus3),"ANGKA HARUS BILANGAN BULAT!"),"DATA TIDAK BOLEH BERTIPE TEKS!"))</definedName>
    <definedName name="terbilang3" localSheetId="46">IF('[3]Pos Log Serang 260721'!XFD1=0,"nol",IF(TYPE('[3]Pos Log Serang 260721'!XFD1)=1,IF(MOD('[3]Pos Log Serang 260721'!XFD1,INT('[3]Pos Log Serang 260721'!XFD1))=0,TRIM('046_BSC_Pekanbaru'!milyar3&amp;'046_BSC_Pekanbaru'!juta3&amp;'046_BSC_Pekanbaru'!ribu3&amp;'046_BSC_Pekanbaru'!ratus3),"ANGKA HARUS BILANGAN BULAT!"),"DATA TIDAK BOLEH BERTIPE TEKS!"))</definedName>
    <definedName name="terbilang3" localSheetId="47">IF('[3]Pos Log Serang 260721'!XFD1=0,"nol",IF(TYPE('[3]Pos Log Serang 260721'!XFD1)=1,IF(MOD('[3]Pos Log Serang 260721'!XFD1,INT('[3]Pos Log Serang 260721'!XFD1))=0,TRIM('047_BSC_Kota Bumi'!milyar3&amp;'047_BSC_Kota Bumi'!juta3&amp;'047_BSC_Kota Bumi'!ribu3&amp;'047_BSC_Kota Bumi'!ratus3),"ANGKA HARUS BILANGAN BULAT!"),"DATA TIDAK BOLEH BERTIPE TEKS!"))</definedName>
    <definedName name="terbilang3" localSheetId="48">IF('[3]Pos Log Serang 260721'!XFD1=0,"nol",IF(TYPE('[3]Pos Log Serang 260721'!XFD1)=1,IF(MOD('[3]Pos Log Serang 260721'!XFD1,INT('[3]Pos Log Serang 260721'!XFD1))=0,TRIM('048_BSC_Lampung'!milyar3&amp;'048_BSC_Lampung'!juta3&amp;'048_BSC_Lampung'!ribu3&amp;'048_BSC_Lampung'!ratus3),"ANGKA HARUS BILANGAN BULAT!"),"DATA TIDAK BOLEH BERTIPE TEKS!"))</definedName>
    <definedName name="terbilang3" localSheetId="49">IF('[3]Pos Log Serang 260721'!XFD1=0,"nol",IF(TYPE('[3]Pos Log Serang 260721'!XFD1)=1,IF(MOD('[3]Pos Log Serang 260721'!XFD1,INT('[3]Pos Log Serang 260721'!XFD1))=0,TRIM('049_Aghata_Riau'!milyar3&amp;'049_Aghata_Riau'!juta3&amp;'049_Aghata_Riau'!ribu3&amp;'049_Aghata_Riau'!ratus3),"ANGKA HARUS BILANGAN BULAT!"),"DATA TIDAK BOLEH BERTIPE TEKS!"))</definedName>
    <definedName name="terbilang3" localSheetId="50">IF('[3]Pos Log Serang 260721'!XFD1=0,"nol",IF(TYPE('[3]Pos Log Serang 260721'!XFD1)=1,IF(MOD('[3]Pos Log Serang 260721'!XFD1,INT('[3]Pos Log Serang 260721'!XFD1))=0,TRIM('050_Trian Jaya_Medan'!milyar3&amp;'050_Trian Jaya_Medan'!juta3&amp;'050_Trian Jaya_Medan'!ribu3&amp;'050_Trian Jaya_Medan'!ratus3),"ANGKA HARUS BILANGAN BULAT!"),"DATA TIDAK BOLEH BERTIPE TEKS!"))</definedName>
    <definedName name="terbilang3" localSheetId="51">IF('[3]Pos Log Serang 260721'!XFD1=0,"nol",IF(TYPE('[3]Pos Log Serang 260721'!XFD1)=1,IF(MOD('[3]Pos Log Serang 260721'!XFD1,INT('[3]Pos Log Serang 260721'!XFD1))=0,TRIM('051_Robert_Pontianak'!milyar3&amp;'051_Robert_Pontianak'!juta3&amp;'051_Robert_Pontianak'!ribu3&amp;'051_Robert_Pontianak'!ratus3),"ANGKA HARUS BILANGAN BULAT!"),"DATA TIDAK BOLEH BERTIPE TEKS!"))</definedName>
    <definedName name="terbilang3" localSheetId="52">IF('[3]Pos Log Serang 260721'!XFD1=0,"nol",IF(TYPE('[3]Pos Log Serang 260721'!XFD1)=1,IF(MOD('[3]Pos Log Serang 260721'!XFD1,INT('[3]Pos Log Serang 260721'!XFD1))=0,TRIM('051A_Ucok_Pekanbaru'!milyar3&amp;'051A_Ucok_Pekanbaru'!juta3&amp;'051A_Ucok_Pekanbaru'!ribu3&amp;'051A_Ucok_Pekanbaru'!ratus3),"ANGKA HARUS BILANGAN BULAT!"),"DATA TIDAK BOLEH BERTIPE TEKS!"))</definedName>
    <definedName name="terbilang3">IF('[3]Pos Log Serang 260721'!XFD1=0,"nol",IF(TYPE('[3]Pos Log Serang 260721'!XFD1)=1,IF(MOD('[3]Pos Log Serang 260721'!XFD1,INT('[3]Pos Log Serang 260721'!XFD1))=0,TRIM(milyar3&amp;juta3&amp;ribu3&amp;ratus3),"ANGKA HARUS BILANGAN BULAT!"),"DATA TIDAK BOLEH BERTIPE TEKS!"))</definedName>
    <definedName name="terbilang4" localSheetId="0">TRIM(IF((MID('001_Vita Bren_Jakarta'!trbl4,LEN('001_Vita Bren_Jakarta'!trbl4),1))="/",LEFT('001_Vita Bren_Jakarta'!trbl4,LEN('001_Vita Bren_Jakarta'!trbl4)-1),'001_Vita Bren_Jakarta'!trbl4))</definedName>
    <definedName name="terbilang4" localSheetId="1">TRIM(IF((MID('002_Trans Crago_Batam'!trbl4,LEN('002_Trans Crago_Batam'!trbl4),1))="/",LEFT('002_Trans Crago_Batam'!trbl4,LEN('002_Trans Crago_Batam'!trbl4)-1),'002_Trans Crago_Batam'!trbl4))</definedName>
    <definedName name="terbilang4" localSheetId="2">TRIM(IF((MID('003_Bpk. Henry_Banyuwangi'!trbl4,LEN('003_Bpk. Henry_Banyuwangi'!trbl4),1))="/",LEFT('003_Bpk. Henry_Banyuwangi'!trbl4,LEN('003_Bpk. Henry_Banyuwangi'!trbl4)-1),'003_Bpk. Henry_Banyuwangi'!trbl4))</definedName>
    <definedName name="terbilang4" localSheetId="3">TRIM(IF((MID('004_Fastindo_Bekasi'!trbl4,LEN('004_Fastindo_Bekasi'!trbl4),1))="/",LEFT('004_Fastindo_Bekasi'!trbl4,LEN('004_Fastindo_Bekasi'!trbl4)-1),'004_Fastindo_Bekasi'!trbl4))</definedName>
    <definedName name="terbilang4" localSheetId="4">TRIM(IF((MID('005_BBI_Mix'!trbl4,LEN('005_BBI_Mix'!trbl4),1))="/",LEFT('005_BBI_Mix'!trbl4,LEN('005_BBI_Mix'!trbl4)-1),'005_BBI_Mix'!trbl4))</definedName>
    <definedName name="terbilang4" localSheetId="5">TRIM(IF((MID('006_Menara_Mix'!trbl4,LEN('006_Menara_Mix'!trbl4),1))="/",LEFT('006_Menara_Mix'!trbl4,LEN('006_Menara_Mix'!trbl4)-1),'006_Menara_Mix'!trbl4))</definedName>
    <definedName name="terbilang4" localSheetId="6">TRIM(IF((MID('007_Menara_Duri'!trbl4,LEN('007_Menara_Duri'!trbl4),1))="/",LEFT('007_Menara_Duri'!trbl4,LEN('007_Menara_Duri'!trbl4)-1),'007_Menara_Duri'!trbl4))</definedName>
    <definedName name="terbilang4" localSheetId="7">TRIM(IF((MID('008_Menara_Mix'!trbl4,LEN('008_Menara_Mix'!trbl4),1))="/",LEFT('008_Menara_Mix'!trbl4,LEN('008_Menara_Mix'!trbl4)-1),'008_Menara_Mix'!trbl4))</definedName>
    <definedName name="terbilang4" localSheetId="8">TRIM(IF((MID('009_Venindo_Batam'!trbl4,LEN('009_Venindo_Batam'!trbl4),1))="/",LEFT('009_Venindo_Batam'!trbl4,LEN('009_Venindo_Batam'!trbl4)-1),'009_Venindo_Batam'!trbl4))</definedName>
    <definedName name="terbilang4" localSheetId="9">TRIM(IF((MID('010_Cargo Trans_Batam'!trbl4,LEN('010_Cargo Trans_Batam'!trbl4),1))="/",LEFT('010_Cargo Trans_Batam'!trbl4,LEN('010_Cargo Trans_Batam'!trbl4)-1),'010_Cargo Trans_Batam'!trbl4))</definedName>
    <definedName name="terbilang4" localSheetId="10">TRIM(IF((MID('011_Bpk. Rahman_CHARTER fUSO'!trbl4,LEN('011_Bpk. Rahman_CHARTER fUSO'!trbl4),1))="/",LEFT('011_Bpk. Rahman_CHARTER fUSO'!trbl4,LEN('011_Bpk. Rahman_CHARTER fUSO'!trbl4)-1),'011_Bpk. Rahman_CHARTER fUSO'!trbl4))</definedName>
    <definedName name="terbilang4" localSheetId="11">TRIM(IF((MID('012_Samudra Jaya Cakra_NTB'!trbl4,LEN('012_Samudra Jaya Cakra_NTB'!trbl4),1))="/",LEFT('012_Samudra Jaya Cakra_NTB'!trbl4,LEN('012_Samudra Jaya Cakra_NTB'!trbl4)-1),'012_Samudra Jaya Cakra_NTB'!trbl4))</definedName>
    <definedName name="terbilang4" localSheetId="12">TRIM(IF((MID('013_Fastindo_Cikarang'!trbl4,LEN('013_Fastindo_Cikarang'!trbl4),1))="/",LEFT('013_Fastindo_Cikarang'!trbl4,LEN('013_Fastindo_Cikarang'!trbl4)-1),'013_Fastindo_Cikarang'!trbl4))</definedName>
    <definedName name="terbilang4" localSheetId="13">TRIM(IF((MID('014_BBI_Jogja'!trbl4,LEN('014_BBI_Jogja'!trbl4),1))="/",LEFT('014_BBI_Jogja'!trbl4,LEN('014_BBI_Jogja'!trbl4)-1),'014_BBI_Jogja'!trbl4))</definedName>
    <definedName name="terbilang4" localSheetId="14">TRIM(IF((MID('015_SDM_Palopo'!trbl4,LEN('015_SDM_Palopo'!trbl4),1))="/",LEFT('015_SDM_Palopo'!trbl4,LEN('015_SDM_Palopo'!trbl4)-1),'015_SDM_Palopo'!trbl4))</definedName>
    <definedName name="terbilang4" localSheetId="15">TRIM(IF((MID('016_SDM_Makssar'!trbl4,LEN('016_SDM_Makssar'!trbl4),1))="/",LEFT('016_SDM_Makssar'!trbl4,LEN('016_SDM_Makssar'!trbl4)-1),'016_SDM_Makssar'!trbl4))</definedName>
    <definedName name="terbilang4" localSheetId="16">TRIM(IF((MID('017_Bona_Mix'!trbl4,LEN('017_Bona_Mix'!trbl4),1))="/",LEFT('017_Bona_Mix'!trbl4,LEN('017_Bona_Mix'!trbl4)-1),'017_Bona_Mix'!trbl4))</definedName>
    <definedName name="terbilang4" localSheetId="20">TRIM(IF((MID('021_AGM_Mix'!trbl4,LEN('021_AGM_Mix'!trbl4),1))="/",LEFT('021_AGM_Mix'!trbl4,LEN('021_AGM_Mix'!trbl4)-1),'021_AGM_Mix'!trbl4))</definedName>
    <definedName name="terbilang4" localSheetId="21">TRIM(IF((MID('022_Menara_Mix'!trbl4,LEN('022_Menara_Mix'!trbl4),1))="/",LEFT('022_Menara_Mix'!trbl4,LEN('022_Menara_Mix'!trbl4)-1),'022_Menara_Mix'!trbl4))</definedName>
    <definedName name="terbilang4" localSheetId="22">TRIM(IF((MID('023_Menara_Mix'!trbl4,LEN('023_Menara_Mix'!trbl4),1))="/",LEFT('023_Menara_Mix'!trbl4,LEN('023_Menara_Mix'!trbl4)-1),'023_Menara_Mix'!trbl4))</definedName>
    <definedName name="terbilang4" localSheetId="23">TRIM(IF((MID('024_Menara_Mix'!trbl4,LEN('024_Menara_Mix'!trbl4),1))="/",LEFT('024_Menara_Mix'!trbl4,LEN('024_Menara_Mix'!trbl4)-1),'024_Menara_Mix'!trbl4))</definedName>
    <definedName name="terbilang4" localSheetId="24">TRIM(IF((MID('025_Fastindo_Mix'!trbl4,LEN('025_Fastindo_Mix'!trbl4),1))="/",LEFT('025_Fastindo_Mix'!trbl4,LEN('025_Fastindo_Mix'!trbl4)-1),'025_Fastindo_Mix'!trbl4))</definedName>
    <definedName name="terbilang4" localSheetId="25">TRIM(IF((MID('026_DNR_Trucking'!trbl4,LEN('026_DNR_Trucking'!trbl4),1))="/",LEFT('026_DNR_Trucking'!trbl4,LEN('026_DNR_Trucking'!trbl4)-1),'026_DNR_Trucking'!trbl4))</definedName>
    <definedName name="terbilang4" localSheetId="26">TRIM(IF((MID('026_DNR_Trucking (2)'!trbl4,LEN('026_DNR_Trucking (2)'!trbl4),1))="/",LEFT('026_DNR_Trucking (2)'!trbl4,LEN('026_DNR_Trucking (2)'!trbl4)-1),'026_DNR_Trucking (2)'!trbl4))</definedName>
    <definedName name="terbilang4" localSheetId="27">TRIM(IF((MID('027_Bata Antasari_Makassar'!trbl4,LEN('027_Bata Antasari_Makassar'!trbl4),1))="/",LEFT('027_Bata Antasari_Makassar'!trbl4,LEN('027_Bata Antasari_Makassar'!trbl4)-1),'027_Bata Antasari_Makassar'!trbl4))</definedName>
    <definedName name="terbilang4" localSheetId="28">TRIM(IF((MID('028_Sentral Asia_China'!trbl4,LEN('028_Sentral Asia_China'!trbl4),1))="/",LEFT('028_Sentral Asia_China'!trbl4,LEN('028_Sentral Asia_China'!trbl4)-1),'028_Sentral Asia_China'!trbl4))</definedName>
    <definedName name="terbilang4" localSheetId="29">TRIM(IF((MID('029_Bpk. Arif_Bengkulu'!trbl4,LEN('029_Bpk. Arif_Bengkulu'!trbl4),1))="/",LEFT('029_Bpk. Arif_Bengkulu'!trbl4,LEN('029_Bpk. Arif_Bengkulu'!trbl4)-1),'029_Bpk. Arif_Bengkulu'!trbl4))</definedName>
    <definedName name="terbilang4" localSheetId="30">TRIM(IF((MID('030_Ibu Diana_Batam'!trbl4,LEN('030_Ibu Diana_Batam'!trbl4),1))="/",LEFT('030_Ibu Diana_Batam'!trbl4,LEN('030_Ibu Diana_Batam'!trbl4)-1),'030_Ibu Diana_Batam'!trbl4))</definedName>
    <definedName name="terbilang4" localSheetId="31">TRIM(IF((MID('031_BBI_Lahat'!trbl4,LEN('031_BBI_Lahat'!trbl4),1))="/",LEFT('031_BBI_Lahat'!trbl4,LEN('031_BBI_Lahat'!trbl4)-1),'031_BBI_Lahat'!trbl4))</definedName>
    <definedName name="terbilang4" localSheetId="32">TRIM(IF((MID('032_BBI_Lapung'!trbl4,LEN('032_BBI_Lapung'!trbl4),1))="/",LEFT('032_BBI_Lapung'!trbl4,LEN('032_BBI_Lapung'!trbl4)-1),'032_BBI_Lapung'!trbl4))</definedName>
    <definedName name="terbilang4" localSheetId="33">TRIM(IF((MID('033_DNR_Trucking CAKUNG'!trbl4,LEN('033_DNR_Trucking CAKUNG'!trbl4),1))="/",LEFT('033_DNR_Trucking CAKUNG'!trbl4,LEN('033_DNR_Trucking CAKUNG'!trbl4)-1),'033_DNR_Trucking CAKUNG'!trbl4))</definedName>
    <definedName name="terbilang4" localSheetId="34">TRIM(IF((MID('034_Raisa_Batam'!trbl4,LEN('034_Raisa_Batam'!trbl4),1))="/",LEFT('034_Raisa_Batam'!trbl4,LEN('034_Raisa_Batam'!trbl4)-1),'034_Raisa_Batam'!trbl4))</definedName>
    <definedName name="terbilang4" localSheetId="35">TRIM(IF((MID('035_Kaifa Food_Batam'!trbl4,LEN('035_Kaifa Food_Batam'!trbl4),1))="/",LEFT('035_Kaifa Food_Batam'!trbl4,LEN('035_Kaifa Food_Batam'!trbl4)-1),'035_Kaifa Food_Batam'!trbl4))</definedName>
    <definedName name="terbilang4" localSheetId="36">TRIM(IF((MID('036_Cargo Trans_Batam'!trbl4,LEN('036_Cargo Trans_Batam'!trbl4),1))="/",LEFT('036_Cargo Trans_Batam'!trbl4,LEN('036_Cargo Trans_Batam'!trbl4)-1),'036_Cargo Trans_Batam'!trbl4))</definedName>
    <definedName name="terbilang4" localSheetId="37">TRIM(IF((MID('037_BSC_Medan'!trbl4,LEN('037_BSC_Medan'!trbl4),1))="/",LEFT('037_BSC_Medan'!trbl4,LEN('037_BSC_Medan'!trbl4)-1),'037_BSC_Medan'!trbl4))</definedName>
    <definedName name="terbilang4" localSheetId="38">TRIM(IF((MID('038_Bpk. Simson_Batam'!trbl4,LEN('038_Bpk. Simson_Batam'!trbl4),1))="/",LEFT('038_Bpk. Simson_Batam'!trbl4,LEN('038_Bpk. Simson_Batam'!trbl4)-1),'038_Bpk. Simson_Batam'!trbl4))</definedName>
    <definedName name="terbilang4" localSheetId="39">TRIM(IF((MID('039_Marvel_Batam'!trbl4,LEN('039_Marvel_Batam'!trbl4),1))="/",LEFT('039_Marvel_Batam'!trbl4,LEN('039_Marvel_Batam'!trbl4)-1),'039_Marvel_Batam'!trbl4))</definedName>
    <definedName name="terbilang4" localSheetId="40">TRIM(IF((MID('040_BBI_Karawang'!trbl4,LEN('040_BBI_Karawang'!trbl4),1))="/",LEFT('040_BBI_Karawang'!trbl4,LEN('040_BBI_Karawang'!trbl4)-1),'040_BBI_Karawang'!trbl4))</definedName>
    <definedName name="terbilang4" localSheetId="41">TRIM(IF((MID('041_Menara_Mix'!trbl4,LEN('041_Menara_Mix'!trbl4),1))="/",LEFT('041_Menara_Mix'!trbl4,LEN('041_Menara_Mix'!trbl4)-1),'041_Menara_Mix'!trbl4))</definedName>
    <definedName name="terbilang4" localSheetId="42">TRIM(IF((MID('042_Lion_Kupang'!trbl4,LEN('042_Lion_Kupang'!trbl4),1))="/",LEFT('042_Lion_Kupang'!trbl4,LEN('042_Lion_Kupang'!trbl4)-1),'042_Lion_Kupang'!trbl4))</definedName>
    <definedName name="terbilang4" localSheetId="43">TRIM(IF((MID('043_Jasana Boga_Batam'!trbl4,LEN('043_Jasana Boga_Batam'!trbl4),1))="/",LEFT('043_Jasana Boga_Batam'!trbl4,LEN('043_Jasana Boga_Batam'!trbl4)-1),'043_Jasana Boga_Batam'!trbl4))</definedName>
    <definedName name="terbilang4" localSheetId="44">TRIM(IF((MID('044_SNL_Batam'!trbl4,LEN('044_SNL_Batam'!trbl4),1))="/",LEFT('044_SNL_Batam'!trbl4,LEN('044_SNL_Batam'!trbl4)-1),'044_SNL_Batam'!trbl4))</definedName>
    <definedName name="terbilang4" localSheetId="45">TRIM(IF((MID('045_SNL_Batam'!trbl4,LEN('045_SNL_Batam'!trbl4),1))="/",LEFT('045_SNL_Batam'!trbl4,LEN('045_SNL_Batam'!trbl4)-1),'045_SNL_Batam'!trbl4))</definedName>
    <definedName name="terbilang4" localSheetId="46">TRIM(IF((MID('046_BSC_Pekanbaru'!trbl4,LEN('046_BSC_Pekanbaru'!trbl4),1))="/",LEFT('046_BSC_Pekanbaru'!trbl4,LEN('046_BSC_Pekanbaru'!trbl4)-1),'046_BSC_Pekanbaru'!trbl4))</definedName>
    <definedName name="terbilang4" localSheetId="47">TRIM(IF((MID('047_BSC_Kota Bumi'!trbl4,LEN('047_BSC_Kota Bumi'!trbl4),1))="/",LEFT('047_BSC_Kota Bumi'!trbl4,LEN('047_BSC_Kota Bumi'!trbl4)-1),'047_BSC_Kota Bumi'!trbl4))</definedName>
    <definedName name="terbilang4" localSheetId="48">TRIM(IF((MID('048_BSC_Lampung'!trbl4,LEN('048_BSC_Lampung'!trbl4),1))="/",LEFT('048_BSC_Lampung'!trbl4,LEN('048_BSC_Lampung'!trbl4)-1),'048_BSC_Lampung'!trbl4))</definedName>
    <definedName name="terbilang4" localSheetId="49">TRIM(IF((MID('049_Aghata_Riau'!trbl4,LEN('049_Aghata_Riau'!trbl4),1))="/",LEFT('049_Aghata_Riau'!trbl4,LEN('049_Aghata_Riau'!trbl4)-1),'049_Aghata_Riau'!trbl4))</definedName>
    <definedName name="terbilang4" localSheetId="50">TRIM(IF((MID('050_Trian Jaya_Medan'!trbl4,LEN('050_Trian Jaya_Medan'!trbl4),1))="/",LEFT('050_Trian Jaya_Medan'!trbl4,LEN('050_Trian Jaya_Medan'!trbl4)-1),'050_Trian Jaya_Medan'!trbl4))</definedName>
    <definedName name="terbilang4" localSheetId="51">TRIM(IF((MID('051_Robert_Pontianak'!trbl4,LEN('051_Robert_Pontianak'!trbl4),1))="/",LEFT('051_Robert_Pontianak'!trbl4,LEN('051_Robert_Pontianak'!trbl4)-1),'051_Robert_Pontianak'!trbl4))</definedName>
    <definedName name="terbilang4" localSheetId="52">TRIM(IF((MID('051A_Ucok_Pekanbaru'!trbl4,LEN('051A_Ucok_Pekanbaru'!trbl4),1))="/",LEFT('051A_Ucok_Pekanbaru'!trbl4,LEN('051A_Ucok_Pekanbaru'!trbl4)-1),'051A_Ucok_Pekanbaru'!trbl4))</definedName>
    <definedName name="terbilang4">TRIM(IF((MID(trbl4,LEN(trbl4),1))="/",LEFT(trbl4,LEN(trbl4)-1),trbl4))</definedName>
    <definedName name="trbl2" localSheetId="0">IF([2]!nilai=0,"nol",IF(TYPE([2]!nilai)=1,IF(MOD([2]!nilai,INT([2]!nilai))=0,TRIM('001_Vita Bren_Jakarta'!milyar2&amp;'001_Vita Bren_Jakarta'!juta2&amp;'001_Vita Bren_Jakarta'!ribu2&amp;'001_Vita Bren_Jakarta'!ratus2),"ANGKA HARUS BILANGAN BULAT!"),"DATA TIDAK BOLEH BERTIPE TEKS!"))</definedName>
    <definedName name="trbl2" localSheetId="1">IF([2]!nilai=0,"nol",IF(TYPE([2]!nilai)=1,IF(MOD([2]!nilai,INT([2]!nilai))=0,TRIM('002_Trans Crago_Batam'!milyar2&amp;'002_Trans Crago_Batam'!juta2&amp;'002_Trans Crago_Batam'!ribu2&amp;'002_Trans Crago_Batam'!ratus2),"ANGKA HARUS BILANGAN BULAT!"),"DATA TIDAK BOLEH BERTIPE TEKS!"))</definedName>
    <definedName name="trbl2" localSheetId="2">IF([2]!nilai=0,"nol",IF(TYPE([2]!nilai)=1,IF(MOD([2]!nilai,INT([2]!nilai))=0,TRIM('003_Bpk. Henry_Banyuwangi'!milyar2&amp;'003_Bpk. Henry_Banyuwangi'!juta2&amp;'003_Bpk. Henry_Banyuwangi'!ribu2&amp;'003_Bpk. Henry_Banyuwangi'!ratus2),"ANGKA HARUS BILANGAN BULAT!"),"DATA TIDAK BOLEH BERTIPE TEKS!"))</definedName>
    <definedName name="trbl2" localSheetId="3">IF([2]!nilai=0,"nol",IF(TYPE([2]!nilai)=1,IF(MOD([2]!nilai,INT([2]!nilai))=0,TRIM('004_Fastindo_Bekasi'!milyar2&amp;'004_Fastindo_Bekasi'!juta2&amp;'004_Fastindo_Bekasi'!ribu2&amp;'004_Fastindo_Bekasi'!ratus2),"ANGKA HARUS BILANGAN BULAT!"),"DATA TIDAK BOLEH BERTIPE TEKS!"))</definedName>
    <definedName name="trbl2" localSheetId="4">IF([2]!nilai=0,"nol",IF(TYPE([2]!nilai)=1,IF(MOD([2]!nilai,INT([2]!nilai))=0,TRIM('005_BBI_Mix'!milyar2&amp;'005_BBI_Mix'!juta2&amp;'005_BBI_Mix'!ribu2&amp;'005_BBI_Mix'!ratus2),"ANGKA HARUS BILANGAN BULAT!"),"DATA TIDAK BOLEH BERTIPE TEKS!"))</definedName>
    <definedName name="trbl2" localSheetId="5">IF(nilai=0,"nol",IF(TYPE(nilai)=1,IF(MOD(nilai,INT(nilai))=0,TRIM('006_Menara_Mix'!milyar2&amp;'006_Menara_Mix'!juta2&amp;'006_Menara_Mix'!ribu2&amp;'006_Menara_Mix'!ratus2),"ANGKA HARUS BILANGAN BULAT!"),"DATA TIDAK BOLEH BERTIPE TEKS!"))</definedName>
    <definedName name="trbl2" localSheetId="6">IF([2]!nilai=0,"nol",IF(TYPE([2]!nilai)=1,IF(MOD([2]!nilai,INT([2]!nilai))=0,TRIM('007_Menara_Duri'!milyar2&amp;'007_Menara_Duri'!juta2&amp;'007_Menara_Duri'!ribu2&amp;'007_Menara_Duri'!ratus2),"ANGKA HARUS BILANGAN BULAT!"),"DATA TIDAK BOLEH BERTIPE TEKS!"))</definedName>
    <definedName name="trbl2" localSheetId="7">IF([2]!nilai=0,"nol",IF(TYPE([2]!nilai)=1,IF(MOD([2]!nilai,INT([2]!nilai))=0,TRIM('008_Menara_Mix'!milyar2&amp;'008_Menara_Mix'!juta2&amp;'008_Menara_Mix'!ribu2&amp;'008_Menara_Mix'!ratus2),"ANGKA HARUS BILANGAN BULAT!"),"DATA TIDAK BOLEH BERTIPE TEKS!"))</definedName>
    <definedName name="trbl2" localSheetId="8">IF(nilai=0,"nol",IF(TYPE(nilai)=1,IF(MOD(nilai,INT(nilai))=0,TRIM('009_Venindo_Batam'!milyar2&amp;'009_Venindo_Batam'!juta2&amp;'009_Venindo_Batam'!ribu2&amp;'009_Venindo_Batam'!ratus2),"ANGKA HARUS BILANGAN BULAT!"),"DATA TIDAK BOLEH BERTIPE TEKS!"))</definedName>
    <definedName name="trbl2" localSheetId="9">IF(nilai=0,"nol",IF(TYPE(nilai)=1,IF(MOD(nilai,INT(nilai))=0,TRIM('010_Cargo Trans_Batam'!milyar2&amp;'010_Cargo Trans_Batam'!juta2&amp;'010_Cargo Trans_Batam'!ribu2&amp;'010_Cargo Trans_Batam'!ratus2),"ANGKA HARUS BILANGAN BULAT!"),"DATA TIDAK BOLEH BERTIPE TEKS!"))</definedName>
    <definedName name="trbl2" localSheetId="10">IF([2]!nilai=0,"nol",IF(TYPE([2]!nilai)=1,IF(MOD([2]!nilai,INT([2]!nilai))=0,TRIM('011_Bpk. Rahman_CHARTER fUSO'!milyar2&amp;'011_Bpk. Rahman_CHARTER fUSO'!juta2&amp;'011_Bpk. Rahman_CHARTER fUSO'!ribu2&amp;'011_Bpk. Rahman_CHARTER fUSO'!ratus2),"ANGKA HARUS BILANGAN BULAT!"),"DATA TIDAK BOLEH BERTIPE TEKS!"))</definedName>
    <definedName name="trbl2" localSheetId="11">IF([2]!nilai=0,"nol",IF(TYPE([2]!nilai)=1,IF(MOD([2]!nilai,INT([2]!nilai))=0,TRIM('012_Samudra Jaya Cakra_NTB'!milyar2&amp;'012_Samudra Jaya Cakra_NTB'!juta2&amp;'012_Samudra Jaya Cakra_NTB'!ribu2&amp;'012_Samudra Jaya Cakra_NTB'!ratus2),"ANGKA HARUS BILANGAN BULAT!"),"DATA TIDAK BOLEH BERTIPE TEKS!"))</definedName>
    <definedName name="trbl2" localSheetId="12">IF([2]!nilai=0,"nol",IF(TYPE([2]!nilai)=1,IF(MOD([2]!nilai,INT([2]!nilai))=0,TRIM('013_Fastindo_Cikarang'!milyar2&amp;'013_Fastindo_Cikarang'!juta2&amp;'013_Fastindo_Cikarang'!ribu2&amp;'013_Fastindo_Cikarang'!ratus2),"ANGKA HARUS BILANGAN BULAT!"),"DATA TIDAK BOLEH BERTIPE TEKS!"))</definedName>
    <definedName name="trbl2" localSheetId="13">IF([2]!nilai=0,"nol",IF(TYPE([2]!nilai)=1,IF(MOD([2]!nilai,INT([2]!nilai))=0,TRIM('014_BBI_Jogja'!milyar2&amp;'014_BBI_Jogja'!juta2&amp;'014_BBI_Jogja'!ribu2&amp;'014_BBI_Jogja'!ratus2),"ANGKA HARUS BILANGAN BULAT!"),"DATA TIDAK BOLEH BERTIPE TEKS!"))</definedName>
    <definedName name="trbl2" localSheetId="14">IF([2]!nilai=0,"nol",IF(TYPE([2]!nilai)=1,IF(MOD([2]!nilai,INT([2]!nilai))=0,TRIM('015_SDM_Palopo'!milyar2&amp;'015_SDM_Palopo'!juta2&amp;'015_SDM_Palopo'!ribu2&amp;'015_SDM_Palopo'!ratus2),"ANGKA HARUS BILANGAN BULAT!"),"DATA TIDAK BOLEH BERTIPE TEKS!"))</definedName>
    <definedName name="trbl2" localSheetId="15">IF([2]!nilai=0,"nol",IF(TYPE([2]!nilai)=1,IF(MOD([2]!nilai,INT([2]!nilai))=0,TRIM('016_SDM_Makssar'!milyar2&amp;'016_SDM_Makssar'!juta2&amp;'016_SDM_Makssar'!ribu2&amp;'016_SDM_Makssar'!ratus2),"ANGKA HARUS BILANGAN BULAT!"),"DATA TIDAK BOLEH BERTIPE TEKS!"))</definedName>
    <definedName name="trbl2" localSheetId="16">IF([2]!nilai=0,"nol",IF(TYPE([2]!nilai)=1,IF(MOD([2]!nilai,INT([2]!nilai))=0,TRIM('017_Bona_Mix'!milyar2&amp;'017_Bona_Mix'!juta2&amp;'017_Bona_Mix'!ribu2&amp;'017_Bona_Mix'!ratus2),"ANGKA HARUS BILANGAN BULAT!"),"DATA TIDAK BOLEH BERTIPE TEKS!"))</definedName>
    <definedName name="trbl2" localSheetId="20">IF(nilai=0,"nol",IF(TYPE(nilai)=1,IF(MOD(nilai,INT(nilai))=0,TRIM('021_AGM_Mix'!milyar2&amp;'021_AGM_Mix'!juta2&amp;'021_AGM_Mix'!ribu2&amp;'021_AGM_Mix'!ratus2),"ANGKA HARUS BILANGAN BULAT!"),"DATA TIDAK BOLEH BERTIPE TEKS!"))</definedName>
    <definedName name="trbl2" localSheetId="21">IF([2]!nilai=0,"nol",IF(TYPE([2]!nilai)=1,IF(MOD([2]!nilai,INT([2]!nilai))=0,TRIM('022_Menara_Mix'!milyar2&amp;'022_Menara_Mix'!juta2&amp;'022_Menara_Mix'!ribu2&amp;'022_Menara_Mix'!ratus2),"ANGKA HARUS BILANGAN BULAT!"),"DATA TIDAK BOLEH BERTIPE TEKS!"))</definedName>
    <definedName name="trbl2" localSheetId="22">IF([2]!nilai=0,"nol",IF(TYPE([2]!nilai)=1,IF(MOD([2]!nilai,INT([2]!nilai))=0,TRIM('023_Menara_Mix'!milyar2&amp;'023_Menara_Mix'!juta2&amp;'023_Menara_Mix'!ribu2&amp;'023_Menara_Mix'!ratus2),"ANGKA HARUS BILANGAN BULAT!"),"DATA TIDAK BOLEH BERTIPE TEKS!"))</definedName>
    <definedName name="trbl2" localSheetId="23">IF([2]!nilai=0,"nol",IF(TYPE([2]!nilai)=1,IF(MOD([2]!nilai,INT([2]!nilai))=0,TRIM('024_Menara_Mix'!milyar2&amp;'024_Menara_Mix'!juta2&amp;'024_Menara_Mix'!ribu2&amp;'024_Menara_Mix'!ratus2),"ANGKA HARUS BILANGAN BULAT!"),"DATA TIDAK BOLEH BERTIPE TEKS!"))</definedName>
    <definedName name="trbl2" localSheetId="24">IF([2]!nilai=0,"nol",IF(TYPE([2]!nilai)=1,IF(MOD([2]!nilai,INT([2]!nilai))=0,TRIM('025_Fastindo_Mix'!milyar2&amp;'025_Fastindo_Mix'!juta2&amp;'025_Fastindo_Mix'!ribu2&amp;'025_Fastindo_Mix'!ratus2),"ANGKA HARUS BILANGAN BULAT!"),"DATA TIDAK BOLEH BERTIPE TEKS!"))</definedName>
    <definedName name="trbl2" localSheetId="25">IF([2]!nilai=0,"nol",IF(TYPE([2]!nilai)=1,IF(MOD([2]!nilai,INT([2]!nilai))=0,TRIM('026_DNR_Trucking'!milyar2&amp;'026_DNR_Trucking'!juta2&amp;'026_DNR_Trucking'!ribu2&amp;'026_DNR_Trucking'!ratus2),"ANGKA HARUS BILANGAN BULAT!"),"DATA TIDAK BOLEH BERTIPE TEKS!"))</definedName>
    <definedName name="trbl2" localSheetId="26">IF([2]!nilai=0,"nol",IF(TYPE([2]!nilai)=1,IF(MOD([2]!nilai,INT([2]!nilai))=0,TRIM('026_DNR_Trucking (2)'!milyar2&amp;'026_DNR_Trucking (2)'!juta2&amp;'026_DNR_Trucking (2)'!ribu2&amp;'026_DNR_Trucking (2)'!ratus2),"ANGKA HARUS BILANGAN BULAT!"),"DATA TIDAK BOLEH BERTIPE TEKS!"))</definedName>
    <definedName name="trbl2" localSheetId="27">IF([2]!nilai=0,"nol",IF(TYPE([2]!nilai)=1,IF(MOD([2]!nilai,INT([2]!nilai))=0,TRIM('027_Bata Antasari_Makassar'!milyar2&amp;'027_Bata Antasari_Makassar'!juta2&amp;'027_Bata Antasari_Makassar'!ribu2&amp;'027_Bata Antasari_Makassar'!ratus2),"ANGKA HARUS BILANGAN BULAT!"),"DATA TIDAK BOLEH BERTIPE TEKS!"))</definedName>
    <definedName name="trbl2" localSheetId="28">IF([2]!nilai=0,"nol",IF(TYPE([2]!nilai)=1,IF(MOD([2]!nilai,INT([2]!nilai))=0,TRIM('028_Sentral Asia_China'!milyar2&amp;'028_Sentral Asia_China'!juta2&amp;'028_Sentral Asia_China'!ribu2&amp;'028_Sentral Asia_China'!ratus2),"ANGKA HARUS BILANGAN BULAT!"),"DATA TIDAK BOLEH BERTIPE TEKS!"))</definedName>
    <definedName name="trbl2" localSheetId="29">IF([2]!nilai=0,"nol",IF(TYPE([2]!nilai)=1,IF(MOD([2]!nilai,INT([2]!nilai))=0,TRIM('029_Bpk. Arif_Bengkulu'!milyar2&amp;'029_Bpk. Arif_Bengkulu'!juta2&amp;'029_Bpk. Arif_Bengkulu'!ribu2&amp;'029_Bpk. Arif_Bengkulu'!ratus2),"ANGKA HARUS BILANGAN BULAT!"),"DATA TIDAK BOLEH BERTIPE TEKS!"))</definedName>
    <definedName name="trbl2" localSheetId="30">IF([2]!nilai=0,"nol",IF(TYPE([2]!nilai)=1,IF(MOD([2]!nilai,INT([2]!nilai))=0,TRIM('030_Ibu Diana_Batam'!milyar2&amp;'030_Ibu Diana_Batam'!juta2&amp;'030_Ibu Diana_Batam'!ribu2&amp;'030_Ibu Diana_Batam'!ratus2),"ANGKA HARUS BILANGAN BULAT!"),"DATA TIDAK BOLEH BERTIPE TEKS!"))</definedName>
    <definedName name="trbl2" localSheetId="31">IF([2]!nilai=0,"nol",IF(TYPE([2]!nilai)=1,IF(MOD([2]!nilai,INT([2]!nilai))=0,TRIM('031_BBI_Lahat'!milyar2&amp;'031_BBI_Lahat'!juta2&amp;'031_BBI_Lahat'!ribu2&amp;'031_BBI_Lahat'!ratus2),"ANGKA HARUS BILANGAN BULAT!"),"DATA TIDAK BOLEH BERTIPE TEKS!"))</definedName>
    <definedName name="trbl2" localSheetId="32">IF([2]!nilai=0,"nol",IF(TYPE([2]!nilai)=1,IF(MOD([2]!nilai,INT([2]!nilai))=0,TRIM('032_BBI_Lapung'!milyar2&amp;'032_BBI_Lapung'!juta2&amp;'032_BBI_Lapung'!ribu2&amp;'032_BBI_Lapung'!ratus2),"ANGKA HARUS BILANGAN BULAT!"),"DATA TIDAK BOLEH BERTIPE TEKS!"))</definedName>
    <definedName name="trbl2" localSheetId="33">IF([2]!nilai=0,"nol",IF(TYPE([2]!nilai)=1,IF(MOD([2]!nilai,INT([2]!nilai))=0,TRIM('033_DNR_Trucking CAKUNG'!milyar2&amp;'033_DNR_Trucking CAKUNG'!juta2&amp;'033_DNR_Trucking CAKUNG'!ribu2&amp;'033_DNR_Trucking CAKUNG'!ratus2),"ANGKA HARUS BILANGAN BULAT!"),"DATA TIDAK BOLEH BERTIPE TEKS!"))</definedName>
    <definedName name="trbl2" localSheetId="34">IF([2]!nilai=0,"nol",IF(TYPE([2]!nilai)=1,IF(MOD([2]!nilai,INT([2]!nilai))=0,TRIM('034_Raisa_Batam'!milyar2&amp;'034_Raisa_Batam'!juta2&amp;'034_Raisa_Batam'!ribu2&amp;'034_Raisa_Batam'!ratus2),"ANGKA HARUS BILANGAN BULAT!"),"DATA TIDAK BOLEH BERTIPE TEKS!"))</definedName>
    <definedName name="trbl2" localSheetId="35">IF([2]!nilai=0,"nol",IF(TYPE([2]!nilai)=1,IF(MOD([2]!nilai,INT([2]!nilai))=0,TRIM('035_Kaifa Food_Batam'!milyar2&amp;'035_Kaifa Food_Batam'!juta2&amp;'035_Kaifa Food_Batam'!ribu2&amp;'035_Kaifa Food_Batam'!ratus2),"ANGKA HARUS BILANGAN BULAT!"),"DATA TIDAK BOLEH BERTIPE TEKS!"))</definedName>
    <definedName name="trbl2" localSheetId="36">IF([2]!nilai=0,"nol",IF(TYPE([2]!nilai)=1,IF(MOD([2]!nilai,INT([2]!nilai))=0,TRIM('036_Cargo Trans_Batam'!milyar2&amp;'036_Cargo Trans_Batam'!juta2&amp;'036_Cargo Trans_Batam'!ribu2&amp;'036_Cargo Trans_Batam'!ratus2),"ANGKA HARUS BILANGAN BULAT!"),"DATA TIDAK BOLEH BERTIPE TEKS!"))</definedName>
    <definedName name="trbl2" localSheetId="37">IF([2]!nilai=0,"nol",IF(TYPE([2]!nilai)=1,IF(MOD([2]!nilai,INT([2]!nilai))=0,TRIM('037_BSC_Medan'!milyar2&amp;'037_BSC_Medan'!juta2&amp;'037_BSC_Medan'!ribu2&amp;'037_BSC_Medan'!ratus2),"ANGKA HARUS BILANGAN BULAT!"),"DATA TIDAK BOLEH BERTIPE TEKS!"))</definedName>
    <definedName name="trbl2" localSheetId="38">IF([2]!nilai=0,"nol",IF(TYPE([2]!nilai)=1,IF(MOD([2]!nilai,INT([2]!nilai))=0,TRIM('038_Bpk. Simson_Batam'!milyar2&amp;'038_Bpk. Simson_Batam'!juta2&amp;'038_Bpk. Simson_Batam'!ribu2&amp;'038_Bpk. Simson_Batam'!ratus2),"ANGKA HARUS BILANGAN BULAT!"),"DATA TIDAK BOLEH BERTIPE TEKS!"))</definedName>
    <definedName name="trbl2" localSheetId="39">IF([2]!nilai=0,"nol",IF(TYPE([2]!nilai)=1,IF(MOD([2]!nilai,INT([2]!nilai))=0,TRIM('039_Marvel_Batam'!milyar2&amp;'039_Marvel_Batam'!juta2&amp;'039_Marvel_Batam'!ribu2&amp;'039_Marvel_Batam'!ratus2),"ANGKA HARUS BILANGAN BULAT!"),"DATA TIDAK BOLEH BERTIPE TEKS!"))</definedName>
    <definedName name="trbl2" localSheetId="40">IF([2]!nilai=0,"nol",IF(TYPE([2]!nilai)=1,IF(MOD([2]!nilai,INT([2]!nilai))=0,TRIM('040_BBI_Karawang'!milyar2&amp;'040_BBI_Karawang'!juta2&amp;'040_BBI_Karawang'!ribu2&amp;'040_BBI_Karawang'!ratus2),"ANGKA HARUS BILANGAN BULAT!"),"DATA TIDAK BOLEH BERTIPE TEKS!"))</definedName>
    <definedName name="trbl2" localSheetId="41">IF([2]!nilai=0,"nol",IF(TYPE([2]!nilai)=1,IF(MOD([2]!nilai,INT([2]!nilai))=0,TRIM('041_Menara_Mix'!milyar2&amp;'041_Menara_Mix'!juta2&amp;'041_Menara_Mix'!ribu2&amp;'041_Menara_Mix'!ratus2),"ANGKA HARUS BILANGAN BULAT!"),"DATA TIDAK BOLEH BERTIPE TEKS!"))</definedName>
    <definedName name="trbl2" localSheetId="42">IF([2]!nilai=0,"nol",IF(TYPE([2]!nilai)=1,IF(MOD([2]!nilai,INT([2]!nilai))=0,TRIM('042_Lion_Kupang'!milyar2&amp;'042_Lion_Kupang'!juta2&amp;'042_Lion_Kupang'!ribu2&amp;'042_Lion_Kupang'!ratus2),"ANGKA HARUS BILANGAN BULAT!"),"DATA TIDAK BOLEH BERTIPE TEKS!"))</definedName>
    <definedName name="trbl2" localSheetId="43">IF([2]!nilai=0,"nol",IF(TYPE([2]!nilai)=1,IF(MOD([2]!nilai,INT([2]!nilai))=0,TRIM('043_Jasana Boga_Batam'!milyar2&amp;'043_Jasana Boga_Batam'!juta2&amp;'043_Jasana Boga_Batam'!ribu2&amp;'043_Jasana Boga_Batam'!ratus2),"ANGKA HARUS BILANGAN BULAT!"),"DATA TIDAK BOLEH BERTIPE TEKS!"))</definedName>
    <definedName name="trbl2" localSheetId="44">IF([2]!nilai=0,"nol",IF(TYPE([2]!nilai)=1,IF(MOD([2]!nilai,INT([2]!nilai))=0,TRIM('044_SNL_Batam'!milyar2&amp;'044_SNL_Batam'!juta2&amp;'044_SNL_Batam'!ribu2&amp;'044_SNL_Batam'!ratus2),"ANGKA HARUS BILANGAN BULAT!"),"DATA TIDAK BOLEH BERTIPE TEKS!"))</definedName>
    <definedName name="trbl2" localSheetId="45">IF([2]!nilai=0,"nol",IF(TYPE([2]!nilai)=1,IF(MOD([2]!nilai,INT([2]!nilai))=0,TRIM('045_SNL_Batam'!milyar2&amp;'045_SNL_Batam'!juta2&amp;'045_SNL_Batam'!ribu2&amp;'045_SNL_Batam'!ratus2),"ANGKA HARUS BILANGAN BULAT!"),"DATA TIDAK BOLEH BERTIPE TEKS!"))</definedName>
    <definedName name="trbl2" localSheetId="46">IF([2]!nilai=0,"nol",IF(TYPE([2]!nilai)=1,IF(MOD([2]!nilai,INT([2]!nilai))=0,TRIM('046_BSC_Pekanbaru'!milyar2&amp;'046_BSC_Pekanbaru'!juta2&amp;'046_BSC_Pekanbaru'!ribu2&amp;'046_BSC_Pekanbaru'!ratus2),"ANGKA HARUS BILANGAN BULAT!"),"DATA TIDAK BOLEH BERTIPE TEKS!"))</definedName>
    <definedName name="trbl2" localSheetId="47">IF([2]!nilai=0,"nol",IF(TYPE([2]!nilai)=1,IF(MOD([2]!nilai,INT([2]!nilai))=0,TRIM('047_BSC_Kota Bumi'!milyar2&amp;'047_BSC_Kota Bumi'!juta2&amp;'047_BSC_Kota Bumi'!ribu2&amp;'047_BSC_Kota Bumi'!ratus2),"ANGKA HARUS BILANGAN BULAT!"),"DATA TIDAK BOLEH BERTIPE TEKS!"))</definedName>
    <definedName name="trbl2" localSheetId="48">IF([2]!nilai=0,"nol",IF(TYPE([2]!nilai)=1,IF(MOD([2]!nilai,INT([2]!nilai))=0,TRIM('048_BSC_Lampung'!milyar2&amp;'048_BSC_Lampung'!juta2&amp;'048_BSC_Lampung'!ribu2&amp;'048_BSC_Lampung'!ratus2),"ANGKA HARUS BILANGAN BULAT!"),"DATA TIDAK BOLEH BERTIPE TEKS!"))</definedName>
    <definedName name="trbl2" localSheetId="49">IF([2]!nilai=0,"nol",IF(TYPE([2]!nilai)=1,IF(MOD([2]!nilai,INT([2]!nilai))=0,TRIM('049_Aghata_Riau'!milyar2&amp;'049_Aghata_Riau'!juta2&amp;'049_Aghata_Riau'!ribu2&amp;'049_Aghata_Riau'!ratus2),"ANGKA HARUS BILANGAN BULAT!"),"DATA TIDAK BOLEH BERTIPE TEKS!"))</definedName>
    <definedName name="trbl2" localSheetId="50">IF([2]!nilai=0,"nol",IF(TYPE([2]!nilai)=1,IF(MOD([2]!nilai,INT([2]!nilai))=0,TRIM('050_Trian Jaya_Medan'!milyar2&amp;'050_Trian Jaya_Medan'!juta2&amp;'050_Trian Jaya_Medan'!ribu2&amp;'050_Trian Jaya_Medan'!ratus2),"ANGKA HARUS BILANGAN BULAT!"),"DATA TIDAK BOLEH BERTIPE TEKS!"))</definedName>
    <definedName name="trbl2" localSheetId="51">IF([2]!nilai=0,"nol",IF(TYPE([2]!nilai)=1,IF(MOD([2]!nilai,INT([2]!nilai))=0,TRIM('051_Robert_Pontianak'!milyar2&amp;'051_Robert_Pontianak'!juta2&amp;'051_Robert_Pontianak'!ribu2&amp;'051_Robert_Pontianak'!ratus2),"ANGKA HARUS BILANGAN BULAT!"),"DATA TIDAK BOLEH BERTIPE TEKS!"))</definedName>
    <definedName name="trbl2" localSheetId="52">IF([2]!nilai=0,"nol",IF(TYPE([2]!nilai)=1,IF(MOD([2]!nilai,INT([2]!nilai))=0,TRIM('051A_Ucok_Pekanbaru'!milyar2&amp;'051A_Ucok_Pekanbaru'!juta2&amp;'051A_Ucok_Pekanbaru'!ribu2&amp;'051A_Ucok_Pekanbaru'!ratus2),"ANGKA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IF('[3]Pos Log Serang 260721'!XFD1=0,"nol",IF(TYPE('[3]Pos Log Serang 260721'!XFD1)=1,IF(MOD('[3]Pos Log Serang 260721'!XFD1,INT('[3]Pos Log Serang 260721'!XFD1))=0,TRIM('001_Vita Bren_Jakarta'!milyar4&amp;'001_Vita Bren_Jakarta'!juta4&amp;'001_Vita Bren_Jakarta'!ribu4&amp;'001_Vita Bren_Jakarta'!ratus4),"ANGKA HARUS BILANGAN BULAT!"),"DATA TIDAK BOLEH BERTIPE TEKS!"))</definedName>
    <definedName name="trbl4" localSheetId="1">IF('[3]Pos Log Serang 260721'!XFD1=0,"nol",IF(TYPE('[3]Pos Log Serang 260721'!XFD1)=1,IF(MOD('[3]Pos Log Serang 260721'!XFD1,INT('[3]Pos Log Serang 260721'!XFD1))=0,TRIM('002_Trans Crago_Batam'!milyar4&amp;'002_Trans Crago_Batam'!juta4&amp;'002_Trans Crago_Batam'!ribu4&amp;'002_Trans Crago_Batam'!ratus4),"ANGKA HARUS BILANGAN BULAT!"),"DATA TIDAK BOLEH BERTIPE TEKS!"))</definedName>
    <definedName name="trbl4" localSheetId="2">IF('[3]Pos Log Serang 260721'!XFD1=0,"nol",IF(TYPE('[3]Pos Log Serang 260721'!XFD1)=1,IF(MOD('[3]Pos Log Serang 260721'!XFD1,INT('[3]Pos Log Serang 260721'!XFD1))=0,TRIM('003_Bpk. Henry_Banyuwangi'!milyar4&amp;'003_Bpk. Henry_Banyuwangi'!juta4&amp;'003_Bpk. Henry_Banyuwangi'!ribu4&amp;'003_Bpk. Henry_Banyuwangi'!ratus4),"ANGKA HARUS BILANGAN BULAT!"),"DATA TIDAK BOLEH BERTIPE TEKS!"))</definedName>
    <definedName name="trbl4" localSheetId="3">IF('[3]Pos Log Serang 260721'!XFD1=0,"nol",IF(TYPE('[3]Pos Log Serang 260721'!XFD1)=1,IF(MOD('[3]Pos Log Serang 260721'!XFD1,INT('[3]Pos Log Serang 260721'!XFD1))=0,TRIM('004_Fastindo_Bekasi'!milyar4&amp;'004_Fastindo_Bekasi'!juta4&amp;'004_Fastindo_Bekasi'!ribu4&amp;'004_Fastindo_Bekasi'!ratus4),"ANGKA HARUS BILANGAN BULAT!"),"DATA TIDAK BOLEH BERTIPE TEKS!"))</definedName>
    <definedName name="trbl4" localSheetId="4">IF('[3]Pos Log Serang 260721'!XFD1=0,"nol",IF(TYPE('[3]Pos Log Serang 260721'!XFD1)=1,IF(MOD('[3]Pos Log Serang 260721'!XFD1,INT('[3]Pos Log Serang 260721'!XFD1))=0,TRIM('005_BBI_Mix'!milyar4&amp;'005_BBI_Mix'!juta4&amp;'005_BBI_Mix'!ribu4&amp;'005_BBI_Mix'!ratus4),"ANGKA HARUS BILANGAN BULAT!"),"DATA TIDAK BOLEH BERTIPE TEKS!"))</definedName>
    <definedName name="trbl4" localSheetId="5">IF('[3]Pos Log Serang 260721'!XFD1=0,"nol",IF(TYPE('[3]Pos Log Serang 260721'!XFD1)=1,IF(MOD('[3]Pos Log Serang 260721'!XFD1,INT('[3]Pos Log Serang 260721'!XFD1))=0,TRIM('006_Menara_Mix'!milyar4&amp;'006_Menara_Mix'!juta4&amp;'006_Menara_Mix'!ribu4&amp;'006_Menara_Mix'!ratus4),"ANGKA HARUS BILANGAN BULAT!"),"DATA TIDAK BOLEH BERTIPE TEKS!"))</definedName>
    <definedName name="trbl4" localSheetId="6">IF('[3]Pos Log Serang 260721'!XFD1=0,"nol",IF(TYPE('[3]Pos Log Serang 260721'!XFD1)=1,IF(MOD('[3]Pos Log Serang 260721'!XFD1,INT('[3]Pos Log Serang 260721'!XFD1))=0,TRIM('007_Menara_Duri'!milyar4&amp;'007_Menara_Duri'!juta4&amp;'007_Menara_Duri'!ribu4&amp;'007_Menara_Duri'!ratus4),"ANGKA HARUS BILANGAN BULAT!"),"DATA TIDAK BOLEH BERTIPE TEKS!"))</definedName>
    <definedName name="trbl4" localSheetId="7">IF('[3]Pos Log Serang 260721'!XFD1=0,"nol",IF(TYPE('[3]Pos Log Serang 260721'!XFD1)=1,IF(MOD('[3]Pos Log Serang 260721'!XFD1,INT('[3]Pos Log Serang 260721'!XFD1))=0,TRIM('008_Menara_Mix'!milyar4&amp;'008_Menara_Mix'!juta4&amp;'008_Menara_Mix'!ribu4&amp;'008_Menara_Mix'!ratus4),"ANGKA HARUS BILANGAN BULAT!"),"DATA TIDAK BOLEH BERTIPE TEKS!"))</definedName>
    <definedName name="trbl4" localSheetId="8">IF('[3]Pos Log Serang 260721'!XFD1=0,"nol",IF(TYPE('[3]Pos Log Serang 260721'!XFD1)=1,IF(MOD('[3]Pos Log Serang 260721'!XFD1,INT('[3]Pos Log Serang 260721'!XFD1))=0,TRIM('009_Venindo_Batam'!milyar4&amp;'009_Venindo_Batam'!juta4&amp;'009_Venindo_Batam'!ribu4&amp;'009_Venindo_Batam'!ratus4),"ANGKA HARUS BILANGAN BULAT!"),"DATA TIDAK BOLEH BERTIPE TEKS!"))</definedName>
    <definedName name="trbl4" localSheetId="9">IF('[3]Pos Log Serang 260721'!XFD1=0,"nol",IF(TYPE('[3]Pos Log Serang 260721'!XFD1)=1,IF(MOD('[3]Pos Log Serang 260721'!XFD1,INT('[3]Pos Log Serang 260721'!XFD1))=0,TRIM('010_Cargo Trans_Batam'!milyar4&amp;'010_Cargo Trans_Batam'!juta4&amp;'010_Cargo Trans_Batam'!ribu4&amp;'010_Cargo Trans_Batam'!ratus4),"ANGKA HARUS BILANGAN BULAT!"),"DATA TIDAK BOLEH BERTIPE TEKS!"))</definedName>
    <definedName name="trbl4" localSheetId="10">IF('[3]Pos Log Serang 260721'!XFD1=0,"nol",IF(TYPE('[3]Pos Log Serang 260721'!XFD1)=1,IF(MOD('[3]Pos Log Serang 260721'!XFD1,INT('[3]Pos Log Serang 260721'!XFD1))=0,TRIM('011_Bpk. Rahman_CHARTER fUSO'!milyar4&amp;'011_Bpk. Rahman_CHARTER fUSO'!juta4&amp;'011_Bpk. Rahman_CHARTER fUSO'!ribu4&amp;'011_Bpk. Rahman_CHARTER fUSO'!ratus4),"ANGKA HARUS BILANGAN BULAT!"),"DATA TIDAK BOLEH BERTIPE TEKS!"))</definedName>
    <definedName name="trbl4" localSheetId="11">IF('[3]Pos Log Serang 260721'!XFD1=0,"nol",IF(TYPE('[3]Pos Log Serang 260721'!XFD1)=1,IF(MOD('[3]Pos Log Serang 260721'!XFD1,INT('[3]Pos Log Serang 260721'!XFD1))=0,TRIM('012_Samudra Jaya Cakra_NTB'!milyar4&amp;'012_Samudra Jaya Cakra_NTB'!juta4&amp;'012_Samudra Jaya Cakra_NTB'!ribu4&amp;'012_Samudra Jaya Cakra_NTB'!ratus4),"ANGKA HARUS BILANGAN BULAT!"),"DATA TIDAK BOLEH BERTIPE TEKS!"))</definedName>
    <definedName name="trbl4" localSheetId="12">IF('[3]Pos Log Serang 260721'!XFD1=0,"nol",IF(TYPE('[3]Pos Log Serang 260721'!XFD1)=1,IF(MOD('[3]Pos Log Serang 260721'!XFD1,INT('[3]Pos Log Serang 260721'!XFD1))=0,TRIM('013_Fastindo_Cikarang'!milyar4&amp;'013_Fastindo_Cikarang'!juta4&amp;'013_Fastindo_Cikarang'!ribu4&amp;'013_Fastindo_Cikarang'!ratus4),"ANGKA HARUS BILANGAN BULAT!"),"DATA TIDAK BOLEH BERTIPE TEKS!"))</definedName>
    <definedName name="trbl4" localSheetId="13">IF('[3]Pos Log Serang 260721'!XFD1=0,"nol",IF(TYPE('[3]Pos Log Serang 260721'!XFD1)=1,IF(MOD('[3]Pos Log Serang 260721'!XFD1,INT('[3]Pos Log Serang 260721'!XFD1))=0,TRIM('014_BBI_Jogja'!milyar4&amp;'014_BBI_Jogja'!juta4&amp;'014_BBI_Jogja'!ribu4&amp;'014_BBI_Jogja'!ratus4),"ANGKA HARUS BILANGAN BULAT!"),"DATA TIDAK BOLEH BERTIPE TEKS!"))</definedName>
    <definedName name="trbl4" localSheetId="14">IF('[3]Pos Log Serang 260721'!XFD1=0,"nol",IF(TYPE('[3]Pos Log Serang 260721'!XFD1)=1,IF(MOD('[3]Pos Log Serang 260721'!XFD1,INT('[3]Pos Log Serang 260721'!XFD1))=0,TRIM('015_SDM_Palopo'!milyar4&amp;'015_SDM_Palopo'!juta4&amp;'015_SDM_Palopo'!ribu4&amp;'015_SDM_Palopo'!ratus4),"ANGKA HARUS BILANGAN BULAT!"),"DATA TIDAK BOLEH BERTIPE TEKS!"))</definedName>
    <definedName name="trbl4" localSheetId="15">IF('[3]Pos Log Serang 260721'!XFD1=0,"nol",IF(TYPE('[3]Pos Log Serang 260721'!XFD1)=1,IF(MOD('[3]Pos Log Serang 260721'!XFD1,INT('[3]Pos Log Serang 260721'!XFD1))=0,TRIM('016_SDM_Makssar'!milyar4&amp;'016_SDM_Makssar'!juta4&amp;'016_SDM_Makssar'!ribu4&amp;'016_SDM_Makssar'!ratus4),"ANGKA HARUS BILANGAN BULAT!"),"DATA TIDAK BOLEH BERTIPE TEKS!"))</definedName>
    <definedName name="trbl4" localSheetId="16">IF('[3]Pos Log Serang 260721'!XFD1=0,"nol",IF(TYPE('[3]Pos Log Serang 260721'!XFD1)=1,IF(MOD('[3]Pos Log Serang 260721'!XFD1,INT('[3]Pos Log Serang 260721'!XFD1))=0,TRIM('017_Bona_Mix'!milyar4&amp;'017_Bona_Mix'!juta4&amp;'017_Bona_Mix'!ribu4&amp;'017_Bona_Mix'!ratus4),"ANGKA HARUS BILANGAN BULAT!"),"DATA TIDAK BOLEH BERTIPE TEKS!"))</definedName>
    <definedName name="trbl4" localSheetId="20">IF('[3]Pos Log Serang 260721'!XFD1=0,"nol",IF(TYPE('[3]Pos Log Serang 260721'!XFD1)=1,IF(MOD('[3]Pos Log Serang 260721'!XFD1,INT('[3]Pos Log Serang 260721'!XFD1))=0,TRIM('021_AGM_Mix'!milyar4&amp;'021_AGM_Mix'!juta4&amp;'021_AGM_Mix'!ribu4&amp;'021_AGM_Mix'!ratus4),"ANGKA HARUS BILANGAN BULAT!"),"DATA TIDAK BOLEH BERTIPE TEKS!"))</definedName>
    <definedName name="trbl4" localSheetId="21">IF('[3]Pos Log Serang 260721'!XFD1=0,"nol",IF(TYPE('[3]Pos Log Serang 260721'!XFD1)=1,IF(MOD('[3]Pos Log Serang 260721'!XFD1,INT('[3]Pos Log Serang 260721'!XFD1))=0,TRIM('022_Menara_Mix'!milyar4&amp;'022_Menara_Mix'!juta4&amp;'022_Menara_Mix'!ribu4&amp;'022_Menara_Mix'!ratus4),"ANGKA HARUS BILANGAN BULAT!"),"DATA TIDAK BOLEH BERTIPE TEKS!"))</definedName>
    <definedName name="trbl4" localSheetId="22">IF('[3]Pos Log Serang 260721'!XFD1=0,"nol",IF(TYPE('[3]Pos Log Serang 260721'!XFD1)=1,IF(MOD('[3]Pos Log Serang 260721'!XFD1,INT('[3]Pos Log Serang 260721'!XFD1))=0,TRIM('023_Menara_Mix'!milyar4&amp;'023_Menara_Mix'!juta4&amp;'023_Menara_Mix'!ribu4&amp;'023_Menara_Mix'!ratus4),"ANGKA HARUS BILANGAN BULAT!"),"DATA TIDAK BOLEH BERTIPE TEKS!"))</definedName>
    <definedName name="trbl4" localSheetId="23">IF('[3]Pos Log Serang 260721'!XFD1=0,"nol",IF(TYPE('[3]Pos Log Serang 260721'!XFD1)=1,IF(MOD('[3]Pos Log Serang 260721'!XFD1,INT('[3]Pos Log Serang 260721'!XFD1))=0,TRIM('024_Menara_Mix'!milyar4&amp;'024_Menara_Mix'!juta4&amp;'024_Menara_Mix'!ribu4&amp;'024_Menara_Mix'!ratus4),"ANGKA HARUS BILANGAN BULAT!"),"DATA TIDAK BOLEH BERTIPE TEKS!"))</definedName>
    <definedName name="trbl4" localSheetId="24">IF('[3]Pos Log Serang 260721'!XFD1=0,"nol",IF(TYPE('[3]Pos Log Serang 260721'!XFD1)=1,IF(MOD('[3]Pos Log Serang 260721'!XFD1,INT('[3]Pos Log Serang 260721'!XFD1))=0,TRIM('025_Fastindo_Mix'!milyar4&amp;'025_Fastindo_Mix'!juta4&amp;'025_Fastindo_Mix'!ribu4&amp;'025_Fastindo_Mix'!ratus4),"ANGKA HARUS BILANGAN BULAT!"),"DATA TIDAK BOLEH BERTIPE TEKS!"))</definedName>
    <definedName name="trbl4" localSheetId="25">IF('[3]Pos Log Serang 260721'!XFD1=0,"nol",IF(TYPE('[3]Pos Log Serang 260721'!XFD1)=1,IF(MOD('[3]Pos Log Serang 260721'!XFD1,INT('[3]Pos Log Serang 260721'!XFD1))=0,TRIM('026_DNR_Trucking'!milyar4&amp;'026_DNR_Trucking'!juta4&amp;'026_DNR_Trucking'!ribu4&amp;'026_DNR_Trucking'!ratus4),"ANGKA HARUS BILANGAN BULAT!"),"DATA TIDAK BOLEH BERTIPE TEKS!"))</definedName>
    <definedName name="trbl4" localSheetId="26">IF('[3]Pos Log Serang 260721'!XFD1=0,"nol",IF(TYPE('[3]Pos Log Serang 260721'!XFD1)=1,IF(MOD('[3]Pos Log Serang 260721'!XFD1,INT('[3]Pos Log Serang 260721'!XFD1))=0,TRIM('026_DNR_Trucking (2)'!milyar4&amp;'026_DNR_Trucking (2)'!juta4&amp;'026_DNR_Trucking (2)'!ribu4&amp;'026_DNR_Trucking (2)'!ratus4),"ANGKA HARUS BILANGAN BULAT!"),"DATA TIDAK BOLEH BERTIPE TEKS!"))</definedName>
    <definedName name="trbl4" localSheetId="27">IF('[3]Pos Log Serang 260721'!XFD1=0,"nol",IF(TYPE('[3]Pos Log Serang 260721'!XFD1)=1,IF(MOD('[3]Pos Log Serang 260721'!XFD1,INT('[3]Pos Log Serang 260721'!XFD1))=0,TRIM('027_Bata Antasari_Makassar'!milyar4&amp;'027_Bata Antasari_Makassar'!juta4&amp;'027_Bata Antasari_Makassar'!ribu4&amp;'027_Bata Antasari_Makassar'!ratus4),"ANGKA HARUS BILANGAN BULAT!"),"DATA TIDAK BOLEH BERTIPE TEKS!"))</definedName>
    <definedName name="trbl4" localSheetId="28">IF('[3]Pos Log Serang 260721'!XFD1=0,"nol",IF(TYPE('[3]Pos Log Serang 260721'!XFD1)=1,IF(MOD('[3]Pos Log Serang 260721'!XFD1,INT('[3]Pos Log Serang 260721'!XFD1))=0,TRIM('028_Sentral Asia_China'!milyar4&amp;'028_Sentral Asia_China'!juta4&amp;'028_Sentral Asia_China'!ribu4&amp;'028_Sentral Asia_China'!ratus4),"ANGKA HARUS BILANGAN BULAT!"),"DATA TIDAK BOLEH BERTIPE TEKS!"))</definedName>
    <definedName name="trbl4" localSheetId="29">IF('[3]Pos Log Serang 260721'!XFD1=0,"nol",IF(TYPE('[3]Pos Log Serang 260721'!XFD1)=1,IF(MOD('[3]Pos Log Serang 260721'!XFD1,INT('[3]Pos Log Serang 260721'!XFD1))=0,TRIM('029_Bpk. Arif_Bengkulu'!milyar4&amp;'029_Bpk. Arif_Bengkulu'!juta4&amp;'029_Bpk. Arif_Bengkulu'!ribu4&amp;'029_Bpk. Arif_Bengkulu'!ratus4),"ANGKA HARUS BILANGAN BULAT!"),"DATA TIDAK BOLEH BERTIPE TEKS!"))</definedName>
    <definedName name="trbl4" localSheetId="30">IF('[3]Pos Log Serang 260721'!XFD1=0,"nol",IF(TYPE('[3]Pos Log Serang 260721'!XFD1)=1,IF(MOD('[3]Pos Log Serang 260721'!XFD1,INT('[3]Pos Log Serang 260721'!XFD1))=0,TRIM('030_Ibu Diana_Batam'!milyar4&amp;'030_Ibu Diana_Batam'!juta4&amp;'030_Ibu Diana_Batam'!ribu4&amp;'030_Ibu Diana_Batam'!ratus4),"ANGKA HARUS BILANGAN BULAT!"),"DATA TIDAK BOLEH BERTIPE TEKS!"))</definedName>
    <definedName name="trbl4" localSheetId="31">IF('[3]Pos Log Serang 260721'!XFD1=0,"nol",IF(TYPE('[3]Pos Log Serang 260721'!XFD1)=1,IF(MOD('[3]Pos Log Serang 260721'!XFD1,INT('[3]Pos Log Serang 260721'!XFD1))=0,TRIM('031_BBI_Lahat'!milyar4&amp;'031_BBI_Lahat'!juta4&amp;'031_BBI_Lahat'!ribu4&amp;'031_BBI_Lahat'!ratus4),"ANGKA HARUS BILANGAN BULAT!"),"DATA TIDAK BOLEH BERTIPE TEKS!"))</definedName>
    <definedName name="trbl4" localSheetId="32">IF('[3]Pos Log Serang 260721'!XFD1=0,"nol",IF(TYPE('[3]Pos Log Serang 260721'!XFD1)=1,IF(MOD('[3]Pos Log Serang 260721'!XFD1,INT('[3]Pos Log Serang 260721'!XFD1))=0,TRIM('032_BBI_Lapung'!milyar4&amp;'032_BBI_Lapung'!juta4&amp;'032_BBI_Lapung'!ribu4&amp;'032_BBI_Lapung'!ratus4),"ANGKA HARUS BILANGAN BULAT!"),"DATA TIDAK BOLEH BERTIPE TEKS!"))</definedName>
    <definedName name="trbl4" localSheetId="33">IF('[3]Pos Log Serang 260721'!XFD1=0,"nol",IF(TYPE('[3]Pos Log Serang 260721'!XFD1)=1,IF(MOD('[3]Pos Log Serang 260721'!XFD1,INT('[3]Pos Log Serang 260721'!XFD1))=0,TRIM('033_DNR_Trucking CAKUNG'!milyar4&amp;'033_DNR_Trucking CAKUNG'!juta4&amp;'033_DNR_Trucking CAKUNG'!ribu4&amp;'033_DNR_Trucking CAKUNG'!ratus4),"ANGKA HARUS BILANGAN BULAT!"),"DATA TIDAK BOLEH BERTIPE TEKS!"))</definedName>
    <definedName name="trbl4" localSheetId="34">IF('[3]Pos Log Serang 260721'!XFD1=0,"nol",IF(TYPE('[3]Pos Log Serang 260721'!XFD1)=1,IF(MOD('[3]Pos Log Serang 260721'!XFD1,INT('[3]Pos Log Serang 260721'!XFD1))=0,TRIM('034_Raisa_Batam'!milyar4&amp;'034_Raisa_Batam'!juta4&amp;'034_Raisa_Batam'!ribu4&amp;'034_Raisa_Batam'!ratus4),"ANGKA HARUS BILANGAN BULAT!"),"DATA TIDAK BOLEH BERTIPE TEKS!"))</definedName>
    <definedName name="trbl4" localSheetId="35">IF('[3]Pos Log Serang 260721'!XFD1=0,"nol",IF(TYPE('[3]Pos Log Serang 260721'!XFD1)=1,IF(MOD('[3]Pos Log Serang 260721'!XFD1,INT('[3]Pos Log Serang 260721'!XFD1))=0,TRIM('035_Kaifa Food_Batam'!milyar4&amp;'035_Kaifa Food_Batam'!juta4&amp;'035_Kaifa Food_Batam'!ribu4&amp;'035_Kaifa Food_Batam'!ratus4),"ANGKA HARUS BILANGAN BULAT!"),"DATA TIDAK BOLEH BERTIPE TEKS!"))</definedName>
    <definedName name="trbl4" localSheetId="36">IF('[3]Pos Log Serang 260721'!XFD1=0,"nol",IF(TYPE('[3]Pos Log Serang 260721'!XFD1)=1,IF(MOD('[3]Pos Log Serang 260721'!XFD1,INT('[3]Pos Log Serang 260721'!XFD1))=0,TRIM('036_Cargo Trans_Batam'!milyar4&amp;'036_Cargo Trans_Batam'!juta4&amp;'036_Cargo Trans_Batam'!ribu4&amp;'036_Cargo Trans_Batam'!ratus4),"ANGKA HARUS BILANGAN BULAT!"),"DATA TIDAK BOLEH BERTIPE TEKS!"))</definedName>
    <definedName name="trbl4" localSheetId="37">IF('[3]Pos Log Serang 260721'!XFD1=0,"nol",IF(TYPE('[3]Pos Log Serang 260721'!XFD1)=1,IF(MOD('[3]Pos Log Serang 260721'!XFD1,INT('[3]Pos Log Serang 260721'!XFD1))=0,TRIM('037_BSC_Medan'!milyar4&amp;'037_BSC_Medan'!juta4&amp;'037_BSC_Medan'!ribu4&amp;'037_BSC_Medan'!ratus4),"ANGKA HARUS BILANGAN BULAT!"),"DATA TIDAK BOLEH BERTIPE TEKS!"))</definedName>
    <definedName name="trbl4" localSheetId="38">IF('[3]Pos Log Serang 260721'!XFD1=0,"nol",IF(TYPE('[3]Pos Log Serang 260721'!XFD1)=1,IF(MOD('[3]Pos Log Serang 260721'!XFD1,INT('[3]Pos Log Serang 260721'!XFD1))=0,TRIM('038_Bpk. Simson_Batam'!milyar4&amp;'038_Bpk. Simson_Batam'!juta4&amp;'038_Bpk. Simson_Batam'!ribu4&amp;'038_Bpk. Simson_Batam'!ratus4),"ANGKA HARUS BILANGAN BULAT!"),"DATA TIDAK BOLEH BERTIPE TEKS!"))</definedName>
    <definedName name="trbl4" localSheetId="39">IF('[3]Pos Log Serang 260721'!XFD1=0,"nol",IF(TYPE('[3]Pos Log Serang 260721'!XFD1)=1,IF(MOD('[3]Pos Log Serang 260721'!XFD1,INT('[3]Pos Log Serang 260721'!XFD1))=0,TRIM('039_Marvel_Batam'!milyar4&amp;'039_Marvel_Batam'!juta4&amp;'039_Marvel_Batam'!ribu4&amp;'039_Marvel_Batam'!ratus4),"ANGKA HARUS BILANGAN BULAT!"),"DATA TIDAK BOLEH BERTIPE TEKS!"))</definedName>
    <definedName name="trbl4" localSheetId="40">IF('[3]Pos Log Serang 260721'!XFD1=0,"nol",IF(TYPE('[3]Pos Log Serang 260721'!XFD1)=1,IF(MOD('[3]Pos Log Serang 260721'!XFD1,INT('[3]Pos Log Serang 260721'!XFD1))=0,TRIM('040_BBI_Karawang'!milyar4&amp;'040_BBI_Karawang'!juta4&amp;'040_BBI_Karawang'!ribu4&amp;'040_BBI_Karawang'!ratus4),"ANGKA HARUS BILANGAN BULAT!"),"DATA TIDAK BOLEH BERTIPE TEKS!"))</definedName>
    <definedName name="trbl4" localSheetId="41">IF('[3]Pos Log Serang 260721'!XFD1=0,"nol",IF(TYPE('[3]Pos Log Serang 260721'!XFD1)=1,IF(MOD('[3]Pos Log Serang 260721'!XFD1,INT('[3]Pos Log Serang 260721'!XFD1))=0,TRIM('041_Menara_Mix'!milyar4&amp;'041_Menara_Mix'!juta4&amp;'041_Menara_Mix'!ribu4&amp;'041_Menara_Mix'!ratus4),"ANGKA HARUS BILANGAN BULAT!"),"DATA TIDAK BOLEH BERTIPE TEKS!"))</definedName>
    <definedName name="trbl4" localSheetId="42">IF('[3]Pos Log Serang 260721'!XFD1=0,"nol",IF(TYPE('[3]Pos Log Serang 260721'!XFD1)=1,IF(MOD('[3]Pos Log Serang 260721'!XFD1,INT('[3]Pos Log Serang 260721'!XFD1))=0,TRIM('042_Lion_Kupang'!milyar4&amp;'042_Lion_Kupang'!juta4&amp;'042_Lion_Kupang'!ribu4&amp;'042_Lion_Kupang'!ratus4),"ANGKA HARUS BILANGAN BULAT!"),"DATA TIDAK BOLEH BERTIPE TEKS!"))</definedName>
    <definedName name="trbl4" localSheetId="43">IF('[3]Pos Log Serang 260721'!XFD1=0,"nol",IF(TYPE('[3]Pos Log Serang 260721'!XFD1)=1,IF(MOD('[3]Pos Log Serang 260721'!XFD1,INT('[3]Pos Log Serang 260721'!XFD1))=0,TRIM('043_Jasana Boga_Batam'!milyar4&amp;'043_Jasana Boga_Batam'!juta4&amp;'043_Jasana Boga_Batam'!ribu4&amp;'043_Jasana Boga_Batam'!ratus4),"ANGKA HARUS BILANGAN BULAT!"),"DATA TIDAK BOLEH BERTIPE TEKS!"))</definedName>
    <definedName name="trbl4" localSheetId="44">IF('[3]Pos Log Serang 260721'!XFD1=0,"nol",IF(TYPE('[3]Pos Log Serang 260721'!XFD1)=1,IF(MOD('[3]Pos Log Serang 260721'!XFD1,INT('[3]Pos Log Serang 260721'!XFD1))=0,TRIM('044_SNL_Batam'!milyar4&amp;'044_SNL_Batam'!juta4&amp;'044_SNL_Batam'!ribu4&amp;'044_SNL_Batam'!ratus4),"ANGKA HARUS BILANGAN BULAT!"),"DATA TIDAK BOLEH BERTIPE TEKS!"))</definedName>
    <definedName name="trbl4" localSheetId="45">IF('[3]Pos Log Serang 260721'!XFD1=0,"nol",IF(TYPE('[3]Pos Log Serang 260721'!XFD1)=1,IF(MOD('[3]Pos Log Serang 260721'!XFD1,INT('[3]Pos Log Serang 260721'!XFD1))=0,TRIM('045_SNL_Batam'!milyar4&amp;'045_SNL_Batam'!juta4&amp;'045_SNL_Batam'!ribu4&amp;'045_SNL_Batam'!ratus4),"ANGKA HARUS BILANGAN BULAT!"),"DATA TIDAK BOLEH BERTIPE TEKS!"))</definedName>
    <definedName name="trbl4" localSheetId="46">IF('[3]Pos Log Serang 260721'!XFD1=0,"nol",IF(TYPE('[3]Pos Log Serang 260721'!XFD1)=1,IF(MOD('[3]Pos Log Serang 260721'!XFD1,INT('[3]Pos Log Serang 260721'!XFD1))=0,TRIM('046_BSC_Pekanbaru'!milyar4&amp;'046_BSC_Pekanbaru'!juta4&amp;'046_BSC_Pekanbaru'!ribu4&amp;'046_BSC_Pekanbaru'!ratus4),"ANGKA HARUS BILANGAN BULAT!"),"DATA TIDAK BOLEH BERTIPE TEKS!"))</definedName>
    <definedName name="trbl4" localSheetId="47">IF('[3]Pos Log Serang 260721'!XFD1=0,"nol",IF(TYPE('[3]Pos Log Serang 260721'!XFD1)=1,IF(MOD('[3]Pos Log Serang 260721'!XFD1,INT('[3]Pos Log Serang 260721'!XFD1))=0,TRIM('047_BSC_Kota Bumi'!milyar4&amp;'047_BSC_Kota Bumi'!juta4&amp;'047_BSC_Kota Bumi'!ribu4&amp;'047_BSC_Kota Bumi'!ratus4),"ANGKA HARUS BILANGAN BULAT!"),"DATA TIDAK BOLEH BERTIPE TEKS!"))</definedName>
    <definedName name="trbl4" localSheetId="48">IF('[3]Pos Log Serang 260721'!XFD1=0,"nol",IF(TYPE('[3]Pos Log Serang 260721'!XFD1)=1,IF(MOD('[3]Pos Log Serang 260721'!XFD1,INT('[3]Pos Log Serang 260721'!XFD1))=0,TRIM('048_BSC_Lampung'!milyar4&amp;'048_BSC_Lampung'!juta4&amp;'048_BSC_Lampung'!ribu4&amp;'048_BSC_Lampung'!ratus4),"ANGKA HARUS BILANGAN BULAT!"),"DATA TIDAK BOLEH BERTIPE TEKS!"))</definedName>
    <definedName name="trbl4" localSheetId="49">IF('[3]Pos Log Serang 260721'!XFD1=0,"nol",IF(TYPE('[3]Pos Log Serang 260721'!XFD1)=1,IF(MOD('[3]Pos Log Serang 260721'!XFD1,INT('[3]Pos Log Serang 260721'!XFD1))=0,TRIM('049_Aghata_Riau'!milyar4&amp;'049_Aghata_Riau'!juta4&amp;'049_Aghata_Riau'!ribu4&amp;'049_Aghata_Riau'!ratus4),"ANGKA HARUS BILANGAN BULAT!"),"DATA TIDAK BOLEH BERTIPE TEKS!"))</definedName>
    <definedName name="trbl4" localSheetId="50">IF('[3]Pos Log Serang 260721'!XFD1=0,"nol",IF(TYPE('[3]Pos Log Serang 260721'!XFD1)=1,IF(MOD('[3]Pos Log Serang 260721'!XFD1,INT('[3]Pos Log Serang 260721'!XFD1))=0,TRIM('050_Trian Jaya_Medan'!milyar4&amp;'050_Trian Jaya_Medan'!juta4&amp;'050_Trian Jaya_Medan'!ribu4&amp;'050_Trian Jaya_Medan'!ratus4),"ANGKA HARUS BILANGAN BULAT!"),"DATA TIDAK BOLEH BERTIPE TEKS!"))</definedName>
    <definedName name="trbl4" localSheetId="51">IF('[3]Pos Log Serang 260721'!XFD1=0,"nol",IF(TYPE('[3]Pos Log Serang 260721'!XFD1)=1,IF(MOD('[3]Pos Log Serang 260721'!XFD1,INT('[3]Pos Log Serang 260721'!XFD1))=0,TRIM('051_Robert_Pontianak'!milyar4&amp;'051_Robert_Pontianak'!juta4&amp;'051_Robert_Pontianak'!ribu4&amp;'051_Robert_Pontianak'!ratus4),"ANGKA HARUS BILANGAN BULAT!"),"DATA TIDAK BOLEH BERTIPE TEKS!"))</definedName>
    <definedName name="trbl4" localSheetId="52">IF('[3]Pos Log Serang 260721'!XFD1=0,"nol",IF(TYPE('[3]Pos Log Serang 260721'!XFD1)=1,IF(MOD('[3]Pos Log Serang 260721'!XFD1,INT('[3]Pos Log Serang 260721'!XFD1))=0,TRIM('051A_Ucok_Pekanbaru'!milyar4&amp;'051A_Ucok_Pekanbaru'!juta4&amp;'051A_Ucok_Pekanbaru'!ribu4&amp;'051A_Ucok_Pekanbaru'!ratus4),"ANGKA HARUS BILANGAN BULAT!"),"DATA TIDAK BOLEH BERTIPE TEKS!"))</definedName>
    <definedName name="trbl4">IF('[3]Pos Log Serang 260721'!XFD1=0,"nol",IF(TYPE('[3]Pos Log Serang 260721'!XFD1)=1,IF(MOD('[3]Pos Log Serang 260721'!XFD1,INT('[3]Pos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72" l="1"/>
  <c r="H32" i="272"/>
  <c r="I19" i="272"/>
  <c r="I23" i="272" s="1"/>
  <c r="I19" i="268" l="1"/>
  <c r="I18" i="268"/>
  <c r="G17" i="267"/>
  <c r="I19" i="267"/>
  <c r="I18" i="267"/>
  <c r="I32" i="271" l="1"/>
  <c r="J18" i="271"/>
  <c r="J19" i="271" s="1"/>
  <c r="J23" i="271" s="1"/>
  <c r="J20" i="270" l="1"/>
  <c r="J19" i="270"/>
  <c r="I33" i="270"/>
  <c r="J18" i="270"/>
  <c r="J24" i="270" s="1"/>
  <c r="J20" i="269" l="1"/>
  <c r="J18" i="269" l="1"/>
  <c r="J24" i="269" s="1"/>
  <c r="J19" i="269"/>
  <c r="I33" i="269"/>
  <c r="H32" i="268" l="1"/>
  <c r="I17" i="268"/>
  <c r="H33" i="267"/>
  <c r="I17" i="267"/>
  <c r="I20" i="267" s="1"/>
  <c r="I24" i="267" s="1"/>
  <c r="I23" i="266"/>
  <c r="I19" i="266"/>
  <c r="I22" i="266" s="1"/>
  <c r="I18" i="266"/>
  <c r="H32" i="266"/>
  <c r="I17" i="266"/>
  <c r="I22" i="268" l="1"/>
  <c r="I23" i="268" s="1"/>
  <c r="I32" i="265"/>
  <c r="J18" i="265"/>
  <c r="J19" i="265" s="1"/>
  <c r="J23" i="265" s="1"/>
  <c r="I32" i="264" l="1"/>
  <c r="J18" i="264"/>
  <c r="J19" i="264" s="1"/>
  <c r="J23" i="264" s="1"/>
  <c r="I32" i="263" l="1"/>
  <c r="J18" i="263"/>
  <c r="J19" i="263" s="1"/>
  <c r="J23" i="263" s="1"/>
  <c r="J19" i="262"/>
  <c r="J20" i="262" s="1"/>
  <c r="J24" i="262" s="1"/>
  <c r="I35" i="262"/>
  <c r="K27" i="261" l="1"/>
  <c r="K22" i="261"/>
  <c r="K21" i="261"/>
  <c r="J36" i="261" l="1"/>
  <c r="K20" i="261"/>
  <c r="K19" i="261"/>
  <c r="A19" i="261"/>
  <c r="A20" i="261" s="1"/>
  <c r="A21" i="261" s="1"/>
  <c r="A22" i="261" s="1"/>
  <c r="K18" i="261"/>
  <c r="K23" i="261" l="1"/>
  <c r="I19" i="260" l="1"/>
  <c r="H32" i="260"/>
  <c r="I18" i="260"/>
  <c r="I32" i="259"/>
  <c r="J18" i="259"/>
  <c r="J19" i="259" s="1"/>
  <c r="J23" i="259" s="1"/>
  <c r="I32" i="258"/>
  <c r="J18" i="258"/>
  <c r="J19" i="258" s="1"/>
  <c r="J23" i="258" s="1"/>
  <c r="I23" i="260" l="1"/>
  <c r="I20" i="257" l="1"/>
  <c r="I22" i="257" s="1"/>
  <c r="I24" i="257" s="1"/>
  <c r="I23" i="257"/>
  <c r="I19" i="257"/>
  <c r="I18" i="257"/>
  <c r="I17" i="257"/>
  <c r="H33" i="257"/>
  <c r="I32" i="256" l="1"/>
  <c r="J18" i="256"/>
  <c r="J19" i="256" s="1"/>
  <c r="J23" i="256" s="1"/>
  <c r="I32" i="255"/>
  <c r="J18" i="255"/>
  <c r="J19" i="255" s="1"/>
  <c r="J23" i="255" s="1"/>
  <c r="J19" i="240" l="1"/>
  <c r="J20" i="240"/>
  <c r="H34" i="254"/>
  <c r="I19" i="254"/>
  <c r="I23" i="254" s="1"/>
  <c r="I18" i="254"/>
  <c r="H34" i="253" l="1"/>
  <c r="I19" i="253"/>
  <c r="I21" i="253" s="1"/>
  <c r="I23" i="253" s="1"/>
  <c r="I18" i="253"/>
  <c r="I22" i="253" l="1"/>
  <c r="I23" i="252"/>
  <c r="H34" i="252"/>
  <c r="I18" i="252"/>
  <c r="I19" i="252" s="1"/>
  <c r="J18" i="251" l="1"/>
  <c r="J19" i="251" s="1"/>
  <c r="J23" i="251" s="1"/>
  <c r="I32" i="251"/>
  <c r="I19" i="250"/>
  <c r="H32" i="250"/>
  <c r="I18" i="250"/>
  <c r="I23" i="250" l="1"/>
  <c r="J21" i="249"/>
  <c r="J19" i="249"/>
  <c r="J20" i="249"/>
  <c r="I36" i="249"/>
  <c r="J18" i="249"/>
  <c r="J25" i="249" l="1"/>
  <c r="J18" i="248"/>
  <c r="I34" i="248"/>
  <c r="J19" i="248"/>
  <c r="J23" i="248" s="1"/>
  <c r="I34" i="247"/>
  <c r="J18" i="247"/>
  <c r="J19" i="247" s="1"/>
  <c r="J23" i="247" s="1"/>
  <c r="J23" i="246" l="1"/>
  <c r="J18" i="246"/>
  <c r="J19" i="246" s="1"/>
  <c r="I34" i="246"/>
  <c r="I23" i="245" l="1"/>
  <c r="I22" i="245"/>
  <c r="I21" i="245"/>
  <c r="H34" i="245"/>
  <c r="I18" i="245"/>
  <c r="I19" i="245" s="1"/>
  <c r="I20" i="241" l="1"/>
  <c r="J29" i="243" l="1"/>
  <c r="J30" i="244"/>
  <c r="J29" i="244"/>
  <c r="I45" i="244"/>
  <c r="J28" i="244"/>
  <c r="J27" i="244"/>
  <c r="J26" i="244"/>
  <c r="J25" i="244"/>
  <c r="J24" i="244"/>
  <c r="J23" i="244"/>
  <c r="J22" i="244"/>
  <c r="J21" i="244"/>
  <c r="J20" i="244"/>
  <c r="J19" i="244"/>
  <c r="A19" i="244"/>
  <c r="A20" i="244" s="1"/>
  <c r="A21" i="244" s="1"/>
  <c r="A22" i="244" s="1"/>
  <c r="A23" i="244" s="1"/>
  <c r="A24" i="244" s="1"/>
  <c r="A25" i="244" s="1"/>
  <c r="A26" i="244" s="1"/>
  <c r="A27" i="244" s="1"/>
  <c r="A28" i="244" s="1"/>
  <c r="A29" i="244" s="1"/>
  <c r="A30" i="244" s="1"/>
  <c r="J18" i="244"/>
  <c r="J31" i="244" s="1"/>
  <c r="J19" i="243"/>
  <c r="J20" i="243"/>
  <c r="J21" i="243"/>
  <c r="J22" i="243"/>
  <c r="J23" i="243"/>
  <c r="J24" i="243"/>
  <c r="J25" i="243"/>
  <c r="J26" i="243"/>
  <c r="J27" i="243"/>
  <c r="J28" i="243"/>
  <c r="J18" i="243"/>
  <c r="I43" i="243"/>
  <c r="A20" i="243"/>
  <c r="A21" i="243" s="1"/>
  <c r="A22" i="243" s="1"/>
  <c r="A23" i="243" s="1"/>
  <c r="A24" i="243" s="1"/>
  <c r="A25" i="243" s="1"/>
  <c r="A26" i="243" s="1"/>
  <c r="A27" i="243" s="1"/>
  <c r="A28" i="243" s="1"/>
  <c r="A19" i="243"/>
  <c r="J21" i="242"/>
  <c r="J19" i="242"/>
  <c r="J20" i="242"/>
  <c r="J18" i="242"/>
  <c r="J33" i="243" l="1"/>
  <c r="J35" i="244"/>
  <c r="I35" i="242" l="1"/>
  <c r="J25" i="242"/>
  <c r="A19" i="242"/>
  <c r="A20" i="242" s="1"/>
  <c r="I19" i="241" l="1"/>
  <c r="H35" i="241"/>
  <c r="I18" i="241"/>
  <c r="I24" i="241" s="1"/>
  <c r="J21" i="240" l="1"/>
  <c r="I35" i="240"/>
  <c r="J25" i="240" l="1"/>
  <c r="I32" i="239" l="1"/>
  <c r="J19" i="239"/>
  <c r="J23" i="239" s="1"/>
  <c r="I32" i="238"/>
  <c r="J19" i="238"/>
  <c r="J23" i="238" s="1"/>
  <c r="I32" i="236"/>
  <c r="J19" i="236"/>
  <c r="J23" i="236" s="1"/>
  <c r="I20" i="235" l="1"/>
  <c r="H36" i="235"/>
  <c r="I19" i="235"/>
  <c r="I21" i="235" s="1"/>
  <c r="I25" i="235" l="1"/>
  <c r="J18" i="234" l="1"/>
  <c r="J19" i="234" s="1"/>
  <c r="J23" i="234" s="1"/>
  <c r="I33" i="234"/>
  <c r="J19" i="233"/>
  <c r="I33" i="233"/>
  <c r="J18" i="233"/>
  <c r="J23" i="233" l="1"/>
  <c r="J19" i="232"/>
  <c r="J20" i="232" s="1"/>
  <c r="J18" i="232"/>
  <c r="I33" i="232" l="1"/>
  <c r="J24" i="232"/>
  <c r="H34" i="231" l="1"/>
  <c r="I18" i="231"/>
  <c r="I19" i="231" s="1"/>
  <c r="I23" i="231" s="1"/>
  <c r="J19" i="230" l="1"/>
  <c r="J20" i="230" s="1"/>
  <c r="J24" i="230" s="1"/>
  <c r="I34" i="230"/>
  <c r="J18" i="230"/>
  <c r="H34" i="229" l="1"/>
  <c r="I19" i="229"/>
  <c r="I20" i="229" s="1"/>
  <c r="I24" i="229" s="1"/>
  <c r="I33" i="228" l="1"/>
  <c r="J18" i="228"/>
  <c r="J19" i="228" s="1"/>
  <c r="J23" i="228" s="1"/>
  <c r="I33" i="227" l="1"/>
  <c r="J18" i="227"/>
  <c r="J19" i="227" s="1"/>
  <c r="J23" i="227" s="1"/>
  <c r="K19" i="226" l="1"/>
  <c r="K20" i="226"/>
  <c r="K21" i="226"/>
  <c r="K22" i="226"/>
  <c r="K18" i="226"/>
  <c r="K23" i="226" s="1"/>
  <c r="J37" i="226" l="1"/>
  <c r="K27" i="226"/>
  <c r="J18" i="225"/>
  <c r="I33" i="225"/>
  <c r="J19" i="225"/>
  <c r="J23" i="225" s="1"/>
  <c r="J29" i="224" l="1"/>
  <c r="A19" i="224" l="1"/>
  <c r="A20" i="224" s="1"/>
  <c r="A21" i="224" s="1"/>
  <c r="A22" i="224" s="1"/>
  <c r="A23" i="224" s="1"/>
  <c r="A24" i="224" s="1"/>
  <c r="A25" i="224" s="1"/>
  <c r="A26" i="224" s="1"/>
  <c r="A27" i="224" s="1"/>
  <c r="A28" i="224" s="1"/>
  <c r="I43" i="224"/>
  <c r="J33" i="224" l="1"/>
  <c r="I18" i="223"/>
  <c r="I19" i="223" s="1"/>
  <c r="I23" i="223" s="1"/>
  <c r="H32" i="223"/>
  <c r="H34" i="222"/>
  <c r="I18" i="222"/>
  <c r="I19" i="222" s="1"/>
  <c r="I23" i="222" s="1"/>
  <c r="I32" i="221" l="1"/>
  <c r="J18" i="221"/>
  <c r="J19" i="221" s="1"/>
  <c r="J23" i="221" l="1"/>
  <c r="J18" i="220"/>
  <c r="J19" i="220" s="1"/>
  <c r="J23" i="220" s="1"/>
  <c r="I32" i="220"/>
  <c r="I18" i="219" l="1"/>
  <c r="I19" i="219" l="1"/>
  <c r="I23" i="219" s="1"/>
  <c r="H32" i="219"/>
</calcChain>
</file>

<file path=xl/sharedStrings.xml><?xml version="1.0" encoding="utf-8"?>
<sst xmlns="http://schemas.openxmlformats.org/spreadsheetml/2006/main" count="3123" uniqueCount="460">
  <si>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</si>
  <si>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</si>
  <si>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</si>
  <si>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</si>
  <si>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</si>
  <si>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</si>
  <si>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</si>
  <si>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</si>
  <si>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</si>
  <si>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</si>
  <si>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</si>
  <si>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</si>
  <si>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</si>
  <si>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</si>
  <si>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</si>
  <si>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</si>
  <si>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</si>
  <si>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</si>
  <si>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</si>
  <si>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</si>
  <si>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</si>
  <si>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 xml:space="preserve"> 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</si>
  <si>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</si>
  <si>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</si>
  <si>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</si>
  <si>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</si>
  <si>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</si>
  <si>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</si>
  <si>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>Dede Komalasari</t>
  </si>
  <si>
    <t>:  Finance Dept</t>
  </si>
  <si>
    <t>DP</t>
  </si>
  <si>
    <t>Pelunasan</t>
  </si>
  <si>
    <t xml:space="preserve">Bekasi, </t>
  </si>
  <si>
    <t>UNIT</t>
  </si>
  <si>
    <t>Jakarta</t>
  </si>
  <si>
    <t>JO</t>
  </si>
  <si>
    <t>: PT Vita Bren Indonesia</t>
  </si>
  <si>
    <t xml:space="preserve"> 001/PCI/K2/I/22</t>
  </si>
  <si>
    <t xml:space="preserve"> 04 Januari 2022</t>
  </si>
  <si>
    <t>Trucking Wing Boc 15 Ton Tujuan Gresik - Cakung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</si>
  <si>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Rupiah.</t>
    </r>
  </si>
  <si>
    <t>: Trans Cargo Jogja</t>
  </si>
  <si>
    <t xml:space="preserve"> 002/PCI/K2/I/22</t>
  </si>
  <si>
    <t xml:space="preserve"> 05 Januari 2022</t>
  </si>
  <si>
    <t xml:space="preserve">Pengiriman Barang Tujuan Sukajadi Jl. Kaktus Giwang 18 </t>
  </si>
  <si>
    <t>Batam</t>
  </si>
  <si>
    <t>024</t>
  </si>
  <si>
    <t>COLLY</t>
  </si>
  <si>
    <t>KG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</si>
  <si>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Delapan Puluh Empat Ribu Rupiah.</t>
    </r>
  </si>
  <si>
    <t>: Bpk. Henry</t>
  </si>
  <si>
    <t>Banyuwangi</t>
  </si>
  <si>
    <t xml:space="preserve"> 003/PCI/K2/I/22</t>
  </si>
  <si>
    <t>0378</t>
  </si>
  <si>
    <t>Pengiriman Barang Dumai - Banyuwangi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</si>
  <si>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Lima Juta Lima Ratus Ribu Rupiah.</t>
    </r>
  </si>
  <si>
    <t>: CV. FASTINDO LOGISTIK</t>
  </si>
  <si>
    <t>: Bpk. Assad</t>
  </si>
  <si>
    <t xml:space="preserve">DP   </t>
  </si>
  <si>
    <t xml:space="preserve">Pelunasan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</si>
  <si>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</si>
  <si>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</si>
  <si>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</si>
  <si>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</si>
  <si>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</si>
  <si>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</si>
  <si>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</si>
  <si>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</si>
  <si>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</si>
  <si>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</si>
  <si>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</si>
  <si>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</si>
  <si>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</si>
  <si>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</si>
  <si>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</si>
  <si>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</si>
  <si>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</si>
  <si>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</si>
  <si>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</si>
  <si>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</si>
  <si>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Bekasi</t>
  </si>
  <si>
    <t xml:space="preserve"> 005/PCI/K2/I/22</t>
  </si>
  <si>
    <t xml:space="preserve"> 12 Januari 2022</t>
  </si>
  <si>
    <t>017</t>
  </si>
  <si>
    <t>Pengiriman Barang Tujuan DID Makassar Office                   ( B 9297 OJ   CDD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</si>
  <si>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</si>
  <si>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t xml:space="preserve"> 004/PCI/K2/I/22</t>
  </si>
  <si>
    <t>: BBI Cargo</t>
  </si>
  <si>
    <t xml:space="preserve"> 01 Februari 2022</t>
  </si>
  <si>
    <t>0793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</si>
  <si>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</si>
  <si>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Puluh Tiga Juta Rupiah.</t>
    </r>
  </si>
  <si>
    <t>Pengiriman Barang PT. Telkom Akses Banjarmasin ( K 9190 RK ) TRONTON</t>
  </si>
  <si>
    <t>: PT. Menara Warna Indonesia</t>
  </si>
  <si>
    <t>: Ibu Ani</t>
  </si>
  <si>
    <t>PICK UP DATE</t>
  </si>
  <si>
    <t>CONSIGNEE</t>
  </si>
  <si>
    <t>PELUNASAN</t>
  </si>
  <si>
    <t>DEDE KOMALASARI</t>
  </si>
  <si>
    <t xml:space="preserve"> 06 Januari 2022</t>
  </si>
  <si>
    <t xml:space="preserve"> 006/PCI/K2/I/22</t>
  </si>
  <si>
    <t xml:space="preserve"> 21 Januari 2022</t>
  </si>
  <si>
    <t>0602 &amp; 0701</t>
  </si>
  <si>
    <t>GUDANG COCA-COLA PONTIANAK</t>
  </si>
  <si>
    <t>PT. COCA-COLA DISTRIBUTOR INDONESIA</t>
  </si>
  <si>
    <t>COCA-COLA</t>
  </si>
  <si>
    <t>PONTIANAK</t>
  </si>
  <si>
    <t>SEMARANG</t>
  </si>
  <si>
    <t>DENPASAR</t>
  </si>
  <si>
    <t>SINGARAJA</t>
  </si>
  <si>
    <t>MATARAM</t>
  </si>
  <si>
    <t>BIMA</t>
  </si>
  <si>
    <t>MAKASSAR</t>
  </si>
  <si>
    <t>TANJUNG KARANG</t>
  </si>
  <si>
    <t>RANCAENGKEK</t>
  </si>
  <si>
    <t>CIBITUNG</t>
  </si>
  <si>
    <t>RUNGKUT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</si>
  <si>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Dua Ratus Tiga Puluh Enam Ribu Rupiah.</t>
    </r>
  </si>
  <si>
    <t xml:space="preserve"> 007/PCI/K2/I/22</t>
  </si>
  <si>
    <t>0265</t>
  </si>
  <si>
    <t>HM. SAMPOERNA DURI</t>
  </si>
  <si>
    <t>DURI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</si>
  <si>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Empat Ratus Tiga Ribu Rupiah.</t>
    </r>
  </si>
  <si>
    <t>PT. HM SAMPOERNA MATARAM</t>
  </si>
  <si>
    <t>PT. HM SAMPOERNA PEKALONGAN</t>
  </si>
  <si>
    <t>PT. HM SAMPOERNA TUAL</t>
  </si>
  <si>
    <t>PT. HM SAMPOERNA TERNATE</t>
  </si>
  <si>
    <t>PT. HM SAMPOERNA GORONTALO</t>
  </si>
  <si>
    <t>PEKALONGAN</t>
  </si>
  <si>
    <t xml:space="preserve">TUAL </t>
  </si>
  <si>
    <t>TERNATE</t>
  </si>
  <si>
    <t>GORONTALO</t>
  </si>
  <si>
    <t>0497</t>
  </si>
  <si>
    <t>0559</t>
  </si>
  <si>
    <t>0670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</si>
  <si>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Juta Tiga Ratus Empat Puluh Lima Ribu Rupiah.</t>
    </r>
  </si>
  <si>
    <t xml:space="preserve"> 008/PCI/K2/I/22</t>
  </si>
  <si>
    <t>: PT. Venindo Jaya Abadi</t>
  </si>
  <si>
    <t>:  Bpk. Ven Jemi</t>
  </si>
  <si>
    <t>pdf pa jemmy dan pa imam</t>
  </si>
  <si>
    <t xml:space="preserve"> 13 Januari 2022</t>
  </si>
  <si>
    <t xml:space="preserve"> 009/PCI/K2/I/22</t>
  </si>
  <si>
    <t>038</t>
  </si>
  <si>
    <t>Pengiriman Barang Tujuan PT. Triplus Hitech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</si>
  <si>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Empat Ratus Lima Puluh Ribu Rupiah.</t>
    </r>
  </si>
  <si>
    <t>: Cargo Trans</t>
  </si>
  <si>
    <t xml:space="preserve"> 010/PCI/K2/I/22</t>
  </si>
  <si>
    <t xml:space="preserve"> 07 Januari 2022</t>
  </si>
  <si>
    <t>Pengiriman Barang Tujuan Angrek Mas I Blok K No. 25 Batam</t>
  </si>
  <si>
    <t>pdf mia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</si>
  <si>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Empat Ratus Tiga Puluh Enam Ribu Lima Ratus Rupiah.</t>
    </r>
  </si>
  <si>
    <t>: Bpk. Rahman</t>
  </si>
  <si>
    <t>Charter Fuso Jakarta - Bandung</t>
  </si>
  <si>
    <t>Bandung</t>
  </si>
  <si>
    <t>Say : Tiga Juta Lima Ratus Ribu Rupiah.</t>
  </si>
  <si>
    <t xml:space="preserve"> 011/PCI/K2/I/22</t>
  </si>
  <si>
    <t>039</t>
  </si>
  <si>
    <t>: PT. Samudra Jaya Cakra</t>
  </si>
  <si>
    <t>: Finance</t>
  </si>
  <si>
    <t xml:space="preserve"> 012/PCI/K2/I/22</t>
  </si>
  <si>
    <t xml:space="preserve"> 10 Januari 2022</t>
  </si>
  <si>
    <t>0576</t>
  </si>
  <si>
    <t>SMPN 1 TALIWANG</t>
  </si>
  <si>
    <t>NTB</t>
  </si>
  <si>
    <t>GEDUNG PKK KAB. DOMPU DOROTANGGA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</si>
  <si>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Dua Juta Tujuh Ratus Tiga Belas Ribu Enam Ratus Rupiah.</t>
    </r>
  </si>
  <si>
    <t xml:space="preserve"> 17 Januari 2022</t>
  </si>
  <si>
    <t>046</t>
  </si>
  <si>
    <t xml:space="preserve"> 013/PCI/K2/I/22</t>
  </si>
  <si>
    <t>Cikarang</t>
  </si>
  <si>
    <t>Pengiriman Barang Tujuan Daikin Cikarang                     ( B 9048 URO )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</si>
  <si>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</si>
  <si>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 xml:space="preserve"> 014/PCI/K2/I/22</t>
  </si>
  <si>
    <t xml:space="preserve"> 11 Januari 2022</t>
  </si>
  <si>
    <t>031</t>
  </si>
  <si>
    <t>Pengiriman Barang Tujuan RS. Panti Rapih Yogyakarta</t>
  </si>
  <si>
    <t>Yogyakarta</t>
  </si>
  <si>
    <t>Biaya Bongkar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</si>
  <si>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Ratus Ribu Rupiah.</t>
    </r>
  </si>
  <si>
    <t>: PT. Sarana Duta Muda Express</t>
  </si>
  <si>
    <t xml:space="preserve"> 015/PCI/K2/I/22</t>
  </si>
  <si>
    <t>041</t>
  </si>
  <si>
    <t>Pengiriman Barang Tujuan Harta Berlian Motor</t>
  </si>
  <si>
    <t>Palopo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</si>
  <si>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 Rupiah.</t>
    </r>
  </si>
  <si>
    <t xml:space="preserve"> 016/PCI/K2/I/22</t>
  </si>
  <si>
    <t>086</t>
  </si>
  <si>
    <t>Pengiriman Barang Tujuan PT. Suntory Garuda BEV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</si>
  <si>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</si>
  <si>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Empat Puluh Tujuh Ribu Rupiah.</t>
    </r>
  </si>
  <si>
    <t>: PT. Bona Nusantara Raya Sakti</t>
  </si>
  <si>
    <t>Jl. Garuda No.80F Kemayoran, Jakarta Pusat</t>
  </si>
  <si>
    <t>(Samping Dealer Toyota Garuda)</t>
  </si>
  <si>
    <t xml:space="preserve"> 017/PCI/K2/I/22</t>
  </si>
  <si>
    <t>014 &amp; 042</t>
  </si>
  <si>
    <t>Pengiriman Barang Tujuan Jakarta - Lampung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</si>
  <si>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</si>
  <si>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Tiga Ratus Ribu Rupiah.</t>
    </r>
  </si>
  <si>
    <t>: Tibeka Logistic Indonesia</t>
  </si>
  <si>
    <t xml:space="preserve"> 14 Januari 2022</t>
  </si>
  <si>
    <t xml:space="preserve"> 03 Februari 2022</t>
  </si>
  <si>
    <t>0820/12/21</t>
  </si>
  <si>
    <t>Bantar Gebang</t>
  </si>
  <si>
    <r>
      <t xml:space="preserve">Biaya Inap Tibeka Bantar Gebang  </t>
    </r>
    <r>
      <rPr>
        <sz val="11"/>
        <color theme="2" tint="-0.749992370372631"/>
        <rFont val="Calibri"/>
        <family val="2"/>
        <scheme val="minor"/>
      </rPr>
      <t>DO/W6/2021/12/014F6</t>
    </r>
  </si>
  <si>
    <t>1 Malam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</si>
  <si>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Puluh Ribu Rupiah.</t>
    </r>
  </si>
  <si>
    <t xml:space="preserve"> 018/PCI/K2/I/22</t>
  </si>
  <si>
    <t xml:space="preserve"> 019/PCI/K2/I/22</t>
  </si>
  <si>
    <t>Gn Putri Bogor</t>
  </si>
  <si>
    <r>
      <t xml:space="preserve">Biaya Inap Tibeka Gn.Putri Bogor </t>
    </r>
    <r>
      <rPr>
        <sz val="11"/>
        <color theme="2" tint="-0.749992370372631"/>
        <rFont val="Calibri"/>
        <family val="2"/>
        <scheme val="minor"/>
      </rPr>
      <t>DO/W6/2021/12/0143B</t>
    </r>
  </si>
  <si>
    <t>2 Malam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</si>
  <si>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Ribu Rupiah.</t>
    </r>
  </si>
  <si>
    <t xml:space="preserve"> 020/PCI/K2/I/22</t>
  </si>
  <si>
    <t>030/01/22</t>
  </si>
  <si>
    <r>
      <t xml:space="preserve">Biaya Inap Tibeka Tangerang </t>
    </r>
    <r>
      <rPr>
        <sz val="11"/>
        <color theme="2" tint="-0.749992370372631"/>
        <rFont val="Calibri"/>
        <family val="2"/>
        <scheme val="minor"/>
      </rPr>
      <t>DO/W6/2022/01/00175</t>
    </r>
  </si>
  <si>
    <t>Tangerang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</si>
  <si>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Puluh Ribu Rupiah.</t>
    </r>
  </si>
  <si>
    <t>: PT. Abidin Global Mandiri</t>
  </si>
  <si>
    <t>: Bpk. Ihwan</t>
  </si>
  <si>
    <t xml:space="preserve"> 021/PCI/K2/I/22</t>
  </si>
  <si>
    <t xml:space="preserve"> 15 Januari 2022</t>
  </si>
  <si>
    <t>0730 &amp; 0731</t>
  </si>
  <si>
    <t>Pengiriman Barang Tujuan Pontianak</t>
  </si>
  <si>
    <t>Pengiriman Barang Tujuan Tanjung Pandan</t>
  </si>
  <si>
    <t>Pontianak</t>
  </si>
  <si>
    <t>Tanjung Pandan</t>
  </si>
  <si>
    <t>Say : Satu Juta Empat Ratus Lima Puluh Ribu Rupiah.</t>
  </si>
  <si>
    <t xml:space="preserve"> 022/PCI/K2/I/22</t>
  </si>
  <si>
    <t xml:space="preserve"> 25 Januari 2022</t>
  </si>
  <si>
    <t>048 &amp; 069</t>
  </si>
  <si>
    <t>Pengiriman Barang Tujuan Cilegon ( B 9048 URO CDD)</t>
  </si>
  <si>
    <t>Pengiriman Barang Tujuan Kapuk Kamal Jakarta                   ( B 9294 KXT CDD Long )</t>
  </si>
  <si>
    <t>Cilegon</t>
  </si>
  <si>
    <t>0812</t>
  </si>
  <si>
    <t xml:space="preserve"> 023/PCI/K2/I/22</t>
  </si>
  <si>
    <t>KEDIRI</t>
  </si>
  <si>
    <t>TUBAN</t>
  </si>
  <si>
    <t>MADIUN</t>
  </si>
  <si>
    <t>HM. SAMPOERNA KEDIRI</t>
  </si>
  <si>
    <t>HM. SAMPOERNA TUBAN</t>
  </si>
  <si>
    <t>HM. SAMPOERNA MADIUN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</si>
  <si>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Sembilan Ratus Ribu Rupiah.</t>
    </r>
  </si>
  <si>
    <t xml:space="preserve"> 19 Januari 2022</t>
  </si>
  <si>
    <t>0602</t>
  </si>
  <si>
    <t>COCA-COLA OFFICIAL DISTRIBUTOR SUMBAWA</t>
  </si>
  <si>
    <t xml:space="preserve">COCA-COLA </t>
  </si>
  <si>
    <t>coca-cola</t>
  </si>
  <si>
    <t>COCA COLA</t>
  </si>
  <si>
    <t>BALI</t>
  </si>
  <si>
    <t>PALANGKARAYA</t>
  </si>
  <si>
    <t>SAMPIT</t>
  </si>
  <si>
    <t>KATINGAN HILIR</t>
  </si>
  <si>
    <t>BANJAR BARU</t>
  </si>
  <si>
    <t>BATU LICIN</t>
  </si>
  <si>
    <t>BALIKPAPAN</t>
  </si>
  <si>
    <t>SAMARINDA</t>
  </si>
  <si>
    <t>BERAU</t>
  </si>
  <si>
    <t>TARAKAN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</si>
  <si>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Seratus Lima Puluh Sembilan Ribu Rupiah.</t>
    </r>
  </si>
  <si>
    <t>0701</t>
  </si>
  <si>
    <t>TOBELLO</t>
  </si>
  <si>
    <t>NABIRE</t>
  </si>
  <si>
    <t>KUPANG</t>
  </si>
  <si>
    <t>ATAMBUA</t>
  </si>
  <si>
    <t>BIAK</t>
  </si>
  <si>
    <t>AMBON</t>
  </si>
  <si>
    <t>MANOKWARI</t>
  </si>
  <si>
    <t>MERAUKE</t>
  </si>
  <si>
    <t>JAYAPURA</t>
  </si>
  <si>
    <t>SORONG</t>
  </si>
  <si>
    <t>TIMIKA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</si>
  <si>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Juta Enam Ratus Enam Puluh Ribu Rupiah.</t>
    </r>
  </si>
  <si>
    <t xml:space="preserve"> 025/PCI/K2/I/22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</si>
  <si>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Ribu Rupiah.</t>
    </r>
  </si>
  <si>
    <t xml:space="preserve">: DNR Logistic </t>
  </si>
  <si>
    <t xml:space="preserve"> 026/PCI/K2/I/22</t>
  </si>
  <si>
    <t>0121</t>
  </si>
  <si>
    <t>Trucking CDD pengiriman Tujuan Jakarta ( B 9848 UXV)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</si>
  <si>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</si>
  <si>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 xml:space="preserve"> 027/PCI/K2/I/22</t>
  </si>
  <si>
    <t>0124</t>
  </si>
  <si>
    <t>Pengiriman Barang Tujuan 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</si>
  <si>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Sembilan Puluh Lima Ribu Rupiah.</t>
    </r>
  </si>
  <si>
    <t xml:space="preserve"> 024/PCI/K2/I/22</t>
  </si>
  <si>
    <t>: Bata Antasari JKT</t>
  </si>
  <si>
    <t xml:space="preserve"> 028/PCI/K2/I/22</t>
  </si>
  <si>
    <t xml:space="preserve"> 26 Januari 2022</t>
  </si>
  <si>
    <t>034</t>
  </si>
  <si>
    <t>: PT. Sentral Asia Cargo</t>
  </si>
  <si>
    <t>Pengiriman Barang Tujuan China                                     ( DHL No. 2507251670)</t>
  </si>
  <si>
    <t>China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</si>
  <si>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</si>
  <si>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>: Bpk. Arif</t>
  </si>
  <si>
    <t xml:space="preserve"> 029/PCI/K2/I/22</t>
  </si>
  <si>
    <t>096</t>
  </si>
  <si>
    <t>Bengkulu</t>
  </si>
  <si>
    <t>Pengiriman Barang Tujuan Bpk. Adi Martono Bengkulu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</si>
  <si>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</si>
  <si>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>Pengiriman Barang Tujuan perumaham buana counter park cluster</t>
  </si>
  <si>
    <t>0129</t>
  </si>
  <si>
    <t>: Ibu Farah Diana</t>
  </si>
  <si>
    <t>Biaya Pick Up</t>
  </si>
  <si>
    <t>Biaya Packing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</si>
  <si>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Delapan Ribu  Rupiah.</t>
    </r>
  </si>
  <si>
    <t xml:space="preserve"> 030/PCI/K2/I/22</t>
  </si>
  <si>
    <t xml:space="preserve"> 20 Januari 2022</t>
  </si>
  <si>
    <t xml:space="preserve"> 031/PCI/K2/I/22</t>
  </si>
  <si>
    <t xml:space="preserve"> 24 Januari 2022</t>
  </si>
  <si>
    <t xml:space="preserve"> 31 Januari 2022</t>
  </si>
  <si>
    <t>074</t>
  </si>
  <si>
    <t>Pengiriman Barang Tujuan PT. Wahana Bandhawa Kencana</t>
  </si>
  <si>
    <t>Lahat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</si>
  <si>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</si>
  <si>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 xml:space="preserve"> 032/PCI/K2/I/22</t>
  </si>
  <si>
    <t>0106</t>
  </si>
  <si>
    <t>Pengiriman Barang Tujuan RS. Yukun Medical Center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</si>
  <si>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Empat Puluh Sembian Ribu Rupiah.</t>
    </r>
  </si>
  <si>
    <t xml:space="preserve"> 033/PCI/K2/I/22</t>
  </si>
  <si>
    <t>0141</t>
  </si>
  <si>
    <t>Trucking Fuso pengiriman Tujuan Cakung ( A 8177 YM)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</si>
  <si>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</si>
  <si>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034/PCI/K2/I/22</t>
  </si>
  <si>
    <t xml:space="preserve"> 08 Februari 2022</t>
  </si>
  <si>
    <t>087</t>
  </si>
  <si>
    <t>: Raisa Express</t>
  </si>
  <si>
    <t>Trucking Pengiriman Barang Tujuan Semarang -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</si>
  <si>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Tujuh Juta Rupiah.</t>
    </r>
  </si>
  <si>
    <t>Tujuan batam</t>
  </si>
  <si>
    <t>Snl food batam (yenling tan)</t>
  </si>
  <si>
    <t xml:space="preserve">Gudang era century blok no 5-6 batam center </t>
  </si>
  <si>
    <t>45 koli = 339kg</t>
  </si>
  <si>
    <t>339 x 4300 = 1.457.700</t>
  </si>
  <si>
    <t>: Kaifa Food Jakarta</t>
  </si>
  <si>
    <t xml:space="preserve"> 035/PCI/K2/I/22</t>
  </si>
  <si>
    <t>0181</t>
  </si>
  <si>
    <t>Pengiriman Barang Tujuan Snl Food (Yenling Tan)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</si>
  <si>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Lima Puluh Tujuh Ribu Tujuh Ratus Rupiah.</t>
    </r>
  </si>
  <si>
    <t xml:space="preserve"> 036/PCI/K2/I/22</t>
  </si>
  <si>
    <t>0187</t>
  </si>
  <si>
    <t xml:space="preserve">Pengiriman Barang Tujuan Bengkong Sadai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</si>
  <si>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Ribu Lima Ratus Rupiah.</t>
    </r>
  </si>
  <si>
    <t xml:space="preserve"> 037/PCI/K2/I/22</t>
  </si>
  <si>
    <t>0185</t>
  </si>
  <si>
    <t>0186</t>
  </si>
  <si>
    <t>Medan</t>
  </si>
  <si>
    <t xml:space="preserve">Trucking Pengiriman Barang Tujuan Medan (Tronton Buil Up             B 9657 KEU ) </t>
  </si>
  <si>
    <t xml:space="preserve">Trucking Pengiriman Barang Tujuan Medan (Tronton Buil Up             B 9960 FEU ) </t>
  </si>
  <si>
    <t>: Bahtera Surya Cargo</t>
  </si>
  <si>
    <t xml:space="preserve">Trucking Pengiriman Barang Tujuan Medan (CDD B 9310 TCG ) </t>
  </si>
  <si>
    <t>DP 70%</t>
  </si>
  <si>
    <t>Pelunasan 30%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</si>
  <si>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Tiga Juta Tiga Ratus Lima Puluh Lima Ribu Rupiah.</t>
    </r>
  </si>
  <si>
    <t>: Bpk. Simson</t>
  </si>
  <si>
    <t xml:space="preserve"> 038/PCI/K2/I/22</t>
  </si>
  <si>
    <t>027</t>
  </si>
  <si>
    <t>Pengiriman Barang Tujuan Arta Salon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</si>
  <si>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Sembilan Puluh Lima Ribu Rupiah.</t>
    </r>
  </si>
  <si>
    <t xml:space="preserve"> 039/PCI/K2/I/22</t>
  </si>
  <si>
    <t>: PT. Marvel Food Industry</t>
  </si>
  <si>
    <t>073</t>
  </si>
  <si>
    <t>CAS</t>
  </si>
  <si>
    <t>Pengiriman Barang Tujuan          PT. Surya Prakarsa</t>
  </si>
  <si>
    <t xml:space="preserve"> 040/PCI/K2/I/22</t>
  </si>
  <si>
    <t xml:space="preserve"> 02 Februari 2022</t>
  </si>
  <si>
    <t>0183</t>
  </si>
  <si>
    <t>Karawang</t>
  </si>
  <si>
    <t>Trucking Pengiriman Barang Tujuan PT. Telkom Akses (B 9968 CN)</t>
  </si>
  <si>
    <t>HM. SAMPOERNA PURWOKERTO</t>
  </si>
  <si>
    <t>PURWOKERTO</t>
  </si>
  <si>
    <t xml:space="preserve"> 041/PCI/K2/I/22</t>
  </si>
  <si>
    <t>HM. SAMPOIERNA PROBOLINGGO</t>
  </si>
  <si>
    <t>PROBOLINGGO</t>
  </si>
  <si>
    <t>BKI032210038455</t>
  </si>
  <si>
    <t>AO PURWOKERTO</t>
  </si>
  <si>
    <t>PWOPCI0262 - PURWOKERTO</t>
  </si>
  <si>
    <t>0110</t>
  </si>
  <si>
    <t>PEKANBARU</t>
  </si>
  <si>
    <t>PT. HM SAMPOERNA MANADO</t>
  </si>
  <si>
    <t>MANADO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</si>
  <si>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Juta Seratus Delapan Puluh Lima Ribu Rupiah.</t>
    </r>
  </si>
  <si>
    <t>lunas tf 26/01/22</t>
  </si>
  <si>
    <t>:  Lion Parcel</t>
  </si>
  <si>
    <t>:  Ibu Widya</t>
  </si>
  <si>
    <t xml:space="preserve"> 042/PCI/K2/I/22</t>
  </si>
  <si>
    <t>0593</t>
  </si>
  <si>
    <t>Pengiirman Barang Tujuan Kupang</t>
  </si>
  <si>
    <t>Kupang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</si>
  <si>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Dua Belas Ribu Rupiah.</t>
    </r>
  </si>
  <si>
    <t xml:space="preserve"> 043/PCI/K2/I/22</t>
  </si>
  <si>
    <t>0195</t>
  </si>
  <si>
    <t>: Jasana Boga Utama 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</si>
  <si>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Tiga Puluh Ribu Rupiah.</t>
    </r>
  </si>
  <si>
    <t xml:space="preserve"> 044/PCI/K2/I/22</t>
  </si>
  <si>
    <t xml:space="preserve"> 27 Januari 2022</t>
  </si>
  <si>
    <t>Dari PT. SUKSES NIAGA LESTARI</t>
  </si>
  <si>
    <t>TUJUAN : Snl food batam</t>
  </si>
  <si>
    <t xml:space="preserve">Gudang era century blok no5-6 batam center </t>
  </si>
  <si>
    <t>92 koli berat 333kg</t>
  </si>
  <si>
    <t>333 X 4500 Rp 1.498.500</t>
  </si>
  <si>
    <t>: PT. SUKSES NIAGA LESTARI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</si>
  <si>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Sembilan Puluh Delapan Ribu Lima Ratus Rupiah.</t>
    </r>
  </si>
  <si>
    <t xml:space="preserve">Alamat tujuan </t>
  </si>
  <si>
    <t>Snl food batam</t>
  </si>
  <si>
    <t>Yenling tan</t>
  </si>
  <si>
    <t>Dari kharisma food</t>
  </si>
  <si>
    <t>131kg x 4500 Rp 589.500</t>
  </si>
  <si>
    <t>: PT. KHARISMA FOOD</t>
  </si>
  <si>
    <t xml:space="preserve"> 28 Januari 2022</t>
  </si>
  <si>
    <t>0201</t>
  </si>
  <si>
    <t>0208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</si>
  <si>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Delapan Puluh Sembilan Ribu Lima Ratus Rupiah.</t>
    </r>
  </si>
  <si>
    <t>Lunas 28/01/22</t>
  </si>
  <si>
    <t>: Bahtera Surya Cargo (JHHP)</t>
  </si>
  <si>
    <t xml:space="preserve"> 04 Februari 2022</t>
  </si>
  <si>
    <t xml:space="preserve"> 046/PCI/K2/I/22</t>
  </si>
  <si>
    <t>0145</t>
  </si>
  <si>
    <t xml:space="preserve">Trucking Pengiriman Barang Tujuan Pekanbaru                                        (Tronton Buil Up BK 8856 SF ) </t>
  </si>
  <si>
    <t>Pekanbaru</t>
  </si>
  <si>
    <t xml:space="preserve">Biaya Bongkar </t>
  </si>
  <si>
    <t xml:space="preserve">DP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</si>
  <si>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Seratus Sembilan Puluh Sembilan Ribu Rupiah.</t>
    </r>
  </si>
  <si>
    <t xml:space="preserve"> 047/PCI/K2/I/22</t>
  </si>
  <si>
    <t>0138</t>
  </si>
  <si>
    <t xml:space="preserve">Trucking Pengiriman Barang Tujuan Kota Bumi - Lampung                                        (GT-TR - B 9912 FXR ) </t>
  </si>
  <si>
    <t xml:space="preserve"> 048/PCI/K2/I/22</t>
  </si>
  <si>
    <t>Mba nanti minta tolong buatkan invoice mba 100 x 4500 Rp 450.000</t>
  </si>
  <si>
    <t>Pick up 200.000</t>
  </si>
  <si>
    <t>: AGHATA BERSAMA</t>
  </si>
  <si>
    <t xml:space="preserve"> 049/PCI/K2/I/22</t>
  </si>
  <si>
    <t xml:space="preserve"> 29 Januari 2022</t>
  </si>
  <si>
    <t>Trucking Pengiriman Barang Tujuan Naira Loundry</t>
  </si>
  <si>
    <t>Riau</t>
  </si>
  <si>
    <t>0215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</si>
  <si>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Enam Puluh Lima Ribu Lima Ratus Ribu Rupiah.</t>
    </r>
  </si>
  <si>
    <t>Mia</t>
  </si>
  <si>
    <t xml:space="preserve"> 050/PCI/K2/I/22</t>
  </si>
  <si>
    <t>: PT. Trian Jaya Engineering</t>
  </si>
  <si>
    <t>0227</t>
  </si>
  <si>
    <t>Pengiriman barang tujuan Medan</t>
  </si>
  <si>
    <t>: Bpk. Robert</t>
  </si>
  <si>
    <t xml:space="preserve"> 051/PCI/K2/I/22</t>
  </si>
  <si>
    <t>0233</t>
  </si>
  <si>
    <t>Pengiriman barang tujuan Toko Acit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</si>
  <si>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Ribu Rupiah.</t>
    </r>
  </si>
  <si>
    <t xml:space="preserve"> 045/PCI/K2/I/22</t>
  </si>
  <si>
    <t>Biaya Tujuan Kota Bumi</t>
  </si>
  <si>
    <t>Kota Bumi</t>
  </si>
  <si>
    <t xml:space="preserve">Biaya Bongkaran Lampung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</si>
  <si>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Seribu Lima Ratus Rupiah.</t>
    </r>
  </si>
  <si>
    <t xml:space="preserve">Trucking Pengiriman Barang Tujuan Ujung Batu                                        (Fuso BA 8166 QO ) </t>
  </si>
  <si>
    <t xml:space="preserve">Biaya Bongkar Pengiriman Barang  Tujuan Ujung Batu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</si>
  <si>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Puluh Tujuh Ribu Rupiah.</t>
    </r>
  </si>
  <si>
    <t>0234</t>
  </si>
  <si>
    <t>0810/12/21</t>
  </si>
  <si>
    <t xml:space="preserve"> 051A/PCI/K2/I/22</t>
  </si>
  <si>
    <t>088</t>
  </si>
  <si>
    <t>: Bpk. UCOK</t>
  </si>
  <si>
    <t>Pengiriman Barang Tujuan Pekanbarau</t>
  </si>
  <si>
    <t>masuk kasbon Pa Imam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</si>
  <si>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Lima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</si>
</sst>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[$-F800]dddd\,\ mmmm\ dd\,\ yyyy"/>
    <numFmt numFmtId="169" formatCode="dd/mm/yyyy;@"/>
    <numFmt numFmtId="170" formatCode="dd\ mmmm\ yy"/>
    <numFmt numFmtId="171" formatCode="_-* #,##0_-;\-* #,##0_-;_-* &quot;-&quot;??_-;_-@_-"/>
    <numFmt numFmtId="172" formatCode="dd/mm/yy;@"/>
    <numFmt numFmtId="173" formatCode="[$-421]dd\ mmmm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4" fillId="0" borderId="0" xfId="0" applyFont="1"/>
    <xf numFmtId="167" fontId="4" fillId="0" borderId="0" xfId="1" applyNumberFormat="1" applyFont="1"/>
    <xf numFmtId="0" fontId="5" fillId="0" borderId="0" xfId="0" applyFont="1"/>
    <xf numFmtId="0" fontId="4" fillId="0" borderId="1" xfId="0" applyFont="1" applyBorder="1"/>
    <xf numFmtId="167" fontId="4" fillId="0" borderId="1" xfId="1" applyNumberFormat="1" applyFont="1" applyBorder="1"/>
    <xf numFmtId="167" fontId="4" fillId="0" borderId="0" xfId="1" applyNumberFormat="1" applyFont="1" applyAlignment="1">
      <alignment horizontal="center"/>
    </xf>
    <xf numFmtId="0" fontId="0" fillId="0" borderId="0" xfId="0" applyFont="1" applyAlignment="1">
      <alignment vertical="center"/>
    </xf>
    <xf numFmtId="168" fontId="7" fillId="0" borderId="0" xfId="0" quotePrefix="1" applyNumberFormat="1" applyFont="1" applyAlignment="1">
      <alignment vertical="center"/>
    </xf>
    <xf numFmtId="0" fontId="4" fillId="0" borderId="0" xfId="0" applyFont="1" applyBorder="1"/>
    <xf numFmtId="167" fontId="4" fillId="0" borderId="0" xfId="1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3" fillId="0" borderId="0" xfId="1" applyNumberFormat="1" applyFont="1" applyBorder="1"/>
    <xf numFmtId="9" fontId="4" fillId="0" borderId="0" xfId="0" applyNumberFormat="1" applyFont="1"/>
    <xf numFmtId="167" fontId="3" fillId="0" borderId="1" xfId="1" applyNumberFormat="1" applyFont="1" applyBorder="1"/>
    <xf numFmtId="166" fontId="4" fillId="0" borderId="1" xfId="0" applyNumberFormat="1" applyFont="1" applyBorder="1" applyAlignment="1">
      <alignment horizontal="center" vertical="center"/>
    </xf>
    <xf numFmtId="167" fontId="3" fillId="0" borderId="0" xfId="1" applyNumberFormat="1" applyFont="1"/>
    <xf numFmtId="166" fontId="3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 vertical="center"/>
    </xf>
    <xf numFmtId="167" fontId="4" fillId="0" borderId="17" xfId="1" applyNumberFormat="1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3" borderId="11" xfId="1" applyNumberFormat="1" applyFont="1" applyFill="1" applyBorder="1" applyAlignment="1">
      <alignment horizontal="center" vertical="center" wrapText="1"/>
    </xf>
    <xf numFmtId="0" fontId="4" fillId="3" borderId="11" xfId="1" applyNumberFormat="1" applyFont="1" applyFill="1" applyBorder="1" applyAlignment="1">
      <alignment horizontal="center" vertical="center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15" fontId="4" fillId="3" borderId="1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19" xfId="1" applyNumberFormat="1" applyFont="1" applyFill="1" applyBorder="1" applyAlignment="1">
      <alignment horizontal="center" vertical="center"/>
    </xf>
    <xf numFmtId="0" fontId="3" fillId="0" borderId="0" xfId="0" quotePrefix="1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9" fontId="0" fillId="0" borderId="20" xfId="0" quotePrefix="1" applyNumberFormat="1" applyFont="1" applyBorder="1" applyAlignment="1">
      <alignment horizontal="center" vertical="center"/>
    </xf>
    <xf numFmtId="170" fontId="4" fillId="3" borderId="21" xfId="0" quotePrefix="1" applyNumberFormat="1" applyFont="1" applyFill="1" applyBorder="1" applyAlignment="1">
      <alignment horizontal="center" vertical="center" wrapText="1"/>
    </xf>
    <xf numFmtId="167" fontId="4" fillId="3" borderId="20" xfId="1" applyNumberFormat="1" applyFont="1" applyFill="1" applyBorder="1" applyAlignment="1">
      <alignment horizontal="center" vertical="center" wrapText="1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21" xfId="1" applyNumberFormat="1" applyFont="1" applyFill="1" applyBorder="1" applyAlignment="1">
      <alignment horizontal="center" vertical="center"/>
    </xf>
    <xf numFmtId="167" fontId="4" fillId="0" borderId="24" xfId="1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2" fillId="0" borderId="27" xfId="0" applyFont="1" applyBorder="1" applyAlignment="1">
      <alignment horizontal="left" vertical="center" indent="3"/>
    </xf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27" xfId="0" applyFont="1" applyBorder="1"/>
    <xf numFmtId="0" fontId="4" fillId="0" borderId="31" xfId="0" applyFont="1" applyBorder="1"/>
    <xf numFmtId="0" fontId="12" fillId="0" borderId="27" xfId="0" applyFont="1" applyBorder="1" applyAlignment="1">
      <alignment vertical="center"/>
    </xf>
    <xf numFmtId="0" fontId="12" fillId="0" borderId="27" xfId="0" applyFont="1" applyBorder="1" applyAlignment="1"/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3" fillId="0" borderId="0" xfId="0" applyFont="1"/>
    <xf numFmtId="0" fontId="10" fillId="0" borderId="0" xfId="0" applyFont="1"/>
    <xf numFmtId="0" fontId="14" fillId="0" borderId="0" xfId="0" applyFont="1"/>
    <xf numFmtId="167" fontId="0" fillId="0" borderId="0" xfId="1" applyNumberFormat="1" applyFont="1"/>
    <xf numFmtId="0" fontId="15" fillId="0" borderId="0" xfId="0" applyFont="1"/>
    <xf numFmtId="0" fontId="0" fillId="0" borderId="0" xfId="0" applyFont="1"/>
    <xf numFmtId="0" fontId="0" fillId="0" borderId="0" xfId="0" applyBorder="1"/>
    <xf numFmtId="167" fontId="0" fillId="0" borderId="0" xfId="1" applyNumberFormat="1" applyFont="1" applyBorder="1"/>
    <xf numFmtId="0" fontId="14" fillId="0" borderId="0" xfId="0" applyFont="1" applyAlignment="1">
      <alignment vertical="center"/>
    </xf>
    <xf numFmtId="167" fontId="14" fillId="0" borderId="0" xfId="1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Alignment="1">
      <alignment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0" fillId="0" borderId="20" xfId="1" applyNumberFormat="1" applyFont="1" applyBorder="1" applyAlignment="1">
      <alignment horizontal="center" vertical="center"/>
    </xf>
    <xf numFmtId="1" fontId="7" fillId="0" borderId="12" xfId="1" applyNumberFormat="1" applyFont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vertical="center"/>
    </xf>
    <xf numFmtId="167" fontId="13" fillId="0" borderId="18" xfId="1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167" fontId="10" fillId="0" borderId="0" xfId="1" applyNumberFormat="1" applyFont="1" applyAlignment="1">
      <alignment horizontal="left" vertical="center"/>
    </xf>
    <xf numFmtId="166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1" xfId="1" applyNumberFormat="1" applyFont="1" applyBorder="1" applyAlignment="1">
      <alignment vertical="center"/>
    </xf>
    <xf numFmtId="166" fontId="14" fillId="0" borderId="1" xfId="0" quotePrefix="1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7" fontId="13" fillId="0" borderId="0" xfId="1" applyNumberFormat="1" applyFont="1" applyAlignment="1">
      <alignment vertical="center"/>
    </xf>
    <xf numFmtId="167" fontId="10" fillId="0" borderId="0" xfId="1" applyNumberFormat="1" applyFont="1" applyAlignment="1">
      <alignment vertical="center"/>
    </xf>
    <xf numFmtId="166" fontId="13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Border="1"/>
    <xf numFmtId="167" fontId="0" fillId="0" borderId="0" xfId="0" applyNumberFormat="1"/>
    <xf numFmtId="0" fontId="13" fillId="0" borderId="0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3" fillId="0" borderId="0" xfId="0" quotePrefix="1" applyFont="1" applyBorder="1" applyAlignment="1">
      <alignment horizontal="left"/>
    </xf>
    <xf numFmtId="0" fontId="10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167" fontId="14" fillId="0" borderId="0" xfId="1" applyNumberFormat="1" applyFont="1"/>
    <xf numFmtId="166" fontId="0" fillId="0" borderId="0" xfId="0" applyNumberFormat="1"/>
    <xf numFmtId="169" fontId="0" fillId="0" borderId="21" xfId="0" quotePrefix="1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4" fontId="0" fillId="0" borderId="21" xfId="0" quotePrefix="1" applyNumberFormat="1" applyFont="1" applyBorder="1" applyAlignment="1">
      <alignment horizontal="center" vertical="center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167" fontId="15" fillId="3" borderId="21" xfId="1" applyNumberFormat="1" applyFont="1" applyFill="1" applyBorder="1" applyAlignment="1">
      <alignment horizontal="center" vertical="center" wrapText="1"/>
    </xf>
    <xf numFmtId="168" fontId="20" fillId="0" borderId="0" xfId="0" quotePrefix="1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167" fontId="4" fillId="0" borderId="17" xfId="1" applyNumberFormat="1" applyFont="1" applyBorder="1" applyAlignment="1">
      <alignment vertical="center"/>
    </xf>
    <xf numFmtId="171" fontId="4" fillId="0" borderId="0" xfId="5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11" xfId="1" applyNumberFormat="1" applyFont="1" applyFill="1" applyBorder="1" applyAlignment="1">
      <alignment horizontal="center" vertical="center" wrapText="1"/>
    </xf>
    <xf numFmtId="172" fontId="0" fillId="0" borderId="20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20" xfId="0" quotePrefix="1" applyNumberFormat="1" applyFont="1" applyBorder="1" applyAlignment="1">
      <alignment horizontal="center" vertical="center"/>
    </xf>
    <xf numFmtId="0" fontId="4" fillId="3" borderId="2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10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3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1" xfId="0" quotePrefix="1" applyFont="1" applyBorder="1" applyAlignment="1">
      <alignment horizontal="center" vertical="center" wrapText="1"/>
    </xf>
    <xf numFmtId="167" fontId="4" fillId="3" borderId="21" xfId="1" applyNumberFormat="1" applyFont="1" applyFill="1" applyBorder="1" applyAlignment="1">
      <alignment horizontal="center" vertical="center" wrapText="1"/>
    </xf>
    <xf numFmtId="167" fontId="4" fillId="3" borderId="1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166" fontId="3" fillId="0" borderId="0" xfId="0" applyNumberFormat="1" applyFont="1" applyBorder="1" applyAlignment="1">
      <alignment horizontal="center" vertical="center"/>
    </xf>
    <xf numFmtId="0" fontId="0" fillId="0" borderId="20" xfId="0" quotePrefix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0" fillId="0" borderId="21" xfId="1" applyNumberFormat="1" applyFont="1" applyBorder="1" applyAlignment="1">
      <alignment horizontal="center" vertical="center"/>
    </xf>
    <xf numFmtId="1" fontId="7" fillId="0" borderId="22" xfId="1" applyNumberFormat="1" applyFont="1" applyBorder="1" applyAlignment="1">
      <alignment horizontal="center" vertical="center"/>
    </xf>
    <xf numFmtId="164" fontId="14" fillId="0" borderId="24" xfId="0" applyNumberFormat="1" applyFont="1" applyFill="1" applyBorder="1" applyAlignment="1">
      <alignment vertical="center"/>
    </xf>
    <xf numFmtId="164" fontId="10" fillId="0" borderId="37" xfId="0" applyNumberFormat="1" applyFont="1" applyFill="1" applyBorder="1" applyAlignment="1">
      <alignment vertical="center"/>
    </xf>
    <xf numFmtId="167" fontId="3" fillId="0" borderId="0" xfId="1" applyNumberFormat="1" applyFont="1" applyBorder="1" applyAlignment="1">
      <alignment vertical="center"/>
    </xf>
    <xf numFmtId="167" fontId="3" fillId="0" borderId="1" xfId="1" applyNumberFormat="1" applyFont="1" applyBorder="1" applyAlignment="1">
      <alignment vertical="center"/>
    </xf>
    <xf numFmtId="167" fontId="3" fillId="0" borderId="0" xfId="1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49" fontId="4" fillId="3" borderId="21" xfId="0" quotePrefix="1" applyNumberFormat="1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7" fontId="4" fillId="3" borderId="21" xfId="1" applyNumberFormat="1" applyFont="1" applyFill="1" applyBorder="1" applyAlignment="1">
      <alignment horizontal="center" vertical="center" wrapText="1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4" fillId="0" borderId="12" xfId="1" applyNumberFormat="1" applyFont="1" applyBorder="1" applyAlignment="1">
      <alignment horizontal="center" vertical="center"/>
    </xf>
    <xf numFmtId="167" fontId="4" fillId="0" borderId="13" xfId="1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7" fontId="10" fillId="2" borderId="7" xfId="1" applyNumberFormat="1" applyFont="1" applyFill="1" applyBorder="1" applyAlignment="1">
      <alignment horizontal="center"/>
    </xf>
    <xf numFmtId="167" fontId="10" fillId="2" borderId="8" xfId="1" applyNumberFormat="1" applyFont="1" applyFill="1" applyBorder="1" applyAlignment="1">
      <alignment horizontal="center"/>
    </xf>
    <xf numFmtId="167" fontId="4" fillId="0" borderId="22" xfId="1" applyNumberFormat="1" applyFont="1" applyBorder="1" applyAlignment="1">
      <alignment horizontal="center" vertical="center"/>
    </xf>
    <xf numFmtId="167" fontId="4" fillId="0" borderId="23" xfId="1" applyNumberFormat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167" fontId="2" fillId="0" borderId="12" xfId="1" applyNumberFormat="1" applyFont="1" applyFill="1" applyBorder="1" applyAlignment="1">
      <alignment horizontal="center" vertical="center"/>
    </xf>
    <xf numFmtId="167" fontId="2" fillId="0" borderId="13" xfId="1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7" fontId="14" fillId="2" borderId="7" xfId="1" applyNumberFormat="1" applyFont="1" applyFill="1" applyBorder="1" applyAlignment="1">
      <alignment horizontal="center" vertical="center" wrapText="1"/>
    </xf>
    <xf numFmtId="167" fontId="14" fillId="2" borderId="8" xfId="1" applyNumberFormat="1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7" fontId="14" fillId="0" borderId="0" xfId="1" applyNumberFormat="1" applyFont="1" applyAlignment="1">
      <alignment horizontal="center" vertical="center"/>
    </xf>
    <xf numFmtId="0" fontId="0" fillId="0" borderId="21" xfId="0" quotePrefix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14" fillId="2" borderId="7" xfId="1" applyNumberFormat="1" applyFont="1" applyFill="1" applyBorder="1" applyAlignment="1">
      <alignment horizontal="center" vertical="center"/>
    </xf>
    <xf numFmtId="167" fontId="14" fillId="2" borderId="8" xfId="1" applyNumberFormat="1" applyFont="1" applyFill="1" applyBorder="1" applyAlignment="1">
      <alignment horizontal="center" vertical="center"/>
    </xf>
    <xf numFmtId="167" fontId="4" fillId="3" borderId="21" xfId="1" applyNumberFormat="1" applyFont="1" applyFill="1" applyBorder="1" applyAlignment="1">
      <alignment horizontal="center" vertical="center" wrapText="1"/>
    </xf>
    <xf numFmtId="167" fontId="4" fillId="3" borderId="11" xfId="1" applyNumberFormat="1" applyFont="1" applyFill="1" applyBorder="1" applyAlignment="1">
      <alignment horizontal="center" vertical="center" wrapText="1"/>
    </xf>
    <xf numFmtId="173" fontId="4" fillId="0" borderId="0" xfId="0" applyNumberFormat="1" applyFont="1" applyAlignment="1">
      <alignment horizontal="center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167" fontId="2" fillId="0" borderId="22" xfId="1" applyNumberFormat="1" applyFont="1" applyFill="1" applyBorder="1" applyAlignment="1">
      <alignment horizontal="center" vertical="center"/>
    </xf>
    <xf numFmtId="167" fontId="2" fillId="0" borderId="23" xfId="1" applyNumberFormat="1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 vertical="center"/>
    </xf>
    <xf numFmtId="167" fontId="3" fillId="2" borderId="8" xfId="1" applyNumberFormat="1" applyFont="1" applyFill="1" applyBorder="1" applyAlignment="1">
      <alignment horizontal="center" vertical="center"/>
    </xf>
    <xf numFmtId="0" fontId="4" fillId="3" borderId="32" xfId="0" quotePrefix="1" applyNumberFormat="1" applyFont="1" applyFill="1" applyBorder="1" applyAlignment="1">
      <alignment horizontal="center" vertical="center" wrapText="1"/>
    </xf>
  </cellXfs>
  <cellStyles count="6">
    <cellStyle name="Comma" xfId="5" builtinId="3"/>
    <cellStyle name="Comma 2" xfId="1"/>
    <cellStyle name="Comma 2 2" xfId="3"/>
    <cellStyle name="Comma 4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31</xdr:row>
      <xdr:rowOff>180975</xdr:rowOff>
    </xdr:from>
    <xdr:to>
      <xdr:col>13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6276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33</xdr:row>
      <xdr:rowOff>47625</xdr:rowOff>
    </xdr:from>
    <xdr:to>
      <xdr:col>19</xdr:col>
      <xdr:colOff>166280</xdr:colOff>
      <xdr:row>39</xdr:row>
      <xdr:rowOff>28217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68675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31</xdr:row>
      <xdr:rowOff>171450</xdr:rowOff>
    </xdr:from>
    <xdr:to>
      <xdr:col>9</xdr:col>
      <xdr:colOff>161925</xdr:colOff>
      <xdr:row>37</xdr:row>
      <xdr:rowOff>158298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591300"/>
          <a:ext cx="2533650" cy="11869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195374</xdr:colOff>
      <xdr:row>1</xdr:row>
      <xdr:rowOff>55638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6072" y="243923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6</xdr:col>
      <xdr:colOff>299039</xdr:colOff>
      <xdr:row>32</xdr:row>
      <xdr:rowOff>38471</xdr:rowOff>
    </xdr:from>
    <xdr:to>
      <xdr:col>10</xdr:col>
      <xdr:colOff>232587</xdr:colOff>
      <xdr:row>38</xdr:row>
      <xdr:rowOff>197451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5939" y="7972796"/>
          <a:ext cx="2914873" cy="1359130"/>
        </a:xfrm>
        <a:prstGeom prst="rect">
          <a:avLst/>
        </a:prstGeom>
      </xdr:spPr>
    </xdr:pic>
    <xdr:clientData/>
  </xdr:twoCellAnchor>
  <xdr:twoCellAnchor editAs="oneCell">
    <xdr:from>
      <xdr:col>12</xdr:col>
      <xdr:colOff>985726</xdr:colOff>
      <xdr:row>34</xdr:row>
      <xdr:rowOff>66452</xdr:rowOff>
    </xdr:from>
    <xdr:to>
      <xdr:col>16</xdr:col>
      <xdr:colOff>250190</xdr:colOff>
      <xdr:row>40</xdr:row>
      <xdr:rowOff>134235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3151" y="8400827"/>
          <a:ext cx="2702989" cy="12679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667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15400" y="58674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33</xdr:row>
      <xdr:rowOff>133350</xdr:rowOff>
    </xdr:from>
    <xdr:to>
      <xdr:col>9</xdr:col>
      <xdr:colOff>261347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29475"/>
          <a:ext cx="2547347" cy="13733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28</xdr:row>
      <xdr:rowOff>104775</xdr:rowOff>
    </xdr:from>
    <xdr:to>
      <xdr:col>15</xdr:col>
      <xdr:colOff>295275</xdr:colOff>
      <xdr:row>33</xdr:row>
      <xdr:rowOff>162913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0" y="65532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152400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96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35</xdr:row>
      <xdr:rowOff>4471</xdr:rowOff>
    </xdr:from>
    <xdr:to>
      <xdr:col>18</xdr:col>
      <xdr:colOff>571500</xdr:colOff>
      <xdr:row>40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5" y="73768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962025</xdr:colOff>
      <xdr:row>34</xdr:row>
      <xdr:rowOff>15371</xdr:rowOff>
    </xdr:from>
    <xdr:to>
      <xdr:col>17</xdr:col>
      <xdr:colOff>47625</xdr:colOff>
      <xdr:row>39</xdr:row>
      <xdr:rowOff>70094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7663946"/>
          <a:ext cx="2495550" cy="11691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6467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35</xdr:row>
      <xdr:rowOff>118771</xdr:rowOff>
    </xdr:from>
    <xdr:to>
      <xdr:col>14</xdr:col>
      <xdr:colOff>590550</xdr:colOff>
      <xdr:row>40</xdr:row>
      <xdr:rowOff>152042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7834021"/>
          <a:ext cx="2466975" cy="114769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37</xdr:row>
      <xdr:rowOff>142875</xdr:rowOff>
    </xdr:from>
    <xdr:to>
      <xdr:col>17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33</xdr:row>
      <xdr:rowOff>85725</xdr:rowOff>
    </xdr:from>
    <xdr:to>
      <xdr:col>16</xdr:col>
      <xdr:colOff>590550</xdr:colOff>
      <xdr:row>39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7553325"/>
          <a:ext cx="2533650" cy="11869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371475</xdr:colOff>
      <xdr:row>33</xdr:row>
      <xdr:rowOff>4471</xdr:rowOff>
    </xdr:from>
    <xdr:to>
      <xdr:col>10</xdr:col>
      <xdr:colOff>171450</xdr:colOff>
      <xdr:row>38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3006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26</xdr:row>
      <xdr:rowOff>129671</xdr:rowOff>
    </xdr:from>
    <xdr:to>
      <xdr:col>17</xdr:col>
      <xdr:colOff>276225</xdr:colOff>
      <xdr:row>32</xdr:row>
      <xdr:rowOff>98669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6025646"/>
          <a:ext cx="2495550" cy="11691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27</xdr:row>
      <xdr:rowOff>104775</xdr:rowOff>
    </xdr:from>
    <xdr:to>
      <xdr:col>15</xdr:col>
      <xdr:colOff>295275</xdr:colOff>
      <xdr:row>32</xdr:row>
      <xdr:rowOff>162913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0" y="6200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152400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9675" y="71437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33</xdr:row>
      <xdr:rowOff>4471</xdr:rowOff>
    </xdr:from>
    <xdr:to>
      <xdr:col>10</xdr:col>
      <xdr:colOff>171450</xdr:colOff>
      <xdr:row>38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3006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26</xdr:row>
      <xdr:rowOff>129671</xdr:rowOff>
    </xdr:from>
    <xdr:to>
      <xdr:col>17</xdr:col>
      <xdr:colOff>276225</xdr:colOff>
      <xdr:row>32</xdr:row>
      <xdr:rowOff>98669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6025646"/>
          <a:ext cx="2495550" cy="11691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219075</xdr:colOff>
      <xdr:row>35</xdr:row>
      <xdr:rowOff>47625</xdr:rowOff>
    </xdr:from>
    <xdr:to>
      <xdr:col>16</xdr:col>
      <xdr:colOff>328022</xdr:colOff>
      <xdr:row>41</xdr:row>
      <xdr:rowOff>106547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82391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1104900</xdr:colOff>
      <xdr:row>41</xdr:row>
      <xdr:rowOff>171450</xdr:rowOff>
    </xdr:from>
    <xdr:to>
      <xdr:col>12</xdr:col>
      <xdr:colOff>476250</xdr:colOff>
      <xdr:row>47</xdr:row>
      <xdr:rowOff>130923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9677400"/>
          <a:ext cx="2495550" cy="116914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68580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35</xdr:row>
      <xdr:rowOff>186873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505575"/>
          <a:ext cx="2533650" cy="118699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66865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35</xdr:row>
      <xdr:rowOff>186873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429375"/>
          <a:ext cx="2533650" cy="1186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31</xdr:row>
      <xdr:rowOff>180975</xdr:rowOff>
    </xdr:from>
    <xdr:to>
      <xdr:col>14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660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31</xdr:row>
      <xdr:rowOff>133350</xdr:rowOff>
    </xdr:from>
    <xdr:to>
      <xdr:col>10</xdr:col>
      <xdr:colOff>337730</xdr:colOff>
      <xdr:row>37</xdr:row>
      <xdr:rowOff>113942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314325</xdr:colOff>
      <xdr:row>24</xdr:row>
      <xdr:rowOff>95250</xdr:rowOff>
    </xdr:from>
    <xdr:to>
      <xdr:col>21</xdr:col>
      <xdr:colOff>409575</xdr:colOff>
      <xdr:row>31</xdr:row>
      <xdr:rowOff>53523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0" y="5286375"/>
          <a:ext cx="2533650" cy="11869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68580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35</xdr:row>
      <xdr:rowOff>186873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505575"/>
          <a:ext cx="2533650" cy="118699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36</xdr:row>
      <xdr:rowOff>171450</xdr:rowOff>
    </xdr:from>
    <xdr:to>
      <xdr:col>15</xdr:col>
      <xdr:colOff>428625</xdr:colOff>
      <xdr:row>41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8200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27</xdr:row>
      <xdr:rowOff>171450</xdr:rowOff>
    </xdr:from>
    <xdr:to>
      <xdr:col>16</xdr:col>
      <xdr:colOff>476250</xdr:colOff>
      <xdr:row>32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60198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34</xdr:row>
      <xdr:rowOff>76200</xdr:rowOff>
    </xdr:from>
    <xdr:to>
      <xdr:col>10</xdr:col>
      <xdr:colOff>213722</xdr:colOff>
      <xdr:row>40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7972425"/>
          <a:ext cx="2547347" cy="137337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666377</xdr:colOff>
      <xdr:row>41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12233984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10327022"/>
          <a:ext cx="2917974" cy="13405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43</xdr:row>
      <xdr:rowOff>22934</xdr:rowOff>
    </xdr:from>
    <xdr:to>
      <xdr:col>15</xdr:col>
      <xdr:colOff>666377</xdr:colOff>
      <xdr:row>49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12233984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34</xdr:row>
      <xdr:rowOff>49547</xdr:rowOff>
    </xdr:from>
    <xdr:to>
      <xdr:col>16</xdr:col>
      <xdr:colOff>210437</xdr:colOff>
      <xdr:row>40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10327022"/>
          <a:ext cx="2917974" cy="13405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73541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239" y="232847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45</xdr:row>
      <xdr:rowOff>22934</xdr:rowOff>
    </xdr:from>
    <xdr:to>
      <xdr:col>15</xdr:col>
      <xdr:colOff>666377</xdr:colOff>
      <xdr:row>50</xdr:row>
      <xdr:rowOff>166134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12233984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36</xdr:row>
      <xdr:rowOff>49547</xdr:rowOff>
    </xdr:from>
    <xdr:to>
      <xdr:col>16</xdr:col>
      <xdr:colOff>210437</xdr:colOff>
      <xdr:row>42</xdr:row>
      <xdr:rowOff>130997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10327022"/>
          <a:ext cx="2917974" cy="13405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29</xdr:row>
      <xdr:rowOff>161925</xdr:rowOff>
    </xdr:from>
    <xdr:to>
      <xdr:col>15</xdr:col>
      <xdr:colOff>47625</xdr:colOff>
      <xdr:row>35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40</xdr:row>
      <xdr:rowOff>80671</xdr:rowOff>
    </xdr:from>
    <xdr:to>
      <xdr:col>13</xdr:col>
      <xdr:colOff>123825</xdr:colOff>
      <xdr:row>46</xdr:row>
      <xdr:rowOff>18692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5" y="9329446"/>
          <a:ext cx="2466975" cy="114769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70961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981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13996</xdr:rowOff>
    </xdr:from>
    <xdr:to>
      <xdr:col>14</xdr:col>
      <xdr:colOff>28575</xdr:colOff>
      <xdr:row>44</xdr:row>
      <xdr:rowOff>161567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8643646"/>
          <a:ext cx="2466975" cy="114769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36</xdr:row>
      <xdr:rowOff>194971</xdr:rowOff>
    </xdr:from>
    <xdr:to>
      <xdr:col>16</xdr:col>
      <xdr:colOff>514350</xdr:colOff>
      <xdr:row>42</xdr:row>
      <xdr:rowOff>28217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8110246"/>
          <a:ext cx="2466975" cy="114769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28</xdr:row>
      <xdr:rowOff>161925</xdr:rowOff>
    </xdr:from>
    <xdr:to>
      <xdr:col>16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34</xdr:row>
      <xdr:rowOff>147346</xdr:rowOff>
    </xdr:from>
    <xdr:to>
      <xdr:col>9</xdr:col>
      <xdr:colOff>1190625</xdr:colOff>
      <xdr:row>39</xdr:row>
      <xdr:rowOff>180617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7662571"/>
          <a:ext cx="2466975" cy="114769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28</xdr:row>
      <xdr:rowOff>161925</xdr:rowOff>
    </xdr:from>
    <xdr:to>
      <xdr:col>16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36</xdr:row>
      <xdr:rowOff>42571</xdr:rowOff>
    </xdr:from>
    <xdr:to>
      <xdr:col>17</xdr:col>
      <xdr:colOff>323850</xdr:colOff>
      <xdr:row>41</xdr:row>
      <xdr:rowOff>75842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50" y="7957846"/>
          <a:ext cx="2466975" cy="11476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285750</xdr:colOff>
      <xdr:row>31</xdr:row>
      <xdr:rowOff>171450</xdr:rowOff>
    </xdr:from>
    <xdr:to>
      <xdr:col>10</xdr:col>
      <xdr:colOff>4355</xdr:colOff>
      <xdr:row>37</xdr:row>
      <xdr:rowOff>152042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6562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27</xdr:row>
      <xdr:rowOff>123825</xdr:rowOff>
    </xdr:from>
    <xdr:to>
      <xdr:col>16</xdr:col>
      <xdr:colOff>542925</xdr:colOff>
      <xdr:row>34</xdr:row>
      <xdr:rowOff>5898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5343525"/>
          <a:ext cx="2533650" cy="118699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28</xdr:row>
      <xdr:rowOff>161925</xdr:rowOff>
    </xdr:from>
    <xdr:to>
      <xdr:col>16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33</xdr:row>
      <xdr:rowOff>185446</xdr:rowOff>
    </xdr:from>
    <xdr:to>
      <xdr:col>10</xdr:col>
      <xdr:colOff>47625</xdr:colOff>
      <xdr:row>39</xdr:row>
      <xdr:rowOff>18692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7500646"/>
          <a:ext cx="2466975" cy="114769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30</xdr:row>
      <xdr:rowOff>161925</xdr:rowOff>
    </xdr:from>
    <xdr:to>
      <xdr:col>16</xdr:col>
      <xdr:colOff>47625</xdr:colOff>
      <xdr:row>36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35</xdr:row>
      <xdr:rowOff>47625</xdr:rowOff>
    </xdr:from>
    <xdr:to>
      <xdr:col>15</xdr:col>
      <xdr:colOff>514350</xdr:colOff>
      <xdr:row>39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35</xdr:row>
      <xdr:rowOff>185446</xdr:rowOff>
    </xdr:from>
    <xdr:to>
      <xdr:col>10</xdr:col>
      <xdr:colOff>180975</xdr:colOff>
      <xdr:row>41</xdr:row>
      <xdr:rowOff>18692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8738896"/>
          <a:ext cx="2466975" cy="114769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8410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32</xdr:row>
      <xdr:rowOff>85725</xdr:rowOff>
    </xdr:from>
    <xdr:to>
      <xdr:col>15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7553325"/>
          <a:ext cx="2533650" cy="118699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32</xdr:row>
      <xdr:rowOff>180975</xdr:rowOff>
    </xdr:from>
    <xdr:to>
      <xdr:col>14</xdr:col>
      <xdr:colOff>466725</xdr:colOff>
      <xdr:row>37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2961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34</xdr:row>
      <xdr:rowOff>147346</xdr:rowOff>
    </xdr:from>
    <xdr:to>
      <xdr:col>19</xdr:col>
      <xdr:colOff>57150</xdr:colOff>
      <xdr:row>39</xdr:row>
      <xdr:rowOff>180617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7662571"/>
          <a:ext cx="2466975" cy="114769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32</xdr:row>
      <xdr:rowOff>180975</xdr:rowOff>
    </xdr:from>
    <xdr:to>
      <xdr:col>14</xdr:col>
      <xdr:colOff>466725</xdr:colOff>
      <xdr:row>37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2961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34</xdr:row>
      <xdr:rowOff>147346</xdr:rowOff>
    </xdr:from>
    <xdr:to>
      <xdr:col>19</xdr:col>
      <xdr:colOff>57150</xdr:colOff>
      <xdr:row>39</xdr:row>
      <xdr:rowOff>180617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7662571"/>
          <a:ext cx="2466975" cy="114769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0</xdr:rowOff>
    </xdr:from>
    <xdr:to>
      <xdr:col>10</xdr:col>
      <xdr:colOff>252005</xdr:colOff>
      <xdr:row>37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0</xdr:rowOff>
    </xdr:from>
    <xdr:to>
      <xdr:col>10</xdr:col>
      <xdr:colOff>252005</xdr:colOff>
      <xdr:row>37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361950</xdr:colOff>
      <xdr:row>23</xdr:row>
      <xdr:rowOff>19050</xdr:rowOff>
    </xdr:from>
    <xdr:to>
      <xdr:col>16</xdr:col>
      <xdr:colOff>461555</xdr:colOff>
      <xdr:row>29</xdr:row>
      <xdr:rowOff>56792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124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32</xdr:row>
      <xdr:rowOff>152400</xdr:rowOff>
    </xdr:from>
    <xdr:to>
      <xdr:col>9</xdr:col>
      <xdr:colOff>209550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7905750"/>
          <a:ext cx="2533650" cy="118699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31</xdr:row>
      <xdr:rowOff>180975</xdr:rowOff>
    </xdr:from>
    <xdr:to>
      <xdr:col>14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660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31</xdr:row>
      <xdr:rowOff>133350</xdr:rowOff>
    </xdr:from>
    <xdr:to>
      <xdr:col>10</xdr:col>
      <xdr:colOff>337730</xdr:colOff>
      <xdr:row>37</xdr:row>
      <xdr:rowOff>113942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314325</xdr:colOff>
      <xdr:row>24</xdr:row>
      <xdr:rowOff>95250</xdr:rowOff>
    </xdr:from>
    <xdr:to>
      <xdr:col>21</xdr:col>
      <xdr:colOff>409575</xdr:colOff>
      <xdr:row>31</xdr:row>
      <xdr:rowOff>53523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0" y="5286375"/>
          <a:ext cx="2533650" cy="11869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34</xdr:row>
      <xdr:rowOff>13996</xdr:rowOff>
    </xdr:from>
    <xdr:to>
      <xdr:col>14</xdr:col>
      <xdr:colOff>581025</xdr:colOff>
      <xdr:row>39</xdr:row>
      <xdr:rowOff>47267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31</xdr:row>
      <xdr:rowOff>180975</xdr:rowOff>
    </xdr:from>
    <xdr:to>
      <xdr:col>14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660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31</xdr:row>
      <xdr:rowOff>133350</xdr:rowOff>
    </xdr:from>
    <xdr:to>
      <xdr:col>10</xdr:col>
      <xdr:colOff>337730</xdr:colOff>
      <xdr:row>37</xdr:row>
      <xdr:rowOff>113942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314325</xdr:colOff>
      <xdr:row>24</xdr:row>
      <xdr:rowOff>95250</xdr:rowOff>
    </xdr:from>
    <xdr:to>
      <xdr:col>21</xdr:col>
      <xdr:colOff>409575</xdr:colOff>
      <xdr:row>31</xdr:row>
      <xdr:rowOff>53523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0" y="5286375"/>
          <a:ext cx="2533650" cy="118699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8410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32</xdr:row>
      <xdr:rowOff>85725</xdr:rowOff>
    </xdr:from>
    <xdr:to>
      <xdr:col>15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7553325"/>
          <a:ext cx="2533650" cy="118699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13</xdr:col>
      <xdr:colOff>858217</xdr:colOff>
      <xdr:row>36</xdr:row>
      <xdr:rowOff>22934</xdr:rowOff>
    </xdr:from>
    <xdr:to>
      <xdr:col>16</xdr:col>
      <xdr:colOff>666376</xdr:colOff>
      <xdr:row>42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8804984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13</xdr:col>
      <xdr:colOff>730988</xdr:colOff>
      <xdr:row>27</xdr:row>
      <xdr:rowOff>49547</xdr:rowOff>
    </xdr:from>
    <xdr:to>
      <xdr:col>17</xdr:col>
      <xdr:colOff>210436</xdr:colOff>
      <xdr:row>33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6898022"/>
          <a:ext cx="2917974" cy="134052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314325</xdr:colOff>
      <xdr:row>34</xdr:row>
      <xdr:rowOff>171450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60095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13</xdr:col>
      <xdr:colOff>375262</xdr:colOff>
      <xdr:row>33</xdr:row>
      <xdr:rowOff>190500</xdr:rowOff>
    </xdr:from>
    <xdr:to>
      <xdr:col>17</xdr:col>
      <xdr:colOff>295275</xdr:colOff>
      <xdr:row>39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912" y="7419975"/>
          <a:ext cx="2358413" cy="11049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0</xdr:rowOff>
    </xdr:from>
    <xdr:to>
      <xdr:col>10</xdr:col>
      <xdr:colOff>252005</xdr:colOff>
      <xdr:row>37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0</xdr:rowOff>
    </xdr:from>
    <xdr:to>
      <xdr:col>10</xdr:col>
      <xdr:colOff>252005</xdr:colOff>
      <xdr:row>37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32</xdr:row>
      <xdr:rowOff>0</xdr:rowOff>
    </xdr:from>
    <xdr:to>
      <xdr:col>10</xdr:col>
      <xdr:colOff>252005</xdr:colOff>
      <xdr:row>37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8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361950</xdr:colOff>
      <xdr:row>22</xdr:row>
      <xdr:rowOff>19050</xdr:rowOff>
    </xdr:from>
    <xdr:to>
      <xdr:col>16</xdr:col>
      <xdr:colOff>461555</xdr:colOff>
      <xdr:row>28</xdr:row>
      <xdr:rowOff>56792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124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31</xdr:row>
      <xdr:rowOff>152400</xdr:rowOff>
    </xdr:from>
    <xdr:to>
      <xdr:col>9</xdr:col>
      <xdr:colOff>209550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7905750"/>
          <a:ext cx="2533650" cy="1186998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0</xdr:row>
      <xdr:rowOff>0</xdr:rowOff>
    </xdr:from>
    <xdr:to>
      <xdr:col>18</xdr:col>
      <xdr:colOff>207864</xdr:colOff>
      <xdr:row>18</xdr:row>
      <xdr:rowOff>276225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3375" y="0"/>
          <a:ext cx="4932264" cy="458152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257175</xdr:colOff>
      <xdr:row>32</xdr:row>
      <xdr:rowOff>104775</xdr:rowOff>
    </xdr:from>
    <xdr:to>
      <xdr:col>9</xdr:col>
      <xdr:colOff>252005</xdr:colOff>
      <xdr:row>38</xdr:row>
      <xdr:rowOff>85367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7858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34</xdr:row>
      <xdr:rowOff>133350</xdr:rowOff>
    </xdr:from>
    <xdr:to>
      <xdr:col>20</xdr:col>
      <xdr:colOff>428625</xdr:colOff>
      <xdr:row>40</xdr:row>
      <xdr:rowOff>120198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1950" y="8286750"/>
          <a:ext cx="2533650" cy="1186998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31</xdr:row>
      <xdr:rowOff>161925</xdr:rowOff>
    </xdr:from>
    <xdr:to>
      <xdr:col>9</xdr:col>
      <xdr:colOff>109130</xdr:colOff>
      <xdr:row>37</xdr:row>
      <xdr:rowOff>142517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65436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31</xdr:row>
      <xdr:rowOff>152400</xdr:rowOff>
    </xdr:from>
    <xdr:to>
      <xdr:col>17</xdr:col>
      <xdr:colOff>76200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6534150"/>
          <a:ext cx="2533650" cy="11869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9001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31</xdr:row>
      <xdr:rowOff>123825</xdr:rowOff>
    </xdr:from>
    <xdr:to>
      <xdr:col>9</xdr:col>
      <xdr:colOff>266700</xdr:colOff>
      <xdr:row>37</xdr:row>
      <xdr:rowOff>110673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6705600"/>
          <a:ext cx="2533650" cy="1186998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</xdr:colOff>
      <xdr:row>33</xdr:row>
      <xdr:rowOff>28575</xdr:rowOff>
    </xdr:from>
    <xdr:to>
      <xdr:col>10</xdr:col>
      <xdr:colOff>80555</xdr:colOff>
      <xdr:row>39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2485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32</xdr:row>
      <xdr:rowOff>152400</xdr:rowOff>
    </xdr:from>
    <xdr:to>
      <xdr:col>18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6534150"/>
          <a:ext cx="2533650" cy="118699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</xdr:colOff>
      <xdr:row>33</xdr:row>
      <xdr:rowOff>28575</xdr:rowOff>
    </xdr:from>
    <xdr:to>
      <xdr:col>10</xdr:col>
      <xdr:colOff>80555</xdr:colOff>
      <xdr:row>39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2485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32</xdr:row>
      <xdr:rowOff>152400</xdr:rowOff>
    </xdr:from>
    <xdr:to>
      <xdr:col>18</xdr:col>
      <xdr:colOff>76200</xdr:colOff>
      <xdr:row>38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5" y="7172325"/>
          <a:ext cx="2533650" cy="118699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</xdr:colOff>
      <xdr:row>32</xdr:row>
      <xdr:rowOff>28575</xdr:rowOff>
    </xdr:from>
    <xdr:to>
      <xdr:col>10</xdr:col>
      <xdr:colOff>80555</xdr:colOff>
      <xdr:row>38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2485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31</xdr:row>
      <xdr:rowOff>152400</xdr:rowOff>
    </xdr:from>
    <xdr:to>
      <xdr:col>18</xdr:col>
      <xdr:colOff>76200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5" y="7172325"/>
          <a:ext cx="2533650" cy="118699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32</xdr:row>
      <xdr:rowOff>28575</xdr:rowOff>
    </xdr:from>
    <xdr:to>
      <xdr:col>9</xdr:col>
      <xdr:colOff>480605</xdr:colOff>
      <xdr:row>38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66865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31</xdr:row>
      <xdr:rowOff>152400</xdr:rowOff>
    </xdr:from>
    <xdr:to>
      <xdr:col>17</xdr:col>
      <xdr:colOff>76200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5" y="6610350"/>
          <a:ext cx="2533650" cy="11869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693" y="232847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43</xdr:row>
      <xdr:rowOff>22934</xdr:rowOff>
    </xdr:from>
    <xdr:to>
      <xdr:col>15</xdr:col>
      <xdr:colOff>666377</xdr:colOff>
      <xdr:row>49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8547809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34</xdr:row>
      <xdr:rowOff>49547</xdr:rowOff>
    </xdr:from>
    <xdr:to>
      <xdr:col>16</xdr:col>
      <xdr:colOff>210437</xdr:colOff>
      <xdr:row>40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988" y="6640847"/>
          <a:ext cx="2917974" cy="13405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8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33</xdr:row>
      <xdr:rowOff>22934</xdr:rowOff>
    </xdr:from>
    <xdr:to>
      <xdr:col>15</xdr:col>
      <xdr:colOff>666376</xdr:colOff>
      <xdr:row>39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217" y="12233984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775291</xdr:colOff>
      <xdr:row>24</xdr:row>
      <xdr:rowOff>49547</xdr:rowOff>
    </xdr:from>
    <xdr:to>
      <xdr:col>16</xdr:col>
      <xdr:colOff>254740</xdr:colOff>
      <xdr:row>30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6861" y="6063588"/>
          <a:ext cx="2912879" cy="13551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164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13</xdr:col>
      <xdr:colOff>858217</xdr:colOff>
      <xdr:row>37</xdr:row>
      <xdr:rowOff>22934</xdr:rowOff>
    </xdr:from>
    <xdr:to>
      <xdr:col>16</xdr:col>
      <xdr:colOff>666376</xdr:colOff>
      <xdr:row>43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967" y="79477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13</xdr:col>
      <xdr:colOff>775291</xdr:colOff>
      <xdr:row>28</xdr:row>
      <xdr:rowOff>49547</xdr:rowOff>
    </xdr:from>
    <xdr:to>
      <xdr:col>17</xdr:col>
      <xdr:colOff>254739</xdr:colOff>
      <xdr:row>34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041" y="6040772"/>
          <a:ext cx="2917974" cy="13405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310117</xdr:colOff>
      <xdr:row>1</xdr:row>
      <xdr:rowOff>88866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567" y="279366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134748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087" y="8383669"/>
          <a:ext cx="2144886" cy="1220189"/>
        </a:xfrm>
        <a:prstGeom prst="rect">
          <a:avLst/>
        </a:prstGeom>
      </xdr:spPr>
    </xdr:pic>
    <xdr:clientData/>
  </xdr:twoCellAnchor>
  <xdr:twoCellAnchor editAs="oneCell">
    <xdr:from>
      <xdr:col>6</xdr:col>
      <xdr:colOff>33228</xdr:colOff>
      <xdr:row>32</xdr:row>
      <xdr:rowOff>173638</xdr:rowOff>
    </xdr:from>
    <xdr:to>
      <xdr:col>10</xdr:col>
      <xdr:colOff>531629</xdr:colOff>
      <xdr:row>40</xdr:row>
      <xdr:rowOff>53467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453" y="9022363"/>
          <a:ext cx="3460676" cy="16133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_INV_Non%20PPn%20Februari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_Dakota_Batam"/>
      <sheetName val="053_Menara_Mix"/>
      <sheetName val="054_BSC_Lampung"/>
      <sheetName val="055_Fastindo_Bandung"/>
      <sheetName val="056_Ibu Feriyanti PCP_Jakarta"/>
      <sheetName val="057_UJP_Padang"/>
      <sheetName val="058_BJ Trans_Medan"/>
      <sheetName val="059_Fastindo_Serpong"/>
      <sheetName val="060_Yenling Tan_Batam"/>
      <sheetName val="061_Bpk Irfan_Pontianak"/>
      <sheetName val="062_PT. Fajar_Makassar"/>
      <sheetName val="063_Kaifa_Batam"/>
      <sheetName val="064_Hendyan_Batam"/>
      <sheetName val="065_Bpk. H. Tofik_Banjarmasin"/>
      <sheetName val="066_Bpk. H. Tofik_Banjarmasin"/>
      <sheetName val="067_Ibu Fany_Batam"/>
      <sheetName val="068_PT. Werkz_Pekanbaru"/>
      <sheetName val="069_Menara_Sampoeran_C1"/>
      <sheetName val="070_Bpk. edo_Bogor"/>
      <sheetName val="071_PT. Sahabat Agung_Jakarta"/>
      <sheetName val="072_Yenling Tan_Batam"/>
      <sheetName val="073_Jasa Anda_Mix"/>
      <sheetName val="074_Fastindo_Jakarta"/>
      <sheetName val="075_BBI_Banjar baru"/>
      <sheetName val="076_BBI_Makassar"/>
      <sheetName val="077_BBI_Ngawi"/>
      <sheetName val="078_Primasari_Batam"/>
      <sheetName val="079_Yenling Tan_Abonca"/>
      <sheetName val="080_Yenling Tan_Japan Pacu"/>
      <sheetName val="081_Yenling Tan_Prima sari"/>
      <sheetName val="082_Yenling Tan_Kreasi pangan"/>
      <sheetName val="083_PT. Mega Kreasi_Tanggerang"/>
      <sheetName val="084_Yenling Tan_Sunkrisps"/>
      <sheetName val="085_Yenling Tan_Alamii Food"/>
      <sheetName val="086_Yenling Tan_Primasari"/>
      <sheetName val="087_Menara_Sampoeran_C1 "/>
      <sheetName val="088_PT. SITC_Undername China"/>
      <sheetName val="089_Fastindo_Jakarta"/>
      <sheetName val="090_Tensindo_Jakarta"/>
      <sheetName val="091_BSC_Lhoksemawe langsa"/>
      <sheetName val="092_BSC_Semarang"/>
      <sheetName val="093_Yenling Tan_Kaifa"/>
      <sheetName val="094_Yenling Tan_Sentral Cargo"/>
      <sheetName val="095_Yenling Tan_Primasari"/>
      <sheetName val="096_Yenling Tan_Primasari"/>
      <sheetName val="097_Yenling Tan_Gurih"/>
      <sheetName val="099_Bpk. Saman_Batam"/>
      <sheetName val="100_PT. Fajar_Samarinda"/>
      <sheetName val="101_Menara_ESSE POSM"/>
      <sheetName val="102_Bpk. Agus_Pontianak"/>
      <sheetName val="103_Ibu Yenling Tan_JasanaBoga"/>
      <sheetName val="104_Ibu Yenling Tan_Pt Kartika"/>
      <sheetName val="105_Ibu Yenling Tan_Pt Exim"/>
      <sheetName val="105_Ibu Yenling Tan_Pt Exim (2"/>
      <sheetName val="107_pt. austine"/>
      <sheetName val="107_pt. austine "/>
      <sheetName val="108_BSC_Lampung_JHHP"/>
      <sheetName val="109_BSC_Kota Bumi_JHHP"/>
      <sheetName val="110_BSC_Pekanbaru_Alam Hijau"/>
      <sheetName val="111_Bpk. Mul_Pulogadung"/>
      <sheetName val="112_Menara_Sampoeran_C1"/>
      <sheetName val="113_PCS_Pontianak"/>
      <sheetName val="114_BSC_Signify_Surabaya"/>
      <sheetName val="115_Yenlingtan_Kaifa_BTH"/>
      <sheetName val="116_Yenlingtan_Alsabat_BTH"/>
      <sheetName val="117_BBI_Klaten"/>
      <sheetName val="118_PT. Yasa_Sulteng"/>
      <sheetName val="118_PT. Yasa_Sulteng Up"/>
      <sheetName val="119_Yenlingtan_Berkat_Bth"/>
      <sheetName val="120_Menara_Sampoeran_C1"/>
      <sheetName val="121_Yenlingtan_Nyonya_BTH"/>
      <sheetName val="122_San Sukses_Batam"/>
      <sheetName val="123_San Sukses_Batam "/>
      <sheetName val="124_Jan Ex_BTH"/>
      <sheetName val="125_Ibu Suryani_Jakarta"/>
      <sheetName val="126_BSC_Anggana_Jogja"/>
      <sheetName val="127_Klik_Batam"/>
      <sheetName val="128_Crago Trans_Batam"/>
      <sheetName val="129_Yenlingtan_Yumofodd_Bth"/>
      <sheetName val="130_Yenlingtan_Japan Pack_Bth"/>
      <sheetName val="131_PCS_Pontinak"/>
      <sheetName val="132_Mega_Selawesi"/>
      <sheetName val="133_Gapura_Trucking Sumabaw_DP"/>
      <sheetName val="133_Gapura_Trucking Sumabaw Pel"/>
      <sheetName val="134_Menara_Cocacola"/>
      <sheetName val="135_Fitri_Nias"/>
      <sheetName val="Sheet1"/>
      <sheetName val="02_INV_Non PPn Februari 22"/>
    </sheetNames>
    <definedNames>
      <definedName name="nilai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I11" sqref="I11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7109375" style="2" customWidth="1"/>
    <col min="4" max="4" width="28.140625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17" t="s">
        <v>6</v>
      </c>
      <c r="B9" s="218"/>
      <c r="C9" s="218"/>
      <c r="D9" s="218"/>
      <c r="E9" s="218"/>
      <c r="F9" s="218"/>
      <c r="G9" s="218"/>
      <c r="H9" s="218"/>
      <c r="I9" s="219"/>
    </row>
    <row r="10" spans="1:9" ht="11.25" customHeight="1" x14ac:dyDescent="0.25"/>
    <row r="11" spans="1:9" x14ac:dyDescent="0.25">
      <c r="A11" s="2" t="s">
        <v>7</v>
      </c>
      <c r="B11" s="2" t="s">
        <v>36</v>
      </c>
      <c r="G11" s="3" t="s">
        <v>8</v>
      </c>
      <c r="H11" s="7" t="s">
        <v>9</v>
      </c>
      <c r="I11" s="8" t="s">
        <v>37</v>
      </c>
    </row>
    <row r="12" spans="1:9" x14ac:dyDescent="0.25">
      <c r="G12" s="3" t="s">
        <v>10</v>
      </c>
      <c r="H12" s="7" t="s">
        <v>9</v>
      </c>
      <c r="I12" s="9" t="s">
        <v>38</v>
      </c>
    </row>
    <row r="13" spans="1:9" x14ac:dyDescent="0.25">
      <c r="G13" s="3" t="s">
        <v>11</v>
      </c>
      <c r="H13" s="7" t="s">
        <v>9</v>
      </c>
      <c r="I13" s="9" t="s">
        <v>38</v>
      </c>
    </row>
    <row r="14" spans="1:9" x14ac:dyDescent="0.25">
      <c r="G14" s="3" t="s">
        <v>35</v>
      </c>
      <c r="H14" s="7" t="s">
        <v>9</v>
      </c>
      <c r="I14" s="9"/>
    </row>
    <row r="15" spans="1:9" x14ac:dyDescent="0.25">
      <c r="A15" s="2" t="s">
        <v>12</v>
      </c>
      <c r="B15" s="2" t="s">
        <v>29</v>
      </c>
    </row>
    <row r="16" spans="1:9" ht="10.5" customHeight="1" thickBot="1" x14ac:dyDescent="0.3">
      <c r="F16" s="5"/>
    </row>
    <row r="17" spans="1:18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33</v>
      </c>
      <c r="G17" s="220" t="s">
        <v>18</v>
      </c>
      <c r="H17" s="221"/>
      <c r="I17" s="31" t="s">
        <v>19</v>
      </c>
    </row>
    <row r="18" spans="1:18" s="36" customFormat="1" ht="56.25" customHeight="1" x14ac:dyDescent="0.25">
      <c r="A18" s="28">
        <v>1</v>
      </c>
      <c r="B18" s="40">
        <v>44565</v>
      </c>
      <c r="C18" s="39"/>
      <c r="D18" s="34" t="s">
        <v>39</v>
      </c>
      <c r="E18" s="37" t="s">
        <v>34</v>
      </c>
      <c r="F18" s="38">
        <v>1</v>
      </c>
      <c r="G18" s="222">
        <v>7000000</v>
      </c>
      <c r="H18" s="223"/>
      <c r="I18" s="33">
        <f>G18</f>
        <v>7000000</v>
      </c>
    </row>
    <row r="19" spans="1:18" ht="18.7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SUM(I18:I18)</f>
        <v>7000000</v>
      </c>
    </row>
    <row r="20" spans="1:18" ht="8.25" customHeight="1" x14ac:dyDescent="0.25">
      <c r="A20" s="227"/>
      <c r="B20" s="227"/>
      <c r="C20" s="227"/>
      <c r="D20" s="227"/>
      <c r="E20" s="35"/>
      <c r="F20" s="35"/>
      <c r="G20" s="11"/>
      <c r="H20" s="11"/>
      <c r="I20" s="12"/>
    </row>
    <row r="21" spans="1:18" x14ac:dyDescent="0.25">
      <c r="E21" s="1"/>
      <c r="F21" s="1"/>
      <c r="G21" s="13" t="s">
        <v>30</v>
      </c>
      <c r="H21" s="13"/>
      <c r="I21" s="27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31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7000000</v>
      </c>
    </row>
    <row r="24" spans="1:18" x14ac:dyDescent="0.25">
      <c r="A24" s="1" t="s">
        <v>40</v>
      </c>
      <c r="E24" s="1"/>
      <c r="F24" s="1"/>
      <c r="G24" s="17"/>
      <c r="H24" s="17"/>
      <c r="I24" s="18"/>
    </row>
    <row r="25" spans="1:18" ht="9.7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04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7">
    <mergeCell ref="G38:I38"/>
    <mergeCell ref="A9:I9"/>
    <mergeCell ref="G17:H17"/>
    <mergeCell ref="G18:H18"/>
    <mergeCell ref="A19:H19"/>
    <mergeCell ref="A20:D20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10" zoomScale="86" zoomScaleNormal="86" workbookViewId="0">
      <selection activeCell="M21" sqref="M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18.75" customHeight="1" x14ac:dyDescent="0.25">
      <c r="A12" s="82" t="s">
        <v>7</v>
      </c>
      <c r="B12" s="82" t="s">
        <v>145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146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147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3" t="s">
        <v>11</v>
      </c>
      <c r="I14" s="7" t="s">
        <v>9</v>
      </c>
      <c r="J14" s="9" t="s">
        <v>147</v>
      </c>
    </row>
    <row r="15" spans="1:10" ht="18.75" customHeight="1" x14ac:dyDescent="0.25">
      <c r="A15" s="82" t="s">
        <v>12</v>
      </c>
      <c r="B15" s="135" t="s">
        <v>29</v>
      </c>
      <c r="C15" s="82"/>
      <c r="D15" s="82"/>
      <c r="E15" s="82"/>
      <c r="F15" s="82"/>
      <c r="G15" s="82"/>
      <c r="H15" s="3" t="s">
        <v>35</v>
      </c>
      <c r="I15" s="7" t="s">
        <v>9</v>
      </c>
      <c r="J15" s="9"/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49" t="s">
        <v>16</v>
      </c>
      <c r="E17" s="49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50.25" customHeight="1" x14ac:dyDescent="0.25">
      <c r="A18" s="92">
        <v>1</v>
      </c>
      <c r="B18" s="51">
        <v>44568</v>
      </c>
      <c r="C18" s="93">
        <v>403016</v>
      </c>
      <c r="D18" s="94" t="s">
        <v>148</v>
      </c>
      <c r="E18" s="95" t="s">
        <v>45</v>
      </c>
      <c r="F18" s="96">
        <v>8</v>
      </c>
      <c r="G18" s="97">
        <v>221</v>
      </c>
      <c r="H18" s="242">
        <v>6500</v>
      </c>
      <c r="I18" s="243"/>
      <c r="J18" s="98">
        <f>G18*H18</f>
        <v>1436500</v>
      </c>
      <c r="L18" s="85" t="s">
        <v>149</v>
      </c>
      <c r="M18" s="86"/>
    </row>
    <row r="19" spans="1:13" ht="37.5" customHeight="1" thickBot="1" x14ac:dyDescent="0.3">
      <c r="A19" s="249" t="s">
        <v>20</v>
      </c>
      <c r="B19" s="250"/>
      <c r="C19" s="250"/>
      <c r="D19" s="250"/>
      <c r="E19" s="250"/>
      <c r="F19" s="250"/>
      <c r="G19" s="250"/>
      <c r="H19" s="250"/>
      <c r="I19" s="251"/>
      <c r="J19" s="99">
        <f>SUM(J18:J18)</f>
        <v>1436500</v>
      </c>
    </row>
    <row r="20" spans="1:13" ht="11.25" customHeight="1" x14ac:dyDescent="0.25">
      <c r="A20" s="241"/>
      <c r="B20" s="241"/>
      <c r="C20" s="241"/>
      <c r="D20" s="241"/>
      <c r="E20" s="100"/>
      <c r="H20" s="101"/>
      <c r="I20" s="101"/>
      <c r="J20" s="102"/>
    </row>
    <row r="21" spans="1:13" ht="22.5" customHeight="1" x14ac:dyDescent="0.25">
      <c r="A21" s="103"/>
      <c r="B21" s="103"/>
      <c r="D21" s="103"/>
      <c r="E21" s="103"/>
      <c r="H21" s="104" t="s">
        <v>30</v>
      </c>
      <c r="I21" s="104"/>
      <c r="J21" s="105">
        <v>0</v>
      </c>
    </row>
    <row r="22" spans="1:13" ht="22.5" customHeight="1" thickBot="1" x14ac:dyDescent="0.3">
      <c r="A22" s="106"/>
      <c r="B22" s="106"/>
      <c r="D22" s="106"/>
      <c r="E22" s="106"/>
      <c r="H22" s="107" t="s">
        <v>97</v>
      </c>
      <c r="I22" s="107"/>
      <c r="J22" s="108">
        <v>0</v>
      </c>
    </row>
    <row r="23" spans="1:13" ht="22.5" customHeight="1" x14ac:dyDescent="0.25">
      <c r="A23" s="82"/>
      <c r="B23" s="82"/>
      <c r="D23" s="82"/>
      <c r="E23" s="109"/>
      <c r="H23" s="110" t="s">
        <v>22</v>
      </c>
      <c r="I23" s="111"/>
      <c r="J23" s="112">
        <f>J19</f>
        <v>1436500</v>
      </c>
    </row>
    <row r="24" spans="1:13" ht="13.5" customHeight="1" x14ac:dyDescent="0.25">
      <c r="A24" s="82"/>
      <c r="B24" s="82"/>
      <c r="D24" s="82"/>
      <c r="E24" s="109"/>
      <c r="H24" s="111"/>
      <c r="I24" s="111"/>
      <c r="J24" s="113"/>
    </row>
    <row r="25" spans="1:13" ht="18.75" x14ac:dyDescent="0.25">
      <c r="A25" s="114" t="s">
        <v>150</v>
      </c>
      <c r="B25" s="109"/>
      <c r="D25" s="82"/>
      <c r="E25" s="109"/>
      <c r="H25" s="111"/>
      <c r="I25" s="111"/>
      <c r="J25" s="113"/>
    </row>
    <row r="26" spans="1:13" ht="15.75" x14ac:dyDescent="0.25">
      <c r="A26" s="82"/>
      <c r="B26" s="82"/>
      <c r="D26" s="82"/>
      <c r="E26" s="109"/>
      <c r="H26" s="111"/>
      <c r="I26" s="111"/>
      <c r="J26" s="113"/>
    </row>
    <row r="27" spans="1:13" ht="17.25" customHeight="1" x14ac:dyDescent="0.3">
      <c r="A27" s="115" t="s">
        <v>23</v>
      </c>
      <c r="B27" s="116"/>
      <c r="D27" s="116"/>
      <c r="E27" s="82"/>
      <c r="H27" s="83"/>
      <c r="I27" s="83"/>
      <c r="J27" s="82"/>
    </row>
    <row r="28" spans="1:13" ht="17.25" customHeight="1" x14ac:dyDescent="0.3">
      <c r="A28" s="117" t="s">
        <v>24</v>
      </c>
      <c r="B28" s="109"/>
      <c r="D28" s="109"/>
      <c r="E28" s="82"/>
      <c r="H28" s="83"/>
      <c r="I28" s="83"/>
      <c r="J28" s="82"/>
      <c r="M28" s="118"/>
    </row>
    <row r="29" spans="1:13" ht="17.25" customHeight="1" x14ac:dyDescent="0.3">
      <c r="A29" s="117" t="s">
        <v>25</v>
      </c>
      <c r="B29" s="109"/>
      <c r="D29" s="82"/>
      <c r="E29" s="82"/>
      <c r="H29" s="83"/>
      <c r="I29" s="83"/>
      <c r="J29" s="82"/>
    </row>
    <row r="30" spans="1:13" ht="17.25" customHeight="1" x14ac:dyDescent="0.3">
      <c r="A30" s="119" t="s">
        <v>26</v>
      </c>
      <c r="B30" s="120"/>
      <c r="D30" s="120"/>
      <c r="E30" s="82"/>
      <c r="H30" s="83"/>
      <c r="I30" s="83"/>
      <c r="J30" s="82"/>
    </row>
    <row r="31" spans="1:13" ht="17.25" customHeight="1" x14ac:dyDescent="0.3">
      <c r="A31" s="121" t="s">
        <v>27</v>
      </c>
      <c r="B31" s="122"/>
      <c r="D31" s="123"/>
      <c r="E31" s="82"/>
      <c r="H31" s="83"/>
      <c r="I31" s="83"/>
      <c r="J31" s="82"/>
    </row>
    <row r="32" spans="1:13" ht="15.75" x14ac:dyDescent="0.25">
      <c r="A32" s="122"/>
      <c r="B32" s="122"/>
      <c r="D32" s="124"/>
      <c r="E32" s="82"/>
      <c r="H32" s="83"/>
      <c r="I32" s="83"/>
      <c r="J32" s="82"/>
    </row>
    <row r="33" spans="1:13" ht="15.75" x14ac:dyDescent="0.25">
      <c r="A33" s="82"/>
      <c r="B33" s="82"/>
      <c r="D33" s="82"/>
      <c r="E33" s="82"/>
      <c r="H33" s="125" t="s">
        <v>32</v>
      </c>
      <c r="I33" s="252" t="str">
        <f>J13</f>
        <v xml:space="preserve"> 07 Januari 2022</v>
      </c>
      <c r="J33" s="252"/>
    </row>
    <row r="34" spans="1:13" ht="15.75" x14ac:dyDescent="0.25">
      <c r="A34" s="82"/>
      <c r="B34" s="82"/>
      <c r="D34" s="82"/>
      <c r="E34" s="82"/>
      <c r="H34" s="83"/>
      <c r="I34" s="83"/>
      <c r="J34" s="82"/>
    </row>
    <row r="35" spans="1:13" ht="15.75" x14ac:dyDescent="0.25">
      <c r="A35" s="82"/>
      <c r="B35" s="82"/>
      <c r="D35" s="82"/>
      <c r="E35" s="82"/>
      <c r="H35" s="83"/>
      <c r="I35" s="83"/>
      <c r="J35" s="82"/>
    </row>
    <row r="36" spans="1:13" ht="15.75" x14ac:dyDescent="0.25">
      <c r="A36" s="82"/>
      <c r="B36" s="82"/>
      <c r="D36" s="82"/>
      <c r="E36" s="82"/>
      <c r="H36" s="83"/>
      <c r="I36" s="83"/>
      <c r="J36" s="82"/>
    </row>
    <row r="37" spans="1:13" ht="15.75" x14ac:dyDescent="0.25">
      <c r="A37" s="82"/>
      <c r="B37" s="82"/>
      <c r="D37" s="82"/>
      <c r="E37" s="82"/>
      <c r="H37" s="83"/>
      <c r="I37" s="83"/>
      <c r="J37" s="82"/>
    </row>
    <row r="38" spans="1:13" ht="15.75" x14ac:dyDescent="0.25">
      <c r="A38" s="82"/>
      <c r="B38" s="82"/>
      <c r="D38" s="82"/>
      <c r="E38" s="82"/>
      <c r="H38" s="83"/>
      <c r="I38" s="83"/>
      <c r="J38" s="82"/>
    </row>
    <row r="39" spans="1:13" ht="15.75" x14ac:dyDescent="0.25">
      <c r="A39" s="82"/>
      <c r="B39" s="82"/>
      <c r="D39" s="82"/>
      <c r="E39" s="82"/>
      <c r="H39" s="83"/>
      <c r="I39" s="83"/>
      <c r="J39" s="82"/>
    </row>
    <row r="40" spans="1:13" ht="15.75" x14ac:dyDescent="0.25">
      <c r="A40" s="76"/>
      <c r="B40" s="76"/>
      <c r="D40" s="76"/>
      <c r="E40" s="76"/>
      <c r="H40" s="216" t="s">
        <v>98</v>
      </c>
      <c r="I40" s="216"/>
      <c r="J40" s="216"/>
    </row>
    <row r="41" spans="1:13" ht="15.75" x14ac:dyDescent="0.25">
      <c r="A41" s="76"/>
      <c r="B41" s="76"/>
      <c r="D41" s="76"/>
      <c r="E41" s="76"/>
      <c r="H41" s="126"/>
      <c r="I41" s="126"/>
      <c r="J41" s="76"/>
    </row>
    <row r="42" spans="1:13" ht="15.75" x14ac:dyDescent="0.25">
      <c r="A42" s="76"/>
      <c r="B42" s="76"/>
      <c r="D42" s="76"/>
      <c r="E42" s="76"/>
      <c r="H42" s="126"/>
      <c r="I42" s="126"/>
      <c r="J42" s="76"/>
    </row>
    <row r="43" spans="1:13" ht="15.75" x14ac:dyDescent="0.25">
      <c r="A43" s="76"/>
      <c r="B43" s="76"/>
      <c r="D43" s="76"/>
      <c r="E43" s="76"/>
      <c r="H43" s="126"/>
      <c r="I43" s="126"/>
      <c r="J43" s="76"/>
      <c r="M43" s="127"/>
    </row>
    <row r="44" spans="1:13" ht="15.75" x14ac:dyDescent="0.25">
      <c r="A44" s="76"/>
      <c r="B44" s="76"/>
      <c r="D44" s="76"/>
      <c r="E44" s="76"/>
      <c r="H44" s="126"/>
      <c r="I44" s="126"/>
      <c r="J44" s="76"/>
    </row>
    <row r="45" spans="1:13" ht="15.75" x14ac:dyDescent="0.25">
      <c r="A45" s="76"/>
      <c r="B45" s="76"/>
      <c r="D45" s="76"/>
      <c r="E45" s="76"/>
      <c r="H45" s="126"/>
      <c r="I45" s="126"/>
      <c r="J45" s="76"/>
    </row>
    <row r="46" spans="1:13" ht="15.75" x14ac:dyDescent="0.25">
      <c r="A46" s="76"/>
      <c r="B46" s="76"/>
      <c r="D46" s="76"/>
      <c r="E46" s="76"/>
      <c r="H46" s="126"/>
      <c r="I46" s="126"/>
      <c r="J46" s="76"/>
    </row>
    <row r="47" spans="1:13" ht="15.75" x14ac:dyDescent="0.25">
      <c r="A47" s="76"/>
      <c r="B47" s="76"/>
      <c r="D47" s="76"/>
      <c r="E47" s="76"/>
      <c r="H47" s="126"/>
      <c r="I47" s="126"/>
      <c r="J47" s="76"/>
    </row>
    <row r="48" spans="1:13" ht="15.75" x14ac:dyDescent="0.25">
      <c r="A48" s="76"/>
      <c r="B48" s="76"/>
      <c r="D48" s="76"/>
      <c r="E48" s="76"/>
      <c r="H48" s="126"/>
      <c r="I48" s="126"/>
      <c r="J48" s="76"/>
    </row>
  </sheetData>
  <autoFilter ref="A17:J19">
    <filterColumn colId="7" showButton="0"/>
  </autoFilter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L19" sqref="L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3.28515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28515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257" t="s">
        <v>6</v>
      </c>
      <c r="B10" s="258"/>
      <c r="C10" s="258"/>
      <c r="D10" s="258"/>
      <c r="E10" s="258"/>
      <c r="F10" s="258"/>
      <c r="G10" s="258"/>
      <c r="H10" s="258"/>
      <c r="I10" s="259"/>
    </row>
    <row r="12" spans="1:9" x14ac:dyDescent="0.25">
      <c r="A12" s="2" t="s">
        <v>7</v>
      </c>
      <c r="B12" s="2" t="s">
        <v>151</v>
      </c>
      <c r="G12" s="3" t="s">
        <v>8</v>
      </c>
      <c r="H12" s="7" t="s">
        <v>9</v>
      </c>
      <c r="I12" s="8" t="s">
        <v>155</v>
      </c>
    </row>
    <row r="13" spans="1:9" x14ac:dyDescent="0.25">
      <c r="G13" s="3" t="s">
        <v>10</v>
      </c>
      <c r="H13" s="7" t="s">
        <v>9</v>
      </c>
      <c r="I13" s="9" t="s">
        <v>147</v>
      </c>
    </row>
    <row r="14" spans="1:9" x14ac:dyDescent="0.25">
      <c r="G14" s="3" t="s">
        <v>11</v>
      </c>
      <c r="H14" s="7" t="s">
        <v>9</v>
      </c>
      <c r="I14" s="9" t="s">
        <v>147</v>
      </c>
    </row>
    <row r="15" spans="1:9" x14ac:dyDescent="0.25">
      <c r="G15" s="3" t="s">
        <v>35</v>
      </c>
      <c r="H15" s="7" t="s">
        <v>9</v>
      </c>
      <c r="I15" s="140" t="s">
        <v>156</v>
      </c>
    </row>
    <row r="16" spans="1:9" x14ac:dyDescent="0.25">
      <c r="A16" s="2" t="s">
        <v>12</v>
      </c>
      <c r="B16" s="2" t="s">
        <v>151</v>
      </c>
    </row>
    <row r="17" spans="1:10" ht="7.5" customHeight="1" thickBot="1" x14ac:dyDescent="0.3">
      <c r="F17" s="10"/>
    </row>
    <row r="18" spans="1:10" ht="20.100000000000001" customHeight="1" x14ac:dyDescent="0.25">
      <c r="A18" s="48" t="s">
        <v>13</v>
      </c>
      <c r="B18" s="49" t="s">
        <v>14</v>
      </c>
      <c r="C18" s="49" t="s">
        <v>15</v>
      </c>
      <c r="D18" s="49" t="s">
        <v>16</v>
      </c>
      <c r="E18" s="49" t="s">
        <v>17</v>
      </c>
      <c r="F18" s="49" t="s">
        <v>33</v>
      </c>
      <c r="G18" s="260" t="s">
        <v>18</v>
      </c>
      <c r="H18" s="261"/>
      <c r="I18" s="50" t="s">
        <v>19</v>
      </c>
    </row>
    <row r="19" spans="1:10" ht="47.25" customHeight="1" x14ac:dyDescent="0.25">
      <c r="A19" s="28">
        <v>1</v>
      </c>
      <c r="B19" s="137">
        <v>44568</v>
      </c>
      <c r="C19" s="138"/>
      <c r="D19" s="53" t="s">
        <v>152</v>
      </c>
      <c r="E19" s="139" t="s">
        <v>153</v>
      </c>
      <c r="F19" s="55">
        <v>1</v>
      </c>
      <c r="G19" s="236">
        <v>3500000</v>
      </c>
      <c r="H19" s="237"/>
      <c r="I19" s="56">
        <f>G19</f>
        <v>3500000</v>
      </c>
    </row>
    <row r="20" spans="1:10" ht="25.5" customHeight="1" thickBot="1" x14ac:dyDescent="0.3">
      <c r="A20" s="238" t="s">
        <v>20</v>
      </c>
      <c r="B20" s="239"/>
      <c r="C20" s="239"/>
      <c r="D20" s="239"/>
      <c r="E20" s="239"/>
      <c r="F20" s="239"/>
      <c r="G20" s="239"/>
      <c r="H20" s="240"/>
      <c r="I20" s="57">
        <f>SUM(I19:I19)</f>
        <v>3500000</v>
      </c>
    </row>
    <row r="21" spans="1:10" x14ac:dyDescent="0.25">
      <c r="A21" s="227"/>
      <c r="B21" s="227"/>
      <c r="C21" s="134"/>
      <c r="D21" s="134"/>
      <c r="E21" s="134"/>
      <c r="F21" s="134"/>
      <c r="G21" s="11"/>
      <c r="H21" s="11"/>
      <c r="I21" s="12"/>
    </row>
    <row r="22" spans="1:10" x14ac:dyDescent="0.25">
      <c r="A22" s="134"/>
      <c r="B22" s="134"/>
      <c r="C22" s="134"/>
      <c r="D22" s="134"/>
      <c r="E22" s="134"/>
      <c r="F22" s="134"/>
      <c r="G22" s="58" t="s">
        <v>58</v>
      </c>
      <c r="H22" s="58"/>
      <c r="I22" s="59">
        <v>0</v>
      </c>
    </row>
    <row r="23" spans="1:10" ht="16.5" thickBot="1" x14ac:dyDescent="0.3">
      <c r="D23" s="1"/>
      <c r="E23" s="1"/>
      <c r="F23" s="1"/>
      <c r="G23" s="15" t="s">
        <v>59</v>
      </c>
      <c r="H23" s="15"/>
      <c r="I23" s="60">
        <v>0</v>
      </c>
      <c r="J23" s="14"/>
    </row>
    <row r="24" spans="1:10" x14ac:dyDescent="0.25">
      <c r="D24" s="1"/>
      <c r="E24" s="1"/>
      <c r="F24" s="1"/>
      <c r="G24" s="17" t="s">
        <v>60</v>
      </c>
      <c r="H24" s="17"/>
      <c r="I24" s="18">
        <f>I20</f>
        <v>3500000</v>
      </c>
    </row>
    <row r="25" spans="1:10" x14ac:dyDescent="0.25">
      <c r="A25" s="19" t="s">
        <v>154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07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A7" workbookViewId="0">
      <selection activeCell="P14" sqref="P14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5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157</v>
      </c>
      <c r="H12" s="3" t="s">
        <v>8</v>
      </c>
      <c r="I12" s="7" t="s">
        <v>9</v>
      </c>
      <c r="J12" s="8" t="s">
        <v>159</v>
      </c>
    </row>
    <row r="13" spans="1:10" x14ac:dyDescent="0.25">
      <c r="H13" s="3" t="s">
        <v>10</v>
      </c>
      <c r="I13" s="7" t="s">
        <v>9</v>
      </c>
      <c r="J13" s="9" t="s">
        <v>160</v>
      </c>
    </row>
    <row r="14" spans="1:10" x14ac:dyDescent="0.25">
      <c r="H14" s="3" t="s">
        <v>11</v>
      </c>
      <c r="I14" s="7" t="s">
        <v>9</v>
      </c>
      <c r="J14" s="9" t="s">
        <v>160</v>
      </c>
    </row>
    <row r="15" spans="1:10" x14ac:dyDescent="0.25">
      <c r="A15" s="2" t="s">
        <v>12</v>
      </c>
      <c r="B15" s="2" t="s">
        <v>158</v>
      </c>
      <c r="H15" s="3" t="s">
        <v>35</v>
      </c>
      <c r="I15" s="3" t="s">
        <v>9</v>
      </c>
      <c r="J15" s="47" t="s">
        <v>161</v>
      </c>
    </row>
    <row r="16" spans="1:10" ht="16.5" thickBot="1" x14ac:dyDescent="0.3">
      <c r="F16" s="10"/>
      <c r="G16" s="10"/>
    </row>
    <row r="17" spans="1:13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3" ht="37.5" customHeight="1" x14ac:dyDescent="0.25">
      <c r="A18" s="28">
        <v>1</v>
      </c>
      <c r="B18" s="51">
        <v>44539</v>
      </c>
      <c r="C18" s="138">
        <v>404377</v>
      </c>
      <c r="D18" s="53" t="s">
        <v>162</v>
      </c>
      <c r="E18" s="54" t="s">
        <v>163</v>
      </c>
      <c r="F18" s="143">
        <v>11</v>
      </c>
      <c r="G18" s="143">
        <v>224</v>
      </c>
      <c r="H18" s="222">
        <v>11356800</v>
      </c>
      <c r="I18" s="223"/>
      <c r="J18" s="144">
        <f>H18</f>
        <v>11356800</v>
      </c>
      <c r="M18" s="145"/>
    </row>
    <row r="19" spans="1:13" ht="37.5" customHeight="1" x14ac:dyDescent="0.25">
      <c r="A19" s="28">
        <v>2</v>
      </c>
      <c r="B19" s="51">
        <v>44539</v>
      </c>
      <c r="C19" s="138">
        <v>404378</v>
      </c>
      <c r="D19" s="53" t="s">
        <v>164</v>
      </c>
      <c r="E19" s="54" t="s">
        <v>163</v>
      </c>
      <c r="F19" s="143">
        <v>11</v>
      </c>
      <c r="G19" s="143">
        <v>224</v>
      </c>
      <c r="H19" s="222">
        <v>11356800</v>
      </c>
      <c r="I19" s="223"/>
      <c r="J19" s="144">
        <f>H19</f>
        <v>11356800</v>
      </c>
      <c r="M19" s="145"/>
    </row>
    <row r="20" spans="1:13" ht="25.5" customHeight="1" thickBot="1" x14ac:dyDescent="0.3">
      <c r="A20" s="238" t="s">
        <v>20</v>
      </c>
      <c r="B20" s="239"/>
      <c r="C20" s="239"/>
      <c r="D20" s="239"/>
      <c r="E20" s="239"/>
      <c r="F20" s="239"/>
      <c r="G20" s="239"/>
      <c r="H20" s="239"/>
      <c r="I20" s="240"/>
      <c r="J20" s="57">
        <f>J18+J19</f>
        <v>22713600</v>
      </c>
    </row>
    <row r="21" spans="1:13" x14ac:dyDescent="0.25">
      <c r="A21" s="227"/>
      <c r="B21" s="227"/>
      <c r="C21" s="136"/>
      <c r="D21" s="136"/>
      <c r="E21" s="136"/>
      <c r="F21" s="136"/>
      <c r="G21" s="136"/>
      <c r="H21" s="11"/>
      <c r="I21" s="11"/>
      <c r="J21" s="12"/>
    </row>
    <row r="22" spans="1:13" x14ac:dyDescent="0.25">
      <c r="A22" s="136"/>
      <c r="B22" s="136"/>
      <c r="C22" s="136"/>
      <c r="D22" s="136"/>
      <c r="E22" s="136"/>
      <c r="F22" s="136"/>
      <c r="G22" s="136"/>
      <c r="H22" s="58" t="s">
        <v>58</v>
      </c>
      <c r="I22" s="58"/>
      <c r="J22" s="59">
        <v>0</v>
      </c>
    </row>
    <row r="23" spans="1:13" ht="16.5" thickBot="1" x14ac:dyDescent="0.3">
      <c r="D23" s="1"/>
      <c r="E23" s="1"/>
      <c r="F23" s="1"/>
      <c r="G23" s="1"/>
      <c r="H23" s="15" t="s">
        <v>59</v>
      </c>
      <c r="I23" s="15"/>
      <c r="J23" s="60">
        <v>0</v>
      </c>
      <c r="K23" s="14"/>
    </row>
    <row r="24" spans="1:13" x14ac:dyDescent="0.25">
      <c r="D24" s="1"/>
      <c r="E24" s="1"/>
      <c r="F24" s="1"/>
      <c r="G24" s="1"/>
      <c r="H24" s="17" t="s">
        <v>60</v>
      </c>
      <c r="I24" s="17"/>
      <c r="J24" s="18">
        <f>+J20</f>
        <v>22713600</v>
      </c>
    </row>
    <row r="25" spans="1:13" x14ac:dyDescent="0.25">
      <c r="A25" s="1" t="s">
        <v>165</v>
      </c>
      <c r="D25" s="1"/>
      <c r="E25" s="1"/>
      <c r="F25" s="1"/>
      <c r="G25" s="1"/>
      <c r="H25" s="17"/>
      <c r="I25" s="17"/>
      <c r="J25" s="18"/>
    </row>
    <row r="26" spans="1:13" x14ac:dyDescent="0.25">
      <c r="A26" s="19"/>
      <c r="D26" s="1"/>
      <c r="E26" s="1"/>
      <c r="F26" s="1"/>
      <c r="G26" s="1"/>
      <c r="H26" s="17"/>
      <c r="I26" s="17"/>
      <c r="J26" s="18"/>
    </row>
    <row r="27" spans="1:13" x14ac:dyDescent="0.25">
      <c r="A27" s="20" t="s">
        <v>23</v>
      </c>
    </row>
    <row r="28" spans="1:13" x14ac:dyDescent="0.25">
      <c r="A28" s="21" t="s">
        <v>24</v>
      </c>
      <c r="B28" s="21"/>
      <c r="C28" s="21"/>
      <c r="D28" s="10"/>
      <c r="E28" s="10"/>
    </row>
    <row r="29" spans="1:13" x14ac:dyDescent="0.25">
      <c r="A29" s="21" t="s">
        <v>25</v>
      </c>
      <c r="B29" s="21"/>
      <c r="C29" s="21"/>
      <c r="D29" s="10"/>
      <c r="E29" s="10"/>
    </row>
    <row r="30" spans="1:13" x14ac:dyDescent="0.25">
      <c r="A30" s="22" t="s">
        <v>26</v>
      </c>
      <c r="B30" s="23"/>
      <c r="C30" s="23"/>
      <c r="D30" s="10"/>
      <c r="E30" s="10"/>
    </row>
    <row r="31" spans="1:13" x14ac:dyDescent="0.25">
      <c r="A31" s="24" t="s">
        <v>27</v>
      </c>
      <c r="B31" s="24"/>
      <c r="C31" s="24"/>
      <c r="D31" s="10"/>
      <c r="E31" s="10"/>
    </row>
    <row r="32" spans="1:13" x14ac:dyDescent="0.25">
      <c r="A32" s="25"/>
      <c r="B32" s="25"/>
      <c r="C32" s="25"/>
    </row>
    <row r="33" spans="1:10" x14ac:dyDescent="0.25">
      <c r="A33" s="61"/>
      <c r="B33" s="61"/>
      <c r="C33" s="61"/>
    </row>
    <row r="34" spans="1:10" x14ac:dyDescent="0.25">
      <c r="H34" s="26" t="s">
        <v>32</v>
      </c>
      <c r="I34" s="228" t="str">
        <f>J13</f>
        <v xml:space="preserve"> 10 Januari 2022</v>
      </c>
      <c r="J34" s="229"/>
    </row>
    <row r="38" spans="1:10" ht="24.75" customHeight="1" x14ac:dyDescent="0.25"/>
    <row r="40" spans="1:10" x14ac:dyDescent="0.25">
      <c r="H40" s="230" t="s">
        <v>28</v>
      </c>
      <c r="I40" s="230"/>
      <c r="J40" s="230"/>
    </row>
    <row r="45" spans="1:10" ht="16.5" thickBot="1" x14ac:dyDescent="0.3"/>
    <row r="46" spans="1:10" x14ac:dyDescent="0.25">
      <c r="D46" s="62"/>
      <c r="E46" s="63"/>
      <c r="F46" s="63"/>
      <c r="G46" s="10"/>
    </row>
    <row r="47" spans="1:10" ht="18" x14ac:dyDescent="0.25">
      <c r="D47" s="64" t="s">
        <v>61</v>
      </c>
      <c r="E47" s="10"/>
      <c r="F47" s="10"/>
      <c r="G47" s="10"/>
      <c r="H47" s="2"/>
      <c r="I47" s="2"/>
    </row>
    <row r="48" spans="1:10" ht="18" x14ac:dyDescent="0.25">
      <c r="D48" s="64" t="s">
        <v>62</v>
      </c>
      <c r="E48" s="10"/>
      <c r="F48" s="10"/>
      <c r="G48" s="10"/>
      <c r="H48" s="2"/>
      <c r="I48" s="2"/>
    </row>
    <row r="49" spans="4:9" ht="18" x14ac:dyDescent="0.25">
      <c r="D49" s="64" t="s">
        <v>63</v>
      </c>
      <c r="E49" s="10"/>
      <c r="F49" s="10"/>
      <c r="G49" s="10"/>
      <c r="H49" s="2"/>
      <c r="I49" s="2"/>
    </row>
    <row r="50" spans="4:9" ht="18" x14ac:dyDescent="0.25">
      <c r="D50" s="64" t="s">
        <v>64</v>
      </c>
      <c r="E50" s="10"/>
      <c r="F50" s="10"/>
      <c r="G50" s="10"/>
      <c r="H50" s="2"/>
      <c r="I50" s="2"/>
    </row>
    <row r="51" spans="4:9" ht="18" x14ac:dyDescent="0.25">
      <c r="D51" s="64" t="s">
        <v>65</v>
      </c>
      <c r="E51" s="10"/>
      <c r="F51" s="10"/>
      <c r="G51" s="10"/>
      <c r="H51" s="2"/>
      <c r="I51" s="2"/>
    </row>
    <row r="52" spans="4:9" ht="16.5" thickBot="1" x14ac:dyDescent="0.3">
      <c r="D52" s="65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6"/>
      <c r="G56" s="10"/>
      <c r="H56" s="2"/>
      <c r="I56" s="2"/>
    </row>
    <row r="57" spans="4:9" ht="18" x14ac:dyDescent="0.25">
      <c r="D57" s="64" t="s">
        <v>66</v>
      </c>
      <c r="E57" s="10"/>
      <c r="F57" s="67"/>
      <c r="G57" s="10"/>
      <c r="H57" s="2"/>
      <c r="I57" s="2"/>
    </row>
    <row r="58" spans="4:9" ht="18" x14ac:dyDescent="0.25">
      <c r="D58" s="64" t="s">
        <v>67</v>
      </c>
      <c r="E58" s="10"/>
      <c r="F58" s="67"/>
      <c r="G58" s="10"/>
      <c r="H58" s="2"/>
      <c r="I58" s="2"/>
    </row>
    <row r="59" spans="4:9" ht="18" x14ac:dyDescent="0.25">
      <c r="D59" s="64" t="s">
        <v>68</v>
      </c>
      <c r="E59" s="10"/>
      <c r="F59" s="67"/>
      <c r="G59" s="10"/>
      <c r="H59" s="2"/>
      <c r="I59" s="2"/>
    </row>
    <row r="60" spans="4:9" ht="18" x14ac:dyDescent="0.25">
      <c r="D60" s="64" t="s">
        <v>69</v>
      </c>
      <c r="E60" s="10"/>
      <c r="F60" s="67"/>
      <c r="G60" s="10"/>
      <c r="H60" s="2"/>
      <c r="I60" s="2"/>
    </row>
    <row r="61" spans="4:9" ht="18" x14ac:dyDescent="0.25">
      <c r="D61" s="68" t="s">
        <v>70</v>
      </c>
      <c r="E61" s="10"/>
      <c r="F61" s="67"/>
      <c r="G61" s="10"/>
      <c r="H61" s="2"/>
      <c r="I61" s="2"/>
    </row>
    <row r="62" spans="4:9" ht="16.5" thickBot="1" x14ac:dyDescent="0.3">
      <c r="D62" s="65"/>
      <c r="E62" s="5"/>
      <c r="F62" s="69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10"/>
      <c r="H67" s="2"/>
      <c r="I67" s="2"/>
    </row>
    <row r="68" spans="4:9" ht="18" x14ac:dyDescent="0.25">
      <c r="D68" s="64" t="s">
        <v>61</v>
      </c>
      <c r="E68" s="10"/>
      <c r="F68" s="10"/>
      <c r="G68" s="10"/>
      <c r="H68" s="2"/>
      <c r="I68" s="2"/>
    </row>
    <row r="69" spans="4:9" ht="18" x14ac:dyDescent="0.25">
      <c r="D69" s="64" t="s">
        <v>71</v>
      </c>
      <c r="E69" s="10"/>
      <c r="F69" s="10"/>
      <c r="G69" s="10"/>
      <c r="H69" s="2"/>
      <c r="I69" s="2"/>
    </row>
    <row r="70" spans="4:9" ht="18" x14ac:dyDescent="0.25">
      <c r="D70" s="64" t="s">
        <v>72</v>
      </c>
      <c r="E70" s="10"/>
      <c r="F70" s="10"/>
      <c r="G70" s="10"/>
      <c r="H70" s="2"/>
      <c r="I70" s="2"/>
    </row>
    <row r="71" spans="4:9" ht="18" x14ac:dyDescent="0.25">
      <c r="D71" s="64" t="s">
        <v>73</v>
      </c>
      <c r="E71" s="10"/>
      <c r="F71" s="10"/>
      <c r="G71" s="10"/>
      <c r="H71" s="2"/>
      <c r="I71" s="2"/>
    </row>
    <row r="72" spans="4:9" ht="18" x14ac:dyDescent="0.25">
      <c r="D72" s="64" t="s">
        <v>74</v>
      </c>
      <c r="E72" s="10"/>
      <c r="F72" s="10"/>
      <c r="G72" s="10"/>
      <c r="H72" s="2"/>
      <c r="I72" s="2"/>
    </row>
    <row r="73" spans="4:9" ht="16.5" thickBot="1" x14ac:dyDescent="0.3">
      <c r="D73" s="65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10"/>
      <c r="H75" s="2"/>
      <c r="I75" s="2"/>
    </row>
    <row r="76" spans="4:9" ht="18" x14ac:dyDescent="0.25">
      <c r="D76" s="70" t="s">
        <v>75</v>
      </c>
      <c r="E76" s="10"/>
      <c r="F76" s="10"/>
      <c r="G76" s="10"/>
    </row>
    <row r="77" spans="4:9" ht="18" x14ac:dyDescent="0.25">
      <c r="D77" s="70" t="s">
        <v>76</v>
      </c>
      <c r="E77" s="10"/>
      <c r="F77" s="10"/>
      <c r="G77" s="10"/>
    </row>
    <row r="78" spans="4:9" ht="18" x14ac:dyDescent="0.25">
      <c r="D78" s="70" t="s">
        <v>77</v>
      </c>
      <c r="E78" s="10"/>
      <c r="F78" s="10"/>
      <c r="G78" s="10"/>
    </row>
    <row r="79" spans="4:9" ht="18" x14ac:dyDescent="0.25">
      <c r="D79" s="70" t="s">
        <v>78</v>
      </c>
      <c r="E79" s="10"/>
      <c r="F79" s="10"/>
      <c r="G79" s="10"/>
    </row>
    <row r="80" spans="4:9" ht="18" x14ac:dyDescent="0.25">
      <c r="D80" s="71" t="s">
        <v>79</v>
      </c>
      <c r="E80" s="10"/>
      <c r="F80" s="10"/>
      <c r="G80" s="10"/>
    </row>
    <row r="81" spans="1:12" ht="16.5" thickBot="1" x14ac:dyDescent="0.3">
      <c r="D81" s="65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62"/>
      <c r="E83" s="63"/>
      <c r="F83" s="66"/>
      <c r="G83" s="10"/>
    </row>
    <row r="84" spans="1:12" ht="18" x14ac:dyDescent="0.25">
      <c r="D84" s="64" t="s">
        <v>66</v>
      </c>
      <c r="E84" s="10"/>
      <c r="F84" s="67"/>
      <c r="G84" s="10"/>
    </row>
    <row r="85" spans="1:12" ht="18" x14ac:dyDescent="0.25">
      <c r="D85" s="64" t="s">
        <v>67</v>
      </c>
      <c r="E85" s="10"/>
      <c r="F85" s="67"/>
      <c r="G85" s="10"/>
    </row>
    <row r="86" spans="1:12" ht="18" x14ac:dyDescent="0.25">
      <c r="D86" s="64" t="s">
        <v>68</v>
      </c>
      <c r="E86" s="10"/>
      <c r="F86" s="67"/>
      <c r="G86" s="10"/>
    </row>
    <row r="87" spans="1:12" ht="18" x14ac:dyDescent="0.25">
      <c r="D87" s="64" t="s">
        <v>69</v>
      </c>
      <c r="E87" s="10"/>
      <c r="F87" s="67"/>
      <c r="G87" s="10"/>
    </row>
    <row r="88" spans="1:12" ht="18" x14ac:dyDescent="0.25">
      <c r="D88" s="68" t="s">
        <v>70</v>
      </c>
      <c r="E88" s="10"/>
      <c r="F88" s="67"/>
      <c r="G88" s="10"/>
    </row>
    <row r="89" spans="1:12" ht="16.5" thickBot="1" x14ac:dyDescent="0.3">
      <c r="D89" s="65"/>
      <c r="E89" s="5"/>
      <c r="F89" s="69"/>
      <c r="G89" s="10"/>
    </row>
    <row r="90" spans="1:12" ht="16.5" thickBot="1" x14ac:dyDescent="0.3"/>
    <row r="91" spans="1:12" x14ac:dyDescent="0.25">
      <c r="D91" s="62"/>
      <c r="E91" s="63"/>
      <c r="F91" s="66"/>
      <c r="G91" s="10"/>
    </row>
    <row r="92" spans="1:12" ht="18" x14ac:dyDescent="0.25">
      <c r="D92" s="64" t="s">
        <v>66</v>
      </c>
      <c r="E92" s="10"/>
      <c r="F92" s="67"/>
      <c r="G92" s="10"/>
    </row>
    <row r="93" spans="1:12" ht="18" x14ac:dyDescent="0.25">
      <c r="D93" s="64" t="s">
        <v>67</v>
      </c>
      <c r="E93" s="10"/>
      <c r="F93" s="67"/>
      <c r="G93" s="10"/>
    </row>
    <row r="94" spans="1:12" ht="18" x14ac:dyDescent="0.25">
      <c r="D94" s="64" t="s">
        <v>68</v>
      </c>
      <c r="E94" s="10"/>
      <c r="F94" s="67"/>
      <c r="G94" s="10"/>
    </row>
    <row r="95" spans="1:12" ht="18" x14ac:dyDescent="0.25">
      <c r="D95" s="64" t="s">
        <v>69</v>
      </c>
      <c r="E95" s="10"/>
      <c r="F95" s="67"/>
      <c r="G95" s="10"/>
    </row>
    <row r="96" spans="1:12" s="3" customFormat="1" ht="18" x14ac:dyDescent="0.25">
      <c r="A96" s="2"/>
      <c r="B96" s="2"/>
      <c r="C96" s="2"/>
      <c r="D96" s="68" t="s">
        <v>70</v>
      </c>
      <c r="E96" s="10"/>
      <c r="F96" s="67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5"/>
      <c r="F97" s="69"/>
      <c r="G97" s="10"/>
      <c r="J97" s="2"/>
      <c r="K97" s="2"/>
      <c r="L97" s="2"/>
    </row>
  </sheetData>
  <mergeCells count="8">
    <mergeCell ref="H40:J40"/>
    <mergeCell ref="H19:I19"/>
    <mergeCell ref="A10:J10"/>
    <mergeCell ref="H17:I17"/>
    <mergeCell ref="H18:I18"/>
    <mergeCell ref="A20:I20"/>
    <mergeCell ref="A21:B21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0" workbookViewId="0">
      <selection activeCell="B12" sqref="B12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56</v>
      </c>
      <c r="G12" s="3" t="s">
        <v>8</v>
      </c>
      <c r="H12" s="7" t="s">
        <v>9</v>
      </c>
      <c r="I12" s="8" t="s">
        <v>168</v>
      </c>
    </row>
    <row r="13" spans="1:9" x14ac:dyDescent="0.25">
      <c r="G13" s="3" t="s">
        <v>10</v>
      </c>
      <c r="H13" s="7" t="s">
        <v>9</v>
      </c>
      <c r="I13" s="9" t="s">
        <v>160</v>
      </c>
    </row>
    <row r="14" spans="1:9" x14ac:dyDescent="0.25">
      <c r="G14" s="3" t="s">
        <v>11</v>
      </c>
      <c r="H14" s="7" t="s">
        <v>9</v>
      </c>
      <c r="I14" s="9" t="s">
        <v>166</v>
      </c>
    </row>
    <row r="15" spans="1:9" x14ac:dyDescent="0.25">
      <c r="A15" s="2" t="s">
        <v>12</v>
      </c>
      <c r="B15" s="2" t="s">
        <v>57</v>
      </c>
      <c r="G15" s="3" t="s">
        <v>35</v>
      </c>
      <c r="H15" s="3" t="s">
        <v>9</v>
      </c>
      <c r="I15" s="47" t="s">
        <v>167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44568</v>
      </c>
      <c r="C18" s="52"/>
      <c r="D18" s="53" t="s">
        <v>170</v>
      </c>
      <c r="E18" s="54" t="s">
        <v>169</v>
      </c>
      <c r="F18" s="55">
        <v>1</v>
      </c>
      <c r="G18" s="236">
        <v>1100000</v>
      </c>
      <c r="H18" s="237"/>
      <c r="I18" s="56">
        <f>G18</f>
        <v>1100000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1100000</v>
      </c>
    </row>
    <row r="20" spans="1:10" x14ac:dyDescent="0.25">
      <c r="A20" s="227"/>
      <c r="B20" s="227"/>
      <c r="C20" s="136"/>
      <c r="D20" s="136"/>
      <c r="E20" s="136"/>
      <c r="F20" s="136"/>
      <c r="G20" s="11"/>
      <c r="H20" s="11"/>
      <c r="I20" s="12"/>
    </row>
    <row r="21" spans="1:10" x14ac:dyDescent="0.25">
      <c r="A21" s="136"/>
      <c r="B21" s="136"/>
      <c r="C21" s="136"/>
      <c r="D21" s="136"/>
      <c r="E21" s="136"/>
      <c r="F21" s="136"/>
      <c r="G21" s="58" t="s">
        <v>58</v>
      </c>
      <c r="H21" s="58"/>
      <c r="I21" s="59">
        <v>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60">
        <v>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+I19</f>
        <v>1100000</v>
      </c>
    </row>
    <row r="24" spans="1:10" x14ac:dyDescent="0.25">
      <c r="A24" s="1" t="s">
        <v>171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10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N19" sqref="N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87</v>
      </c>
      <c r="H11" s="3" t="s">
        <v>8</v>
      </c>
      <c r="I11" s="7" t="s">
        <v>9</v>
      </c>
      <c r="J11" s="8" t="s">
        <v>172</v>
      </c>
    </row>
    <row r="12" spans="1:10" x14ac:dyDescent="0.25">
      <c r="H12" s="3" t="s">
        <v>10</v>
      </c>
      <c r="I12" s="7" t="s">
        <v>9</v>
      </c>
      <c r="J12" s="9" t="s">
        <v>173</v>
      </c>
    </row>
    <row r="13" spans="1:10" x14ac:dyDescent="0.25">
      <c r="H13" s="3" t="s">
        <v>11</v>
      </c>
      <c r="I13" s="7" t="s">
        <v>9</v>
      </c>
      <c r="J13" s="9" t="s">
        <v>166</v>
      </c>
    </row>
    <row r="14" spans="1:10" x14ac:dyDescent="0.25">
      <c r="H14" s="3" t="s">
        <v>35</v>
      </c>
      <c r="I14" s="7" t="s">
        <v>9</v>
      </c>
      <c r="J14" s="47" t="s">
        <v>174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5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30" t="s">
        <v>48</v>
      </c>
      <c r="H17" s="220" t="s">
        <v>18</v>
      </c>
      <c r="I17" s="221"/>
      <c r="J17" s="31" t="s">
        <v>19</v>
      </c>
    </row>
    <row r="18" spans="1:19" s="141" customFormat="1" ht="54" customHeight="1" x14ac:dyDescent="0.25">
      <c r="A18" s="28">
        <v>1</v>
      </c>
      <c r="B18" s="40">
        <v>44566</v>
      </c>
      <c r="C18" s="39">
        <v>403013</v>
      </c>
      <c r="D18" s="34" t="s">
        <v>175</v>
      </c>
      <c r="E18" s="262" t="s">
        <v>176</v>
      </c>
      <c r="F18" s="38">
        <v>2</v>
      </c>
      <c r="G18" s="38">
        <v>783</v>
      </c>
      <c r="H18" s="236">
        <v>2600000</v>
      </c>
      <c r="I18" s="237"/>
      <c r="J18" s="56">
        <f>H18</f>
        <v>2600000</v>
      </c>
    </row>
    <row r="19" spans="1:19" s="146" customFormat="1" ht="54" customHeight="1" x14ac:dyDescent="0.25">
      <c r="A19" s="28">
        <v>2</v>
      </c>
      <c r="B19" s="40">
        <v>44568</v>
      </c>
      <c r="C19" s="39"/>
      <c r="D19" s="34" t="s">
        <v>177</v>
      </c>
      <c r="E19" s="263"/>
      <c r="F19" s="38">
        <v>2</v>
      </c>
      <c r="G19" s="38">
        <v>783</v>
      </c>
      <c r="H19" s="236">
        <v>300000</v>
      </c>
      <c r="I19" s="237"/>
      <c r="J19" s="56">
        <f>H19</f>
        <v>300000</v>
      </c>
    </row>
    <row r="20" spans="1:19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5"/>
      <c r="I20" s="226"/>
      <c r="J20" s="32">
        <f>J18+J19</f>
        <v>2900000</v>
      </c>
    </row>
    <row r="21" spans="1:19" ht="13.5" customHeight="1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3"/>
    </row>
    <row r="22" spans="1:19" x14ac:dyDescent="0.25">
      <c r="E22" s="1"/>
      <c r="F22" s="1"/>
      <c r="G22" s="1"/>
      <c r="H22" s="13" t="s">
        <v>30</v>
      </c>
      <c r="I22" s="13"/>
      <c r="J22" s="27">
        <v>0</v>
      </c>
      <c r="K22" s="14"/>
      <c r="S22" s="2" t="s">
        <v>21</v>
      </c>
    </row>
    <row r="23" spans="1:19" ht="16.5" thickBot="1" x14ac:dyDescent="0.3">
      <c r="E23" s="1"/>
      <c r="F23" s="1"/>
      <c r="G23" s="1"/>
      <c r="H23" s="15" t="s">
        <v>31</v>
      </c>
      <c r="I23" s="15"/>
      <c r="J23" s="16">
        <v>0</v>
      </c>
      <c r="K23" s="14"/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J20</f>
        <v>2900000</v>
      </c>
    </row>
    <row r="25" spans="1:19" x14ac:dyDescent="0.25">
      <c r="A25" s="1" t="s">
        <v>178</v>
      </c>
      <c r="E25" s="1"/>
      <c r="F25" s="1"/>
      <c r="G25" s="1"/>
      <c r="H25" s="17"/>
      <c r="I25" s="17"/>
      <c r="J25" s="18"/>
    </row>
    <row r="26" spans="1:19" ht="10.5" customHeight="1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ht="8.25" customHeight="1" x14ac:dyDescent="0.25">
      <c r="A32" s="25"/>
      <c r="B32" s="25"/>
      <c r="C32" s="25"/>
      <c r="D32" s="25"/>
    </row>
    <row r="33" spans="8:10" x14ac:dyDescent="0.25">
      <c r="H33" s="26" t="s">
        <v>32</v>
      </c>
      <c r="I33" s="228" t="str">
        <f>+J12</f>
        <v xml:space="preserve"> 11 Januari 2022</v>
      </c>
      <c r="J33" s="229"/>
    </row>
    <row r="37" spans="8:10" x14ac:dyDescent="0.25">
      <c r="I37" s="3" t="s">
        <v>21</v>
      </c>
    </row>
    <row r="39" spans="8:10" x14ac:dyDescent="0.25">
      <c r="H39" s="216" t="s">
        <v>28</v>
      </c>
      <c r="I39" s="216"/>
      <c r="J39" s="216"/>
    </row>
  </sheetData>
  <mergeCells count="8">
    <mergeCell ref="H39:J39"/>
    <mergeCell ref="H19:I19"/>
    <mergeCell ref="E18:E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opLeftCell="A20" workbookViewId="0">
      <selection activeCell="E35" sqref="E3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5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179</v>
      </c>
      <c r="H12" s="3" t="s">
        <v>8</v>
      </c>
      <c r="I12" s="7" t="s">
        <v>9</v>
      </c>
      <c r="J12" s="8" t="s">
        <v>180</v>
      </c>
    </row>
    <row r="13" spans="1:10" x14ac:dyDescent="0.25">
      <c r="H13" s="3" t="s">
        <v>10</v>
      </c>
      <c r="I13" s="7" t="s">
        <v>9</v>
      </c>
      <c r="J13" s="9" t="s">
        <v>140</v>
      </c>
    </row>
    <row r="14" spans="1:10" x14ac:dyDescent="0.25">
      <c r="H14" s="3" t="s">
        <v>11</v>
      </c>
      <c r="I14" s="7" t="s">
        <v>9</v>
      </c>
      <c r="J14" s="9" t="s">
        <v>140</v>
      </c>
    </row>
    <row r="15" spans="1:10" x14ac:dyDescent="0.25">
      <c r="A15" s="2" t="s">
        <v>12</v>
      </c>
      <c r="B15" s="2" t="s">
        <v>158</v>
      </c>
      <c r="H15" s="3" t="s">
        <v>35</v>
      </c>
      <c r="I15" s="3" t="s">
        <v>9</v>
      </c>
      <c r="J15" s="47" t="s">
        <v>181</v>
      </c>
    </row>
    <row r="16" spans="1:10" ht="16.5" thickBot="1" x14ac:dyDescent="0.3">
      <c r="F16" s="10"/>
      <c r="G16" s="10"/>
    </row>
    <row r="17" spans="1:13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3" ht="47.25" customHeight="1" x14ac:dyDescent="0.25">
      <c r="A18" s="28">
        <v>1</v>
      </c>
      <c r="B18" s="51">
        <v>44567</v>
      </c>
      <c r="C18" s="138">
        <v>403014</v>
      </c>
      <c r="D18" s="53" t="s">
        <v>182</v>
      </c>
      <c r="E18" s="148" t="s">
        <v>183</v>
      </c>
      <c r="F18" s="143">
        <v>10</v>
      </c>
      <c r="G18" s="143">
        <v>500</v>
      </c>
      <c r="H18" s="222">
        <v>2200000</v>
      </c>
      <c r="I18" s="223"/>
      <c r="J18" s="144">
        <f>H18</f>
        <v>2200000</v>
      </c>
      <c r="M18" s="145"/>
    </row>
    <row r="19" spans="1:13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39"/>
      <c r="I19" s="240"/>
      <c r="J19" s="57">
        <f>J18</f>
        <v>2200000</v>
      </c>
    </row>
    <row r="20" spans="1:13" x14ac:dyDescent="0.25">
      <c r="A20" s="227"/>
      <c r="B20" s="227"/>
      <c r="C20" s="147"/>
      <c r="D20" s="147"/>
      <c r="E20" s="147"/>
      <c r="F20" s="147"/>
      <c r="G20" s="147"/>
      <c r="H20" s="11"/>
      <c r="I20" s="11"/>
      <c r="J20" s="12"/>
    </row>
    <row r="21" spans="1:13" x14ac:dyDescent="0.25">
      <c r="A21" s="147"/>
      <c r="B21" s="147"/>
      <c r="C21" s="147"/>
      <c r="D21" s="147"/>
      <c r="E21" s="147"/>
      <c r="F21" s="147"/>
      <c r="G21" s="147"/>
      <c r="H21" s="58" t="s">
        <v>58</v>
      </c>
      <c r="I21" s="58"/>
      <c r="J21" s="59">
        <v>0</v>
      </c>
    </row>
    <row r="22" spans="1:13" ht="16.5" thickBot="1" x14ac:dyDescent="0.3">
      <c r="D22" s="1"/>
      <c r="E22" s="1"/>
      <c r="F22" s="1"/>
      <c r="G22" s="1"/>
      <c r="H22" s="15" t="s">
        <v>59</v>
      </c>
      <c r="I22" s="15"/>
      <c r="J22" s="60">
        <v>0</v>
      </c>
      <c r="K22" s="14"/>
    </row>
    <row r="23" spans="1:13" x14ac:dyDescent="0.25">
      <c r="D23" s="1"/>
      <c r="E23" s="1"/>
      <c r="F23" s="1"/>
      <c r="G23" s="1"/>
      <c r="H23" s="17" t="s">
        <v>60</v>
      </c>
      <c r="I23" s="17"/>
      <c r="J23" s="18">
        <f>+J19</f>
        <v>2200000</v>
      </c>
    </row>
    <row r="24" spans="1:13" x14ac:dyDescent="0.25">
      <c r="A24" s="1" t="s">
        <v>184</v>
      </c>
      <c r="D24" s="1"/>
      <c r="E24" s="1"/>
      <c r="F24" s="1"/>
      <c r="G24" s="1"/>
      <c r="H24" s="17"/>
      <c r="I24" s="17"/>
      <c r="J24" s="18"/>
    </row>
    <row r="25" spans="1:13" x14ac:dyDescent="0.25">
      <c r="A25" s="19"/>
      <c r="D25" s="1"/>
      <c r="E25" s="1"/>
      <c r="F25" s="1"/>
      <c r="G25" s="1"/>
      <c r="H25" s="17"/>
      <c r="I25" s="17"/>
      <c r="J25" s="18"/>
    </row>
    <row r="26" spans="1:13" x14ac:dyDescent="0.25">
      <c r="A26" s="20" t="s">
        <v>23</v>
      </c>
    </row>
    <row r="27" spans="1:13" x14ac:dyDescent="0.25">
      <c r="A27" s="21" t="s">
        <v>24</v>
      </c>
      <c r="B27" s="21"/>
      <c r="C27" s="21"/>
      <c r="D27" s="10"/>
      <c r="E27" s="10"/>
    </row>
    <row r="28" spans="1:13" x14ac:dyDescent="0.25">
      <c r="A28" s="21" t="s">
        <v>25</v>
      </c>
      <c r="B28" s="21"/>
      <c r="C28" s="21"/>
      <c r="D28" s="10"/>
      <c r="E28" s="10"/>
    </row>
    <row r="29" spans="1:13" x14ac:dyDescent="0.25">
      <c r="A29" s="22" t="s">
        <v>26</v>
      </c>
      <c r="B29" s="23"/>
      <c r="C29" s="23"/>
      <c r="D29" s="10"/>
      <c r="E29" s="10"/>
    </row>
    <row r="30" spans="1:13" x14ac:dyDescent="0.25">
      <c r="A30" s="24" t="s">
        <v>27</v>
      </c>
      <c r="B30" s="24"/>
      <c r="C30" s="24"/>
      <c r="D30" s="10"/>
      <c r="E30" s="10"/>
    </row>
    <row r="31" spans="1:13" x14ac:dyDescent="0.25">
      <c r="A31" s="25"/>
      <c r="B31" s="25"/>
      <c r="C31" s="25"/>
    </row>
    <row r="32" spans="1:13" x14ac:dyDescent="0.25">
      <c r="A32" s="61"/>
      <c r="B32" s="61"/>
      <c r="C32" s="61"/>
    </row>
    <row r="33" spans="4:10" x14ac:dyDescent="0.25">
      <c r="H33" s="26" t="s">
        <v>32</v>
      </c>
      <c r="I33" s="228" t="str">
        <f>J13</f>
        <v xml:space="preserve"> 13 Januari 2022</v>
      </c>
      <c r="J33" s="229"/>
    </row>
    <row r="37" spans="4:10" ht="24.75" customHeight="1" x14ac:dyDescent="0.25"/>
    <row r="39" spans="4:10" x14ac:dyDescent="0.25">
      <c r="H39" s="230" t="s">
        <v>28</v>
      </c>
      <c r="I39" s="230"/>
      <c r="J39" s="230"/>
    </row>
    <row r="44" spans="4:10" ht="16.5" thickBot="1" x14ac:dyDescent="0.3"/>
    <row r="45" spans="4:10" x14ac:dyDescent="0.25">
      <c r="D45" s="62"/>
      <c r="E45" s="63"/>
      <c r="F45" s="63"/>
      <c r="G45" s="10"/>
    </row>
    <row r="46" spans="4:10" ht="18" x14ac:dyDescent="0.25">
      <c r="D46" s="64" t="s">
        <v>61</v>
      </c>
      <c r="E46" s="10"/>
      <c r="F46" s="10"/>
      <c r="G46" s="10"/>
      <c r="H46" s="2"/>
      <c r="I46" s="2"/>
    </row>
    <row r="47" spans="4:10" ht="18" x14ac:dyDescent="0.25">
      <c r="D47" s="64" t="s">
        <v>62</v>
      </c>
      <c r="E47" s="10"/>
      <c r="F47" s="10"/>
      <c r="G47" s="10"/>
      <c r="H47" s="2"/>
      <c r="I47" s="2"/>
    </row>
    <row r="48" spans="4:10" ht="18" x14ac:dyDescent="0.25">
      <c r="D48" s="64" t="s">
        <v>63</v>
      </c>
      <c r="E48" s="10"/>
      <c r="F48" s="10"/>
      <c r="G48" s="10"/>
      <c r="H48" s="2"/>
      <c r="I48" s="2"/>
    </row>
    <row r="49" spans="4:9" ht="18" x14ac:dyDescent="0.25">
      <c r="D49" s="64" t="s">
        <v>64</v>
      </c>
      <c r="E49" s="10"/>
      <c r="F49" s="10"/>
      <c r="G49" s="10"/>
      <c r="H49" s="2"/>
      <c r="I49" s="2"/>
    </row>
    <row r="50" spans="4:9" ht="18" x14ac:dyDescent="0.25">
      <c r="D50" s="64" t="s">
        <v>65</v>
      </c>
      <c r="E50" s="10"/>
      <c r="F50" s="10"/>
      <c r="G50" s="10"/>
      <c r="H50" s="2"/>
      <c r="I50" s="2"/>
    </row>
    <row r="51" spans="4:9" ht="16.5" thickBot="1" x14ac:dyDescent="0.3">
      <c r="D51" s="65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62"/>
      <c r="E55" s="63"/>
      <c r="F55" s="66"/>
      <c r="G55" s="10"/>
      <c r="H55" s="2"/>
      <c r="I55" s="2"/>
    </row>
    <row r="56" spans="4:9" ht="18" x14ac:dyDescent="0.25">
      <c r="D56" s="64" t="s">
        <v>66</v>
      </c>
      <c r="E56" s="10"/>
      <c r="F56" s="67"/>
      <c r="G56" s="10"/>
      <c r="H56" s="2"/>
      <c r="I56" s="2"/>
    </row>
    <row r="57" spans="4:9" ht="18" x14ac:dyDescent="0.25">
      <c r="D57" s="64" t="s">
        <v>67</v>
      </c>
      <c r="E57" s="10"/>
      <c r="F57" s="67"/>
      <c r="G57" s="10"/>
      <c r="H57" s="2"/>
      <c r="I57" s="2"/>
    </row>
    <row r="58" spans="4:9" ht="18" x14ac:dyDescent="0.25">
      <c r="D58" s="64" t="s">
        <v>68</v>
      </c>
      <c r="E58" s="10"/>
      <c r="F58" s="67"/>
      <c r="G58" s="10"/>
      <c r="H58" s="2"/>
      <c r="I58" s="2"/>
    </row>
    <row r="59" spans="4:9" ht="18" x14ac:dyDescent="0.25">
      <c r="D59" s="64" t="s">
        <v>69</v>
      </c>
      <c r="E59" s="10"/>
      <c r="F59" s="67"/>
      <c r="G59" s="10"/>
      <c r="H59" s="2"/>
      <c r="I59" s="2"/>
    </row>
    <row r="60" spans="4:9" ht="18" x14ac:dyDescent="0.25">
      <c r="D60" s="68" t="s">
        <v>70</v>
      </c>
      <c r="E60" s="10"/>
      <c r="F60" s="67"/>
      <c r="G60" s="10"/>
      <c r="H60" s="2"/>
      <c r="I60" s="2"/>
    </row>
    <row r="61" spans="4:9" ht="16.5" thickBot="1" x14ac:dyDescent="0.3">
      <c r="D61" s="65"/>
      <c r="E61" s="5"/>
      <c r="F61" s="69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62"/>
      <c r="E66" s="63"/>
      <c r="F66" s="63"/>
      <c r="G66" s="10"/>
      <c r="H66" s="2"/>
      <c r="I66" s="2"/>
    </row>
    <row r="67" spans="4:9" ht="18" x14ac:dyDescent="0.25">
      <c r="D67" s="64" t="s">
        <v>61</v>
      </c>
      <c r="E67" s="10"/>
      <c r="F67" s="10"/>
      <c r="G67" s="10"/>
      <c r="H67" s="2"/>
      <c r="I67" s="2"/>
    </row>
    <row r="68" spans="4:9" ht="18" x14ac:dyDescent="0.25">
      <c r="D68" s="64" t="s">
        <v>71</v>
      </c>
      <c r="E68" s="10"/>
      <c r="F68" s="10"/>
      <c r="G68" s="10"/>
      <c r="H68" s="2"/>
      <c r="I68" s="2"/>
    </row>
    <row r="69" spans="4:9" ht="18" x14ac:dyDescent="0.25">
      <c r="D69" s="64" t="s">
        <v>72</v>
      </c>
      <c r="E69" s="10"/>
      <c r="F69" s="10"/>
      <c r="G69" s="10"/>
      <c r="H69" s="2"/>
      <c r="I69" s="2"/>
    </row>
    <row r="70" spans="4:9" ht="18" x14ac:dyDescent="0.25">
      <c r="D70" s="64" t="s">
        <v>73</v>
      </c>
      <c r="E70" s="10"/>
      <c r="F70" s="10"/>
      <c r="G70" s="10"/>
      <c r="H70" s="2"/>
      <c r="I70" s="2"/>
    </row>
    <row r="71" spans="4:9" ht="18" x14ac:dyDescent="0.25">
      <c r="D71" s="64" t="s">
        <v>74</v>
      </c>
      <c r="E71" s="10"/>
      <c r="F71" s="10"/>
      <c r="G71" s="10"/>
      <c r="H71" s="2"/>
      <c r="I71" s="2"/>
    </row>
    <row r="72" spans="4:9" ht="16.5" thickBot="1" x14ac:dyDescent="0.3">
      <c r="D72" s="65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62"/>
      <c r="E74" s="63"/>
      <c r="F74" s="63"/>
      <c r="G74" s="10"/>
      <c r="H74" s="2"/>
      <c r="I74" s="2"/>
    </row>
    <row r="75" spans="4:9" ht="18" x14ac:dyDescent="0.25">
      <c r="D75" s="70" t="s">
        <v>75</v>
      </c>
      <c r="E75" s="10"/>
      <c r="F75" s="10"/>
      <c r="G75" s="10"/>
    </row>
    <row r="76" spans="4:9" ht="18" x14ac:dyDescent="0.25">
      <c r="D76" s="70" t="s">
        <v>76</v>
      </c>
      <c r="E76" s="10"/>
      <c r="F76" s="10"/>
      <c r="G76" s="10"/>
    </row>
    <row r="77" spans="4:9" ht="18" x14ac:dyDescent="0.25">
      <c r="D77" s="70" t="s">
        <v>77</v>
      </c>
      <c r="E77" s="10"/>
      <c r="F77" s="10"/>
      <c r="G77" s="10"/>
    </row>
    <row r="78" spans="4:9" ht="18" x14ac:dyDescent="0.25">
      <c r="D78" s="70" t="s">
        <v>78</v>
      </c>
      <c r="E78" s="10"/>
      <c r="F78" s="10"/>
      <c r="G78" s="10"/>
    </row>
    <row r="79" spans="4:9" ht="18" x14ac:dyDescent="0.25">
      <c r="D79" s="71" t="s">
        <v>79</v>
      </c>
      <c r="E79" s="10"/>
      <c r="F79" s="10"/>
      <c r="G79" s="10"/>
    </row>
    <row r="80" spans="4:9" ht="16.5" thickBot="1" x14ac:dyDescent="0.3">
      <c r="D80" s="65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62"/>
      <c r="E82" s="63"/>
      <c r="F82" s="66"/>
      <c r="G82" s="10"/>
    </row>
    <row r="83" spans="1:12" ht="18" x14ac:dyDescent="0.25">
      <c r="D83" s="64" t="s">
        <v>66</v>
      </c>
      <c r="E83" s="10"/>
      <c r="F83" s="67"/>
      <c r="G83" s="10"/>
    </row>
    <row r="84" spans="1:12" ht="18" x14ac:dyDescent="0.25">
      <c r="D84" s="64" t="s">
        <v>67</v>
      </c>
      <c r="E84" s="10"/>
      <c r="F84" s="67"/>
      <c r="G84" s="10"/>
    </row>
    <row r="85" spans="1:12" ht="18" x14ac:dyDescent="0.25">
      <c r="D85" s="64" t="s">
        <v>68</v>
      </c>
      <c r="E85" s="10"/>
      <c r="F85" s="67"/>
      <c r="G85" s="10"/>
    </row>
    <row r="86" spans="1:12" ht="18" x14ac:dyDescent="0.25">
      <c r="D86" s="64" t="s">
        <v>69</v>
      </c>
      <c r="E86" s="10"/>
      <c r="F86" s="67"/>
      <c r="G86" s="10"/>
    </row>
    <row r="87" spans="1:12" ht="18" x14ac:dyDescent="0.25">
      <c r="D87" s="68" t="s">
        <v>70</v>
      </c>
      <c r="E87" s="10"/>
      <c r="F87" s="67"/>
      <c r="G87" s="10"/>
    </row>
    <row r="88" spans="1:12" ht="16.5" thickBot="1" x14ac:dyDescent="0.3">
      <c r="D88" s="65"/>
      <c r="E88" s="5"/>
      <c r="F88" s="69"/>
      <c r="G88" s="10"/>
    </row>
    <row r="89" spans="1:12" ht="16.5" thickBot="1" x14ac:dyDescent="0.3"/>
    <row r="90" spans="1:12" x14ac:dyDescent="0.25">
      <c r="D90" s="62"/>
      <c r="E90" s="63"/>
      <c r="F90" s="66"/>
      <c r="G90" s="10"/>
    </row>
    <row r="91" spans="1:12" ht="18" x14ac:dyDescent="0.25">
      <c r="D91" s="64" t="s">
        <v>66</v>
      </c>
      <c r="E91" s="10"/>
      <c r="F91" s="67"/>
      <c r="G91" s="10"/>
    </row>
    <row r="92" spans="1:12" ht="18" x14ac:dyDescent="0.25">
      <c r="D92" s="64" t="s">
        <v>67</v>
      </c>
      <c r="E92" s="10"/>
      <c r="F92" s="67"/>
      <c r="G92" s="10"/>
    </row>
    <row r="93" spans="1:12" ht="18" x14ac:dyDescent="0.25">
      <c r="D93" s="64" t="s">
        <v>68</v>
      </c>
      <c r="E93" s="10"/>
      <c r="F93" s="67"/>
      <c r="G93" s="10"/>
    </row>
    <row r="94" spans="1:12" ht="18" x14ac:dyDescent="0.25">
      <c r="D94" s="64" t="s">
        <v>69</v>
      </c>
      <c r="E94" s="10"/>
      <c r="F94" s="67"/>
      <c r="G94" s="10"/>
    </row>
    <row r="95" spans="1:12" s="3" customFormat="1" ht="18" x14ac:dyDescent="0.25">
      <c r="A95" s="2"/>
      <c r="B95" s="2"/>
      <c r="C95" s="2"/>
      <c r="D95" s="68" t="s">
        <v>70</v>
      </c>
      <c r="E95" s="10"/>
      <c r="F95" s="67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65"/>
      <c r="E96" s="5"/>
      <c r="F96" s="69"/>
      <c r="G96" s="10"/>
      <c r="J96" s="2"/>
      <c r="K96" s="2"/>
      <c r="L96" s="2"/>
    </row>
  </sheetData>
  <mergeCells count="7">
    <mergeCell ref="I33:J33"/>
    <mergeCell ref="H39:J39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opLeftCell="A11" workbookViewId="0">
      <selection activeCell="J15" sqref="J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5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179</v>
      </c>
      <c r="H12" s="3" t="s">
        <v>8</v>
      </c>
      <c r="I12" s="7" t="s">
        <v>9</v>
      </c>
      <c r="J12" s="8" t="s">
        <v>185</v>
      </c>
    </row>
    <row r="13" spans="1:10" x14ac:dyDescent="0.25">
      <c r="H13" s="3" t="s">
        <v>10</v>
      </c>
      <c r="I13" s="7" t="s">
        <v>9</v>
      </c>
      <c r="J13" s="9" t="s">
        <v>140</v>
      </c>
    </row>
    <row r="14" spans="1:10" x14ac:dyDescent="0.25">
      <c r="H14" s="3" t="s">
        <v>11</v>
      </c>
      <c r="I14" s="7" t="s">
        <v>9</v>
      </c>
      <c r="J14" s="9" t="s">
        <v>140</v>
      </c>
    </row>
    <row r="15" spans="1:10" x14ac:dyDescent="0.25">
      <c r="A15" s="2" t="s">
        <v>12</v>
      </c>
      <c r="B15" s="2" t="s">
        <v>158</v>
      </c>
      <c r="H15" s="3" t="s">
        <v>35</v>
      </c>
      <c r="I15" s="3" t="s">
        <v>9</v>
      </c>
      <c r="J15" s="47" t="s">
        <v>186</v>
      </c>
    </row>
    <row r="16" spans="1:10" ht="16.5" thickBot="1" x14ac:dyDescent="0.3">
      <c r="F16" s="10"/>
      <c r="G16" s="10"/>
    </row>
    <row r="17" spans="1:13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3" ht="47.25" customHeight="1" x14ac:dyDescent="0.25">
      <c r="A18" s="28">
        <v>1</v>
      </c>
      <c r="B18" s="51">
        <v>44574</v>
      </c>
      <c r="C18" s="138"/>
      <c r="D18" s="53" t="s">
        <v>187</v>
      </c>
      <c r="E18" s="148" t="s">
        <v>188</v>
      </c>
      <c r="F18" s="143">
        <v>1</v>
      </c>
      <c r="G18" s="143">
        <v>154</v>
      </c>
      <c r="H18" s="222">
        <v>5500</v>
      </c>
      <c r="I18" s="223"/>
      <c r="J18" s="144">
        <f>G18*H18</f>
        <v>847000</v>
      </c>
      <c r="M18" s="145"/>
    </row>
    <row r="19" spans="1:13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39"/>
      <c r="I19" s="240"/>
      <c r="J19" s="57">
        <f>J18</f>
        <v>847000</v>
      </c>
    </row>
    <row r="20" spans="1:13" x14ac:dyDescent="0.25">
      <c r="A20" s="227"/>
      <c r="B20" s="227"/>
      <c r="C20" s="147"/>
      <c r="D20" s="147"/>
      <c r="E20" s="147"/>
      <c r="F20" s="147"/>
      <c r="G20" s="147"/>
      <c r="H20" s="11"/>
      <c r="I20" s="11"/>
      <c r="J20" s="12"/>
    </row>
    <row r="21" spans="1:13" x14ac:dyDescent="0.25">
      <c r="A21" s="147"/>
      <c r="B21" s="147"/>
      <c r="C21" s="147"/>
      <c r="D21" s="147"/>
      <c r="E21" s="147"/>
      <c r="F21" s="147"/>
      <c r="G21" s="147"/>
      <c r="H21" s="58" t="s">
        <v>58</v>
      </c>
      <c r="I21" s="58"/>
      <c r="J21" s="59">
        <v>0</v>
      </c>
    </row>
    <row r="22" spans="1:13" ht="16.5" thickBot="1" x14ac:dyDescent="0.3">
      <c r="D22" s="1"/>
      <c r="E22" s="1"/>
      <c r="F22" s="1"/>
      <c r="G22" s="1"/>
      <c r="H22" s="15" t="s">
        <v>59</v>
      </c>
      <c r="I22" s="15"/>
      <c r="J22" s="60">
        <v>0</v>
      </c>
      <c r="K22" s="14"/>
    </row>
    <row r="23" spans="1:13" x14ac:dyDescent="0.25">
      <c r="D23" s="1"/>
      <c r="E23" s="1"/>
      <c r="F23" s="1"/>
      <c r="G23" s="1"/>
      <c r="H23" s="17" t="s">
        <v>60</v>
      </c>
      <c r="I23" s="17"/>
      <c r="J23" s="18">
        <f>+J19</f>
        <v>847000</v>
      </c>
    </row>
    <row r="24" spans="1:13" x14ac:dyDescent="0.25">
      <c r="A24" s="1" t="s">
        <v>189</v>
      </c>
      <c r="D24" s="1"/>
      <c r="E24" s="1"/>
      <c r="F24" s="1"/>
      <c r="G24" s="1"/>
      <c r="H24" s="17"/>
      <c r="I24" s="17"/>
      <c r="J24" s="18"/>
    </row>
    <row r="25" spans="1:13" x14ac:dyDescent="0.25">
      <c r="A25" s="19"/>
      <c r="D25" s="1"/>
      <c r="E25" s="1"/>
      <c r="F25" s="1"/>
      <c r="G25" s="1"/>
      <c r="H25" s="17"/>
      <c r="I25" s="17"/>
      <c r="J25" s="18"/>
    </row>
    <row r="26" spans="1:13" x14ac:dyDescent="0.25">
      <c r="A26" s="20" t="s">
        <v>23</v>
      </c>
    </row>
    <row r="27" spans="1:13" x14ac:dyDescent="0.25">
      <c r="A27" s="21" t="s">
        <v>24</v>
      </c>
      <c r="B27" s="21"/>
      <c r="C27" s="21"/>
      <c r="D27" s="10"/>
      <c r="E27" s="10"/>
    </row>
    <row r="28" spans="1:13" x14ac:dyDescent="0.25">
      <c r="A28" s="21" t="s">
        <v>25</v>
      </c>
      <c r="B28" s="21"/>
      <c r="C28" s="21"/>
      <c r="D28" s="10"/>
      <c r="E28" s="10"/>
    </row>
    <row r="29" spans="1:13" x14ac:dyDescent="0.25">
      <c r="A29" s="22" t="s">
        <v>26</v>
      </c>
      <c r="B29" s="23"/>
      <c r="C29" s="23"/>
      <c r="D29" s="10"/>
      <c r="E29" s="10"/>
    </row>
    <row r="30" spans="1:13" x14ac:dyDescent="0.25">
      <c r="A30" s="24" t="s">
        <v>27</v>
      </c>
      <c r="B30" s="24"/>
      <c r="C30" s="24"/>
      <c r="D30" s="10"/>
      <c r="E30" s="10"/>
    </row>
    <row r="31" spans="1:13" x14ac:dyDescent="0.25">
      <c r="A31" s="25"/>
      <c r="B31" s="25"/>
      <c r="C31" s="25"/>
    </row>
    <row r="32" spans="1:13" x14ac:dyDescent="0.25">
      <c r="A32" s="61"/>
      <c r="B32" s="61"/>
      <c r="C32" s="61"/>
    </row>
    <row r="33" spans="4:10" x14ac:dyDescent="0.25">
      <c r="H33" s="26" t="s">
        <v>32</v>
      </c>
      <c r="I33" s="228" t="str">
        <f>J13</f>
        <v xml:space="preserve"> 13 Januari 2022</v>
      </c>
      <c r="J33" s="229"/>
    </row>
    <row r="37" spans="4:10" ht="24.75" customHeight="1" x14ac:dyDescent="0.25"/>
    <row r="39" spans="4:10" x14ac:dyDescent="0.25">
      <c r="H39" s="230" t="s">
        <v>28</v>
      </c>
      <c r="I39" s="230"/>
      <c r="J39" s="230"/>
    </row>
    <row r="44" spans="4:10" ht="16.5" thickBot="1" x14ac:dyDescent="0.3"/>
    <row r="45" spans="4:10" x14ac:dyDescent="0.25">
      <c r="D45" s="62"/>
      <c r="E45" s="63"/>
      <c r="F45" s="63"/>
      <c r="G45" s="10"/>
    </row>
    <row r="46" spans="4:10" ht="18" x14ac:dyDescent="0.25">
      <c r="D46" s="64" t="s">
        <v>61</v>
      </c>
      <c r="E46" s="10"/>
      <c r="F46" s="10"/>
      <c r="G46" s="10"/>
      <c r="H46" s="2"/>
      <c r="I46" s="2"/>
    </row>
    <row r="47" spans="4:10" ht="18" x14ac:dyDescent="0.25">
      <c r="D47" s="64" t="s">
        <v>62</v>
      </c>
      <c r="E47" s="10"/>
      <c r="F47" s="10"/>
      <c r="G47" s="10"/>
      <c r="H47" s="2"/>
      <c r="I47" s="2"/>
    </row>
    <row r="48" spans="4:10" ht="18" x14ac:dyDescent="0.25">
      <c r="D48" s="64" t="s">
        <v>63</v>
      </c>
      <c r="E48" s="10"/>
      <c r="F48" s="10"/>
      <c r="G48" s="10"/>
      <c r="H48" s="2"/>
      <c r="I48" s="2"/>
    </row>
    <row r="49" spans="4:9" ht="18" x14ac:dyDescent="0.25">
      <c r="D49" s="64" t="s">
        <v>64</v>
      </c>
      <c r="E49" s="10"/>
      <c r="F49" s="10"/>
      <c r="G49" s="10"/>
      <c r="H49" s="2"/>
      <c r="I49" s="2"/>
    </row>
    <row r="50" spans="4:9" ht="18" x14ac:dyDescent="0.25">
      <c r="D50" s="64" t="s">
        <v>65</v>
      </c>
      <c r="E50" s="10"/>
      <c r="F50" s="10"/>
      <c r="G50" s="10"/>
      <c r="H50" s="2"/>
      <c r="I50" s="2"/>
    </row>
    <row r="51" spans="4:9" ht="16.5" thickBot="1" x14ac:dyDescent="0.3">
      <c r="D51" s="65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62"/>
      <c r="E55" s="63"/>
      <c r="F55" s="66"/>
      <c r="G55" s="10"/>
      <c r="H55" s="2"/>
      <c r="I55" s="2"/>
    </row>
    <row r="56" spans="4:9" ht="18" x14ac:dyDescent="0.25">
      <c r="D56" s="64" t="s">
        <v>66</v>
      </c>
      <c r="E56" s="10"/>
      <c r="F56" s="67"/>
      <c r="G56" s="10"/>
      <c r="H56" s="2"/>
      <c r="I56" s="2"/>
    </row>
    <row r="57" spans="4:9" ht="18" x14ac:dyDescent="0.25">
      <c r="D57" s="64" t="s">
        <v>67</v>
      </c>
      <c r="E57" s="10"/>
      <c r="F57" s="67"/>
      <c r="G57" s="10"/>
      <c r="H57" s="2"/>
      <c r="I57" s="2"/>
    </row>
    <row r="58" spans="4:9" ht="18" x14ac:dyDescent="0.25">
      <c r="D58" s="64" t="s">
        <v>68</v>
      </c>
      <c r="E58" s="10"/>
      <c r="F58" s="67"/>
      <c r="G58" s="10"/>
      <c r="H58" s="2"/>
      <c r="I58" s="2"/>
    </row>
    <row r="59" spans="4:9" ht="18" x14ac:dyDescent="0.25">
      <c r="D59" s="64" t="s">
        <v>69</v>
      </c>
      <c r="E59" s="10"/>
      <c r="F59" s="67"/>
      <c r="G59" s="10"/>
      <c r="H59" s="2"/>
      <c r="I59" s="2"/>
    </row>
    <row r="60" spans="4:9" ht="18" x14ac:dyDescent="0.25">
      <c r="D60" s="68" t="s">
        <v>70</v>
      </c>
      <c r="E60" s="10"/>
      <c r="F60" s="67"/>
      <c r="G60" s="10"/>
      <c r="H60" s="2"/>
      <c r="I60" s="2"/>
    </row>
    <row r="61" spans="4:9" ht="16.5" thickBot="1" x14ac:dyDescent="0.3">
      <c r="D61" s="65"/>
      <c r="E61" s="5"/>
      <c r="F61" s="69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62"/>
      <c r="E66" s="63"/>
      <c r="F66" s="63"/>
      <c r="G66" s="10"/>
      <c r="H66" s="2"/>
      <c r="I66" s="2"/>
    </row>
    <row r="67" spans="4:9" ht="18" x14ac:dyDescent="0.25">
      <c r="D67" s="64" t="s">
        <v>61</v>
      </c>
      <c r="E67" s="10"/>
      <c r="F67" s="10"/>
      <c r="G67" s="10"/>
      <c r="H67" s="2"/>
      <c r="I67" s="2"/>
    </row>
    <row r="68" spans="4:9" ht="18" x14ac:dyDescent="0.25">
      <c r="D68" s="64" t="s">
        <v>71</v>
      </c>
      <c r="E68" s="10"/>
      <c r="F68" s="10"/>
      <c r="G68" s="10"/>
      <c r="H68" s="2"/>
      <c r="I68" s="2"/>
    </row>
    <row r="69" spans="4:9" ht="18" x14ac:dyDescent="0.25">
      <c r="D69" s="64" t="s">
        <v>72</v>
      </c>
      <c r="E69" s="10"/>
      <c r="F69" s="10"/>
      <c r="G69" s="10"/>
      <c r="H69" s="2"/>
      <c r="I69" s="2"/>
    </row>
    <row r="70" spans="4:9" ht="18" x14ac:dyDescent="0.25">
      <c r="D70" s="64" t="s">
        <v>73</v>
      </c>
      <c r="E70" s="10"/>
      <c r="F70" s="10"/>
      <c r="G70" s="10"/>
      <c r="H70" s="2"/>
      <c r="I70" s="2"/>
    </row>
    <row r="71" spans="4:9" ht="18" x14ac:dyDescent="0.25">
      <c r="D71" s="64" t="s">
        <v>74</v>
      </c>
      <c r="E71" s="10"/>
      <c r="F71" s="10"/>
      <c r="G71" s="10"/>
      <c r="H71" s="2"/>
      <c r="I71" s="2"/>
    </row>
    <row r="72" spans="4:9" ht="16.5" thickBot="1" x14ac:dyDescent="0.3">
      <c r="D72" s="65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62"/>
      <c r="E74" s="63"/>
      <c r="F74" s="63"/>
      <c r="G74" s="10"/>
      <c r="H74" s="2"/>
      <c r="I74" s="2"/>
    </row>
    <row r="75" spans="4:9" ht="18" x14ac:dyDescent="0.25">
      <c r="D75" s="70" t="s">
        <v>75</v>
      </c>
      <c r="E75" s="10"/>
      <c r="F75" s="10"/>
      <c r="G75" s="10"/>
    </row>
    <row r="76" spans="4:9" ht="18" x14ac:dyDescent="0.25">
      <c r="D76" s="70" t="s">
        <v>76</v>
      </c>
      <c r="E76" s="10"/>
      <c r="F76" s="10"/>
      <c r="G76" s="10"/>
    </row>
    <row r="77" spans="4:9" ht="18" x14ac:dyDescent="0.25">
      <c r="D77" s="70" t="s">
        <v>77</v>
      </c>
      <c r="E77" s="10"/>
      <c r="F77" s="10"/>
      <c r="G77" s="10"/>
    </row>
    <row r="78" spans="4:9" ht="18" x14ac:dyDescent="0.25">
      <c r="D78" s="70" t="s">
        <v>78</v>
      </c>
      <c r="E78" s="10"/>
      <c r="F78" s="10"/>
      <c r="G78" s="10"/>
    </row>
    <row r="79" spans="4:9" ht="18" x14ac:dyDescent="0.25">
      <c r="D79" s="71" t="s">
        <v>79</v>
      </c>
      <c r="E79" s="10"/>
      <c r="F79" s="10"/>
      <c r="G79" s="10"/>
    </row>
    <row r="80" spans="4:9" ht="16.5" thickBot="1" x14ac:dyDescent="0.3">
      <c r="D80" s="65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62"/>
      <c r="E82" s="63"/>
      <c r="F82" s="66"/>
      <c r="G82" s="10"/>
    </row>
    <row r="83" spans="1:12" ht="18" x14ac:dyDescent="0.25">
      <c r="D83" s="64" t="s">
        <v>66</v>
      </c>
      <c r="E83" s="10"/>
      <c r="F83" s="67"/>
      <c r="G83" s="10"/>
    </row>
    <row r="84" spans="1:12" ht="18" x14ac:dyDescent="0.25">
      <c r="D84" s="64" t="s">
        <v>67</v>
      </c>
      <c r="E84" s="10"/>
      <c r="F84" s="67"/>
      <c r="G84" s="10"/>
    </row>
    <row r="85" spans="1:12" ht="18" x14ac:dyDescent="0.25">
      <c r="D85" s="64" t="s">
        <v>68</v>
      </c>
      <c r="E85" s="10"/>
      <c r="F85" s="67"/>
      <c r="G85" s="10"/>
    </row>
    <row r="86" spans="1:12" ht="18" x14ac:dyDescent="0.25">
      <c r="D86" s="64" t="s">
        <v>69</v>
      </c>
      <c r="E86" s="10"/>
      <c r="F86" s="67"/>
      <c r="G86" s="10"/>
    </row>
    <row r="87" spans="1:12" ht="18" x14ac:dyDescent="0.25">
      <c r="D87" s="68" t="s">
        <v>70</v>
      </c>
      <c r="E87" s="10"/>
      <c r="F87" s="67"/>
      <c r="G87" s="10"/>
    </row>
    <row r="88" spans="1:12" ht="16.5" thickBot="1" x14ac:dyDescent="0.3">
      <c r="D88" s="65"/>
      <c r="E88" s="5"/>
      <c r="F88" s="69"/>
      <c r="G88" s="10"/>
    </row>
    <row r="89" spans="1:12" ht="16.5" thickBot="1" x14ac:dyDescent="0.3"/>
    <row r="90" spans="1:12" x14ac:dyDescent="0.25">
      <c r="D90" s="62"/>
      <c r="E90" s="63"/>
      <c r="F90" s="66"/>
      <c r="G90" s="10"/>
    </row>
    <row r="91" spans="1:12" ht="18" x14ac:dyDescent="0.25">
      <c r="D91" s="64" t="s">
        <v>66</v>
      </c>
      <c r="E91" s="10"/>
      <c r="F91" s="67"/>
      <c r="G91" s="10"/>
    </row>
    <row r="92" spans="1:12" ht="18" x14ac:dyDescent="0.25">
      <c r="D92" s="64" t="s">
        <v>67</v>
      </c>
      <c r="E92" s="10"/>
      <c r="F92" s="67"/>
      <c r="G92" s="10"/>
    </row>
    <row r="93" spans="1:12" ht="18" x14ac:dyDescent="0.25">
      <c r="D93" s="64" t="s">
        <v>68</v>
      </c>
      <c r="E93" s="10"/>
      <c r="F93" s="67"/>
      <c r="G93" s="10"/>
    </row>
    <row r="94" spans="1:12" ht="18" x14ac:dyDescent="0.25">
      <c r="D94" s="64" t="s">
        <v>69</v>
      </c>
      <c r="E94" s="10"/>
      <c r="F94" s="67"/>
      <c r="G94" s="10"/>
    </row>
    <row r="95" spans="1:12" s="3" customFormat="1" ht="18" x14ac:dyDescent="0.25">
      <c r="A95" s="2"/>
      <c r="B95" s="2"/>
      <c r="C95" s="2"/>
      <c r="D95" s="68" t="s">
        <v>70</v>
      </c>
      <c r="E95" s="10"/>
      <c r="F95" s="67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65"/>
      <c r="E96" s="5"/>
      <c r="F96" s="69"/>
      <c r="G96" s="10"/>
      <c r="J96" s="2"/>
      <c r="K96" s="2"/>
      <c r="L96" s="2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5" workbookViewId="0">
      <selection activeCell="J22" sqref="J22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7" t="s">
        <v>6</v>
      </c>
      <c r="B10" s="218"/>
      <c r="C10" s="218"/>
      <c r="D10" s="218"/>
      <c r="E10" s="218"/>
      <c r="F10" s="218"/>
      <c r="G10" s="218"/>
      <c r="H10" s="218"/>
      <c r="I10" s="219"/>
    </row>
    <row r="12" spans="1:9" x14ac:dyDescent="0.25">
      <c r="A12" s="2" t="s">
        <v>7</v>
      </c>
      <c r="B12" s="2" t="s">
        <v>190</v>
      </c>
      <c r="G12" s="3" t="s">
        <v>8</v>
      </c>
      <c r="H12" s="7" t="s">
        <v>9</v>
      </c>
      <c r="I12" s="8" t="s">
        <v>193</v>
      </c>
    </row>
    <row r="13" spans="1:9" x14ac:dyDescent="0.25">
      <c r="B13" s="2" t="s">
        <v>191</v>
      </c>
      <c r="G13" s="3" t="s">
        <v>10</v>
      </c>
      <c r="H13" s="7" t="s">
        <v>9</v>
      </c>
      <c r="I13" s="9" t="s">
        <v>140</v>
      </c>
    </row>
    <row r="14" spans="1:9" x14ac:dyDescent="0.25">
      <c r="B14" s="2" t="s">
        <v>192</v>
      </c>
      <c r="G14" s="3" t="s">
        <v>11</v>
      </c>
      <c r="H14" s="7" t="s">
        <v>9</v>
      </c>
      <c r="I14" s="9" t="s">
        <v>140</v>
      </c>
    </row>
    <row r="15" spans="1:9" x14ac:dyDescent="0.25">
      <c r="G15" s="3" t="s">
        <v>35</v>
      </c>
      <c r="H15" s="7" t="s">
        <v>9</v>
      </c>
      <c r="I15" s="47" t="s">
        <v>194</v>
      </c>
    </row>
    <row r="16" spans="1:9" x14ac:dyDescent="0.25">
      <c r="A16" s="2" t="s">
        <v>12</v>
      </c>
      <c r="B16" s="76" t="s">
        <v>29</v>
      </c>
    </row>
    <row r="17" spans="1:10" ht="16.5" thickBot="1" x14ac:dyDescent="0.3">
      <c r="F17" s="10"/>
    </row>
    <row r="18" spans="1:10" ht="24" customHeight="1" x14ac:dyDescent="0.25">
      <c r="A18" s="48" t="s">
        <v>13</v>
      </c>
      <c r="B18" s="49" t="s">
        <v>14</v>
      </c>
      <c r="C18" s="49" t="s">
        <v>15</v>
      </c>
      <c r="D18" s="49" t="s">
        <v>16</v>
      </c>
      <c r="E18" s="49" t="s">
        <v>17</v>
      </c>
      <c r="F18" s="49" t="s">
        <v>47</v>
      </c>
      <c r="G18" s="234" t="s">
        <v>18</v>
      </c>
      <c r="H18" s="235"/>
      <c r="I18" s="50" t="s">
        <v>19</v>
      </c>
    </row>
    <row r="19" spans="1:10" ht="48.75" customHeight="1" x14ac:dyDescent="0.25">
      <c r="A19" s="28">
        <v>1</v>
      </c>
      <c r="B19" s="151">
        <v>44199</v>
      </c>
      <c r="C19" s="52"/>
      <c r="D19" s="53" t="s">
        <v>195</v>
      </c>
      <c r="E19" s="148" t="s">
        <v>196</v>
      </c>
      <c r="F19" s="55">
        <v>1</v>
      </c>
      <c r="G19" s="236">
        <v>2650000</v>
      </c>
      <c r="H19" s="237"/>
      <c r="I19" s="56">
        <f t="shared" ref="I19" si="0">G19</f>
        <v>2650000</v>
      </c>
    </row>
    <row r="20" spans="1:10" ht="48.75" customHeight="1" x14ac:dyDescent="0.25">
      <c r="A20" s="28">
        <v>2</v>
      </c>
      <c r="B20" s="151">
        <v>44202</v>
      </c>
      <c r="C20" s="52"/>
      <c r="D20" s="53" t="s">
        <v>195</v>
      </c>
      <c r="E20" s="148" t="s">
        <v>196</v>
      </c>
      <c r="F20" s="55">
        <v>1</v>
      </c>
      <c r="G20" s="236">
        <v>2650000</v>
      </c>
      <c r="H20" s="237"/>
      <c r="I20" s="56">
        <f t="shared" ref="I20" si="1">G20</f>
        <v>2650000</v>
      </c>
    </row>
    <row r="21" spans="1:10" ht="25.5" customHeight="1" thickBot="1" x14ac:dyDescent="0.3">
      <c r="A21" s="238" t="s">
        <v>20</v>
      </c>
      <c r="B21" s="239"/>
      <c r="C21" s="239"/>
      <c r="D21" s="239"/>
      <c r="E21" s="239"/>
      <c r="F21" s="239"/>
      <c r="G21" s="239"/>
      <c r="H21" s="240"/>
      <c r="I21" s="57">
        <f>I19+I20</f>
        <v>5300000</v>
      </c>
    </row>
    <row r="22" spans="1:10" x14ac:dyDescent="0.25">
      <c r="A22" s="227"/>
      <c r="B22" s="227"/>
      <c r="C22" s="147"/>
      <c r="D22" s="147"/>
      <c r="E22" s="147"/>
      <c r="F22" s="147"/>
      <c r="G22" s="11"/>
      <c r="H22" s="11"/>
      <c r="I22" s="12"/>
    </row>
    <row r="23" spans="1:10" x14ac:dyDescent="0.25">
      <c r="A23" s="147"/>
      <c r="B23" s="147"/>
      <c r="C23" s="147"/>
      <c r="D23" s="147"/>
      <c r="E23" s="147"/>
      <c r="F23" s="147"/>
      <c r="G23" s="58" t="s">
        <v>58</v>
      </c>
      <c r="H23" s="58"/>
      <c r="I23" s="59">
        <v>0</v>
      </c>
    </row>
    <row r="24" spans="1:10" ht="16.5" thickBot="1" x14ac:dyDescent="0.3">
      <c r="D24" s="1"/>
      <c r="E24" s="1"/>
      <c r="F24" s="1"/>
      <c r="G24" s="15" t="s">
        <v>59</v>
      </c>
      <c r="H24" s="15"/>
      <c r="I24" s="16">
        <v>0</v>
      </c>
      <c r="J24" s="14"/>
    </row>
    <row r="25" spans="1:10" x14ac:dyDescent="0.25">
      <c r="D25" s="1"/>
      <c r="E25" s="1"/>
      <c r="F25" s="1"/>
      <c r="G25" s="17" t="s">
        <v>60</v>
      </c>
      <c r="H25" s="17"/>
      <c r="I25" s="18">
        <f>I21</f>
        <v>5300000</v>
      </c>
    </row>
    <row r="26" spans="1:10" x14ac:dyDescent="0.25">
      <c r="A26" s="1" t="s">
        <v>197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0" t="s">
        <v>23</v>
      </c>
    </row>
    <row r="30" spans="1:10" x14ac:dyDescent="0.25">
      <c r="A30" s="21" t="s">
        <v>24</v>
      </c>
      <c r="B30" s="21"/>
      <c r="C30" s="21"/>
      <c r="D30" s="10"/>
      <c r="E30" s="10"/>
    </row>
    <row r="31" spans="1:10" x14ac:dyDescent="0.25">
      <c r="A31" s="21" t="s">
        <v>25</v>
      </c>
      <c r="B31" s="21"/>
      <c r="C31" s="21"/>
      <c r="D31" s="10"/>
      <c r="E31" s="10"/>
    </row>
    <row r="32" spans="1:10" x14ac:dyDescent="0.25">
      <c r="A32" s="22" t="s">
        <v>26</v>
      </c>
      <c r="B32" s="23"/>
      <c r="C32" s="23"/>
      <c r="D32" s="10"/>
      <c r="E32" s="10"/>
    </row>
    <row r="33" spans="1:9" x14ac:dyDescent="0.25">
      <c r="A33" s="24" t="s">
        <v>27</v>
      </c>
      <c r="B33" s="24"/>
      <c r="C33" s="24"/>
      <c r="D33" s="10"/>
      <c r="E33" s="10"/>
    </row>
    <row r="34" spans="1:9" x14ac:dyDescent="0.25">
      <c r="A34" s="25"/>
      <c r="B34" s="25"/>
      <c r="C34" s="25"/>
    </row>
    <row r="35" spans="1:9" x14ac:dyDescent="0.25">
      <c r="A35" s="61"/>
      <c r="B35" s="61"/>
      <c r="C35" s="61"/>
    </row>
    <row r="36" spans="1:9" x14ac:dyDescent="0.25">
      <c r="G36" s="26" t="s">
        <v>32</v>
      </c>
      <c r="H36" s="264" t="str">
        <f>I13</f>
        <v xml:space="preserve"> 13 Januari 2022</v>
      </c>
      <c r="I36" s="264"/>
    </row>
    <row r="40" spans="1:9" ht="24.75" customHeight="1" x14ac:dyDescent="0.25"/>
    <row r="42" spans="1:9" x14ac:dyDescent="0.25">
      <c r="G42" s="230" t="s">
        <v>28</v>
      </c>
      <c r="H42" s="230"/>
      <c r="I42" s="230"/>
    </row>
    <row r="47" spans="1:9" ht="16.5" thickBot="1" x14ac:dyDescent="0.3"/>
    <row r="48" spans="1:9" x14ac:dyDescent="0.25">
      <c r="D48" s="62"/>
      <c r="E48" s="63"/>
      <c r="F48" s="63"/>
    </row>
    <row r="49" spans="4:8" ht="18" x14ac:dyDescent="0.25">
      <c r="D49" s="64" t="s">
        <v>61</v>
      </c>
      <c r="E49" s="10"/>
      <c r="F49" s="10"/>
      <c r="G49" s="2"/>
      <c r="H49" s="2"/>
    </row>
    <row r="50" spans="4:8" ht="18" x14ac:dyDescent="0.25">
      <c r="D50" s="64" t="s">
        <v>62</v>
      </c>
      <c r="E50" s="10"/>
      <c r="F50" s="10"/>
      <c r="G50" s="2"/>
      <c r="H50" s="2"/>
    </row>
    <row r="51" spans="4:8" ht="18" x14ac:dyDescent="0.25">
      <c r="D51" s="64" t="s">
        <v>63</v>
      </c>
      <c r="E51" s="10"/>
      <c r="F51" s="10"/>
      <c r="G51" s="2"/>
      <c r="H51" s="2"/>
    </row>
    <row r="52" spans="4:8" ht="18" x14ac:dyDescent="0.25">
      <c r="D52" s="64" t="s">
        <v>64</v>
      </c>
      <c r="E52" s="10"/>
      <c r="F52" s="10"/>
      <c r="G52" s="2"/>
      <c r="H52" s="2"/>
    </row>
    <row r="53" spans="4:8" ht="18" x14ac:dyDescent="0.25">
      <c r="D53" s="64" t="s">
        <v>65</v>
      </c>
      <c r="E53" s="10"/>
      <c r="F53" s="10"/>
      <c r="G53" s="2"/>
      <c r="H53" s="2"/>
    </row>
    <row r="54" spans="4:8" ht="16.5" thickBot="1" x14ac:dyDescent="0.3">
      <c r="D54" s="65"/>
      <c r="E54" s="5"/>
      <c r="F54" s="5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62"/>
      <c r="E58" s="63"/>
      <c r="F58" s="66"/>
      <c r="G58" s="2"/>
      <c r="H58" s="2"/>
    </row>
    <row r="59" spans="4:8" ht="18" x14ac:dyDescent="0.25">
      <c r="D59" s="64" t="s">
        <v>66</v>
      </c>
      <c r="E59" s="10"/>
      <c r="F59" s="67"/>
      <c r="G59" s="2"/>
      <c r="H59" s="2"/>
    </row>
    <row r="60" spans="4:8" ht="18" x14ac:dyDescent="0.25">
      <c r="D60" s="64" t="s">
        <v>67</v>
      </c>
      <c r="E60" s="10"/>
      <c r="F60" s="67"/>
      <c r="G60" s="2"/>
      <c r="H60" s="2"/>
    </row>
    <row r="61" spans="4:8" ht="18" x14ac:dyDescent="0.25">
      <c r="D61" s="64" t="s">
        <v>68</v>
      </c>
      <c r="E61" s="10"/>
      <c r="F61" s="67"/>
      <c r="G61" s="2"/>
      <c r="H61" s="2"/>
    </row>
    <row r="62" spans="4:8" ht="18" x14ac:dyDescent="0.25">
      <c r="D62" s="64" t="s">
        <v>69</v>
      </c>
      <c r="E62" s="10"/>
      <c r="F62" s="67"/>
      <c r="G62" s="2"/>
      <c r="H62" s="2"/>
    </row>
    <row r="63" spans="4:8" ht="18" x14ac:dyDescent="0.25">
      <c r="D63" s="68" t="s">
        <v>70</v>
      </c>
      <c r="E63" s="10"/>
      <c r="F63" s="67"/>
      <c r="G63" s="2"/>
      <c r="H63" s="2"/>
    </row>
    <row r="64" spans="4:8" ht="16.5" thickBot="1" x14ac:dyDescent="0.3">
      <c r="D64" s="65"/>
      <c r="E64" s="5"/>
      <c r="F64" s="69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62"/>
      <c r="E69" s="63"/>
      <c r="F69" s="63"/>
      <c r="G69" s="2"/>
      <c r="H69" s="2"/>
    </row>
    <row r="70" spans="4:8" ht="18" x14ac:dyDescent="0.25">
      <c r="D70" s="64" t="s">
        <v>61</v>
      </c>
      <c r="E70" s="10"/>
      <c r="F70" s="10"/>
      <c r="G70" s="2"/>
      <c r="H70" s="2"/>
    </row>
    <row r="71" spans="4:8" ht="18" x14ac:dyDescent="0.25">
      <c r="D71" s="64" t="s">
        <v>71</v>
      </c>
      <c r="E71" s="10"/>
      <c r="F71" s="10"/>
      <c r="G71" s="2"/>
      <c r="H71" s="2"/>
    </row>
    <row r="72" spans="4:8" ht="18" x14ac:dyDescent="0.25">
      <c r="D72" s="64" t="s">
        <v>72</v>
      </c>
      <c r="E72" s="10"/>
      <c r="F72" s="10"/>
      <c r="G72" s="2"/>
      <c r="H72" s="2"/>
    </row>
    <row r="73" spans="4:8" ht="18" x14ac:dyDescent="0.25">
      <c r="D73" s="64" t="s">
        <v>73</v>
      </c>
      <c r="E73" s="10"/>
      <c r="F73" s="10"/>
      <c r="G73" s="2"/>
      <c r="H73" s="2"/>
    </row>
    <row r="74" spans="4:8" ht="18" x14ac:dyDescent="0.25">
      <c r="D74" s="64" t="s">
        <v>74</v>
      </c>
      <c r="E74" s="10"/>
      <c r="F74" s="10"/>
      <c r="G74" s="2"/>
      <c r="H74" s="2"/>
    </row>
    <row r="75" spans="4:8" ht="16.5" thickBot="1" x14ac:dyDescent="0.3">
      <c r="D75" s="65"/>
      <c r="E75" s="5"/>
      <c r="F75" s="5"/>
      <c r="G75" s="2"/>
      <c r="H75" s="2"/>
    </row>
    <row r="76" spans="4:8" ht="16.5" thickBot="1" x14ac:dyDescent="0.3">
      <c r="G76" s="2"/>
      <c r="H76" s="2"/>
    </row>
    <row r="77" spans="4:8" x14ac:dyDescent="0.25">
      <c r="D77" s="62"/>
      <c r="E77" s="63"/>
      <c r="F77" s="63"/>
      <c r="G77" s="2"/>
      <c r="H77" s="2"/>
    </row>
    <row r="78" spans="4:8" ht="18" x14ac:dyDescent="0.25">
      <c r="D78" s="70" t="s">
        <v>75</v>
      </c>
      <c r="E78" s="10"/>
      <c r="F78" s="10"/>
    </row>
    <row r="79" spans="4:8" ht="18" x14ac:dyDescent="0.25">
      <c r="D79" s="70" t="s">
        <v>76</v>
      </c>
      <c r="E79" s="10"/>
      <c r="F79" s="10"/>
    </row>
    <row r="80" spans="4:8" ht="18" x14ac:dyDescent="0.25">
      <c r="D80" s="70" t="s">
        <v>77</v>
      </c>
      <c r="E80" s="10"/>
      <c r="F80" s="10"/>
    </row>
    <row r="81" spans="4:8" ht="18" x14ac:dyDescent="0.25">
      <c r="D81" s="70" t="s">
        <v>78</v>
      </c>
      <c r="E81" s="10"/>
      <c r="F81" s="10"/>
    </row>
    <row r="82" spans="4:8" ht="18" x14ac:dyDescent="0.25">
      <c r="D82" s="71" t="s">
        <v>79</v>
      </c>
      <c r="E82" s="10"/>
      <c r="F82" s="10"/>
    </row>
    <row r="83" spans="4:8" ht="16.5" thickBot="1" x14ac:dyDescent="0.3">
      <c r="D83" s="65"/>
      <c r="E83" s="5"/>
      <c r="F83" s="5"/>
      <c r="G83" s="2"/>
      <c r="H83" s="2"/>
    </row>
    <row r="84" spans="4:8" ht="16.5" thickBot="1" x14ac:dyDescent="0.3"/>
    <row r="85" spans="4:8" x14ac:dyDescent="0.25">
      <c r="D85" s="62"/>
      <c r="E85" s="63"/>
      <c r="F85" s="66"/>
    </row>
    <row r="86" spans="4:8" ht="18" x14ac:dyDescent="0.25">
      <c r="D86" s="64" t="s">
        <v>66</v>
      </c>
      <c r="E86" s="10"/>
      <c r="F86" s="67"/>
    </row>
    <row r="87" spans="4:8" ht="18" x14ac:dyDescent="0.25">
      <c r="D87" s="64" t="s">
        <v>67</v>
      </c>
      <c r="E87" s="10"/>
      <c r="F87" s="67"/>
    </row>
    <row r="88" spans="4:8" ht="18" x14ac:dyDescent="0.25">
      <c r="D88" s="64" t="s">
        <v>68</v>
      </c>
      <c r="E88" s="10"/>
      <c r="F88" s="67"/>
    </row>
    <row r="89" spans="4:8" ht="18" x14ac:dyDescent="0.25">
      <c r="D89" s="64" t="s">
        <v>69</v>
      </c>
      <c r="E89" s="10"/>
      <c r="F89" s="67"/>
    </row>
    <row r="90" spans="4:8" ht="18" x14ac:dyDescent="0.25">
      <c r="D90" s="68" t="s">
        <v>70</v>
      </c>
      <c r="E90" s="10"/>
      <c r="F90" s="67"/>
    </row>
    <row r="91" spans="4:8" ht="16.5" thickBot="1" x14ac:dyDescent="0.3">
      <c r="D91" s="65"/>
      <c r="E91" s="5"/>
      <c r="F91" s="69"/>
    </row>
    <row r="92" spans="4:8" ht="16.5" thickBot="1" x14ac:dyDescent="0.3"/>
    <row r="93" spans="4:8" x14ac:dyDescent="0.25">
      <c r="D93" s="62"/>
      <c r="E93" s="63"/>
      <c r="F93" s="66"/>
    </row>
    <row r="94" spans="4:8" ht="18" x14ac:dyDescent="0.25">
      <c r="D94" s="64" t="s">
        <v>66</v>
      </c>
      <c r="E94" s="10"/>
      <c r="F94" s="67"/>
    </row>
    <row r="95" spans="4:8" ht="18" x14ac:dyDescent="0.25">
      <c r="D95" s="64" t="s">
        <v>67</v>
      </c>
      <c r="E95" s="10"/>
      <c r="F95" s="67"/>
    </row>
    <row r="96" spans="4:8" ht="18" x14ac:dyDescent="0.25">
      <c r="D96" s="64" t="s">
        <v>68</v>
      </c>
      <c r="E96" s="10"/>
      <c r="F96" s="67"/>
    </row>
    <row r="97" spans="1:11" ht="18" x14ac:dyDescent="0.25">
      <c r="D97" s="64" t="s">
        <v>69</v>
      </c>
      <c r="E97" s="10"/>
      <c r="F97" s="67"/>
    </row>
    <row r="98" spans="1:11" s="3" customFormat="1" ht="18" x14ac:dyDescent="0.25">
      <c r="A98" s="2"/>
      <c r="B98" s="2"/>
      <c r="C98" s="2"/>
      <c r="D98" s="68" t="s">
        <v>70</v>
      </c>
      <c r="E98" s="10"/>
      <c r="F98" s="67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65"/>
      <c r="E99" s="5"/>
      <c r="F99" s="69"/>
      <c r="I99" s="2"/>
      <c r="J99" s="2"/>
      <c r="K99" s="2"/>
    </row>
  </sheetData>
  <mergeCells count="8">
    <mergeCell ref="G42:I42"/>
    <mergeCell ref="G20:H20"/>
    <mergeCell ref="A10:I10"/>
    <mergeCell ref="G18:H18"/>
    <mergeCell ref="G19:H19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4" sqref="D24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2.5703125" style="2" bestFit="1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6.5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1.75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1" spans="1:10" x14ac:dyDescent="0.25">
      <c r="A11" s="2" t="s">
        <v>7</v>
      </c>
      <c r="B11" s="2" t="s">
        <v>198</v>
      </c>
      <c r="H11" s="3" t="s">
        <v>8</v>
      </c>
      <c r="I11" s="7" t="s">
        <v>9</v>
      </c>
      <c r="J11" s="8" t="s">
        <v>206</v>
      </c>
    </row>
    <row r="12" spans="1:10" x14ac:dyDescent="0.25">
      <c r="H12" s="3" t="s">
        <v>10</v>
      </c>
      <c r="I12" s="7" t="s">
        <v>9</v>
      </c>
      <c r="J12" s="9" t="s">
        <v>199</v>
      </c>
    </row>
    <row r="13" spans="1:10" x14ac:dyDescent="0.25">
      <c r="H13" s="3" t="s">
        <v>11</v>
      </c>
      <c r="I13" s="7" t="s">
        <v>9</v>
      </c>
      <c r="J13" s="9" t="s">
        <v>200</v>
      </c>
    </row>
    <row r="14" spans="1:10" x14ac:dyDescent="0.25">
      <c r="H14" s="3" t="s">
        <v>35</v>
      </c>
      <c r="I14" s="7" t="s">
        <v>9</v>
      </c>
      <c r="J14" s="47" t="s">
        <v>201</v>
      </c>
    </row>
    <row r="15" spans="1:10" x14ac:dyDescent="0.25">
      <c r="A15" s="2" t="s">
        <v>12</v>
      </c>
      <c r="B15" s="2" t="s">
        <v>29</v>
      </c>
    </row>
    <row r="16" spans="1:10" ht="16.5" thickBot="1" x14ac:dyDescent="0.3">
      <c r="F16" s="5"/>
      <c r="G16" s="10"/>
    </row>
    <row r="17" spans="1:19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49" customFormat="1" ht="46.5" x14ac:dyDescent="0.25">
      <c r="A18" s="28">
        <v>1</v>
      </c>
      <c r="B18" s="40">
        <v>44561</v>
      </c>
      <c r="C18" s="39">
        <v>402872</v>
      </c>
      <c r="D18" s="34" t="s">
        <v>203</v>
      </c>
      <c r="E18" s="150" t="s">
        <v>202</v>
      </c>
      <c r="F18" s="38"/>
      <c r="G18" s="46"/>
      <c r="H18" s="236" t="s">
        <v>204</v>
      </c>
      <c r="I18" s="237"/>
      <c r="J18" s="56">
        <v>150000</v>
      </c>
    </row>
    <row r="19" spans="1:19" ht="16.5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150000</v>
      </c>
    </row>
    <row r="20" spans="1:19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x14ac:dyDescent="0.25">
      <c r="E23" s="1"/>
      <c r="F23" s="1"/>
      <c r="G23" s="1"/>
      <c r="H23" s="17" t="s">
        <v>22</v>
      </c>
      <c r="I23" s="17"/>
      <c r="J23" s="18">
        <f>J19</f>
        <v>150000</v>
      </c>
    </row>
    <row r="24" spans="1:19" x14ac:dyDescent="0.25">
      <c r="A24" s="1" t="s">
        <v>205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14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ageMargins left="0.4" right="0.2" top="0.75" bottom="0.75" header="0.3" footer="0.3"/>
  <pageSetup scale="9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D18" sqref="D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2.5703125" style="2" bestFit="1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6.5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1.75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1" spans="1:10" x14ac:dyDescent="0.25">
      <c r="A11" s="2" t="s">
        <v>7</v>
      </c>
      <c r="B11" s="2" t="s">
        <v>198</v>
      </c>
      <c r="H11" s="3" t="s">
        <v>8</v>
      </c>
      <c r="I11" s="7" t="s">
        <v>9</v>
      </c>
      <c r="J11" s="8" t="s">
        <v>207</v>
      </c>
    </row>
    <row r="12" spans="1:10" x14ac:dyDescent="0.25">
      <c r="H12" s="3" t="s">
        <v>10</v>
      </c>
      <c r="I12" s="7" t="s">
        <v>9</v>
      </c>
      <c r="J12" s="9" t="s">
        <v>199</v>
      </c>
    </row>
    <row r="13" spans="1:10" x14ac:dyDescent="0.25">
      <c r="H13" s="3" t="s">
        <v>11</v>
      </c>
      <c r="I13" s="7" t="s">
        <v>9</v>
      </c>
      <c r="J13" s="9" t="s">
        <v>200</v>
      </c>
    </row>
    <row r="14" spans="1:10" x14ac:dyDescent="0.25">
      <c r="H14" s="3" t="s">
        <v>35</v>
      </c>
      <c r="I14" s="7" t="s">
        <v>9</v>
      </c>
      <c r="J14" s="47" t="s">
        <v>453</v>
      </c>
    </row>
    <row r="15" spans="1:10" x14ac:dyDescent="0.25">
      <c r="A15" s="2" t="s">
        <v>12</v>
      </c>
      <c r="B15" s="2" t="s">
        <v>29</v>
      </c>
    </row>
    <row r="16" spans="1:10" ht="16.5" thickBot="1" x14ac:dyDescent="0.3">
      <c r="F16" s="5"/>
      <c r="G16" s="10"/>
    </row>
    <row r="17" spans="1:19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49" customFormat="1" ht="46.5" x14ac:dyDescent="0.25">
      <c r="A18" s="28">
        <v>1</v>
      </c>
      <c r="B18" s="40">
        <v>44559</v>
      </c>
      <c r="C18" s="39">
        <v>402868</v>
      </c>
      <c r="D18" s="34" t="s">
        <v>209</v>
      </c>
      <c r="E18" s="150" t="s">
        <v>208</v>
      </c>
      <c r="F18" s="38"/>
      <c r="G18" s="46"/>
      <c r="H18" s="236" t="s">
        <v>210</v>
      </c>
      <c r="I18" s="237"/>
      <c r="J18" s="56">
        <v>300000</v>
      </c>
    </row>
    <row r="19" spans="1:19" ht="16.5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300000</v>
      </c>
    </row>
    <row r="20" spans="1:19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x14ac:dyDescent="0.25">
      <c r="E23" s="1"/>
      <c r="F23" s="1"/>
      <c r="G23" s="1"/>
      <c r="H23" s="17" t="s">
        <v>22</v>
      </c>
      <c r="I23" s="17"/>
      <c r="J23" s="18">
        <f>J19</f>
        <v>300000</v>
      </c>
    </row>
    <row r="24" spans="1:19" x14ac:dyDescent="0.25">
      <c r="A24" s="1" t="s">
        <v>211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14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ageMargins left="0.4" right="0.2" top="0.75" bottom="0.75" header="0.3" footer="0.3"/>
  <pageSetup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E18" sqref="E18"/>
    </sheetView>
  </sheetViews>
  <sheetFormatPr defaultColWidth="9.140625" defaultRowHeight="15.75" x14ac:dyDescent="0.25"/>
  <cols>
    <col min="1" max="1" width="4" style="2" customWidth="1"/>
    <col min="2" max="2" width="11.85546875" style="2" customWidth="1"/>
    <col min="3" max="3" width="8.7109375" style="2" customWidth="1"/>
    <col min="4" max="4" width="28.5703125" style="2" customWidth="1"/>
    <col min="5" max="5" width="14.2851562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5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17" t="s">
        <v>6</v>
      </c>
      <c r="B9" s="218"/>
      <c r="C9" s="218"/>
      <c r="D9" s="218"/>
      <c r="E9" s="218"/>
      <c r="F9" s="218"/>
      <c r="G9" s="218"/>
      <c r="H9" s="218"/>
      <c r="I9" s="218"/>
      <c r="J9" s="219"/>
    </row>
    <row r="10" spans="1:10" ht="11.25" customHeight="1" x14ac:dyDescent="0.25"/>
    <row r="11" spans="1:10" x14ac:dyDescent="0.25">
      <c r="A11" s="2" t="s">
        <v>7</v>
      </c>
      <c r="B11" s="2" t="s">
        <v>41</v>
      </c>
      <c r="H11" s="3" t="s">
        <v>8</v>
      </c>
      <c r="I11" s="7" t="s">
        <v>9</v>
      </c>
      <c r="J11" s="8" t="s">
        <v>42</v>
      </c>
    </row>
    <row r="12" spans="1:10" x14ac:dyDescent="0.25">
      <c r="H12" s="3" t="s">
        <v>10</v>
      </c>
      <c r="I12" s="7" t="s">
        <v>9</v>
      </c>
      <c r="J12" s="9" t="s">
        <v>43</v>
      </c>
    </row>
    <row r="13" spans="1:10" x14ac:dyDescent="0.25">
      <c r="H13" s="3" t="s">
        <v>11</v>
      </c>
      <c r="I13" s="7" t="s">
        <v>9</v>
      </c>
      <c r="J13" s="9" t="s">
        <v>43</v>
      </c>
    </row>
    <row r="14" spans="1:10" x14ac:dyDescent="0.25">
      <c r="H14" s="3" t="s">
        <v>35</v>
      </c>
      <c r="I14" s="7" t="s">
        <v>9</v>
      </c>
      <c r="J14" s="9" t="s">
        <v>46</v>
      </c>
    </row>
    <row r="15" spans="1:10" x14ac:dyDescent="0.25">
      <c r="A15" s="2" t="s">
        <v>12</v>
      </c>
      <c r="B15" s="2" t="s">
        <v>29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42" customFormat="1" ht="56.25" customHeight="1" x14ac:dyDescent="0.25">
      <c r="A18" s="28">
        <v>1</v>
      </c>
      <c r="B18" s="40">
        <v>44566</v>
      </c>
      <c r="C18" s="39"/>
      <c r="D18" s="34" t="s">
        <v>44</v>
      </c>
      <c r="E18" s="37" t="s">
        <v>45</v>
      </c>
      <c r="F18" s="38">
        <v>1</v>
      </c>
      <c r="G18" s="46">
        <v>152</v>
      </c>
      <c r="H18" s="222">
        <v>4500</v>
      </c>
      <c r="I18" s="223"/>
      <c r="J18" s="33">
        <f>G18*H18</f>
        <v>684000</v>
      </c>
    </row>
    <row r="19" spans="1:19" ht="18.7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684000</v>
      </c>
    </row>
    <row r="20" spans="1:19" ht="8.25" customHeight="1" x14ac:dyDescent="0.25">
      <c r="A20" s="227"/>
      <c r="B20" s="227"/>
      <c r="C20" s="227"/>
      <c r="D20" s="227"/>
      <c r="E20" s="41"/>
      <c r="F20" s="41"/>
      <c r="G20" s="41"/>
      <c r="H20" s="11"/>
      <c r="I20" s="11"/>
      <c r="J20" s="12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684000</v>
      </c>
    </row>
    <row r="24" spans="1:19" x14ac:dyDescent="0.25">
      <c r="A24" s="1" t="s">
        <v>49</v>
      </c>
      <c r="E24" s="1"/>
      <c r="F24" s="1"/>
      <c r="G24" s="1"/>
      <c r="H24" s="17"/>
      <c r="I24" s="17"/>
      <c r="J24" s="18"/>
    </row>
    <row r="25" spans="1:19" ht="9.7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05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5" workbookViewId="0">
      <selection activeCell="J17" sqref="H17:J17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2.5703125" style="2" bestFit="1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6.5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1.75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1" spans="1:10" x14ac:dyDescent="0.25">
      <c r="A11" s="2" t="s">
        <v>7</v>
      </c>
      <c r="B11" s="2" t="s">
        <v>198</v>
      </c>
      <c r="H11" s="3" t="s">
        <v>8</v>
      </c>
      <c r="I11" s="7" t="s">
        <v>9</v>
      </c>
      <c r="J11" s="8" t="s">
        <v>212</v>
      </c>
    </row>
    <row r="12" spans="1:10" x14ac:dyDescent="0.25">
      <c r="H12" s="3" t="s">
        <v>10</v>
      </c>
      <c r="I12" s="7" t="s">
        <v>9</v>
      </c>
      <c r="J12" s="9" t="s">
        <v>199</v>
      </c>
    </row>
    <row r="13" spans="1:10" x14ac:dyDescent="0.25">
      <c r="H13" s="3" t="s">
        <v>11</v>
      </c>
      <c r="I13" s="7" t="s">
        <v>9</v>
      </c>
      <c r="J13" s="9" t="s">
        <v>200</v>
      </c>
    </row>
    <row r="14" spans="1:10" x14ac:dyDescent="0.25">
      <c r="H14" s="3" t="s">
        <v>35</v>
      </c>
      <c r="I14" s="7" t="s">
        <v>9</v>
      </c>
      <c r="J14" s="47" t="s">
        <v>213</v>
      </c>
    </row>
    <row r="15" spans="1:10" x14ac:dyDescent="0.25">
      <c r="A15" s="2" t="s">
        <v>12</v>
      </c>
      <c r="B15" s="2" t="s">
        <v>29</v>
      </c>
    </row>
    <row r="16" spans="1:10" ht="16.5" thickBot="1" x14ac:dyDescent="0.3">
      <c r="F16" s="5"/>
      <c r="G16" s="10"/>
    </row>
    <row r="17" spans="1:19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49" customFormat="1" ht="46.5" x14ac:dyDescent="0.25">
      <c r="A18" s="28">
        <v>1</v>
      </c>
      <c r="B18" s="40">
        <v>44566</v>
      </c>
      <c r="C18" s="39">
        <v>402875</v>
      </c>
      <c r="D18" s="34" t="s">
        <v>214</v>
      </c>
      <c r="E18" s="150" t="s">
        <v>215</v>
      </c>
      <c r="F18" s="38"/>
      <c r="G18" s="46"/>
      <c r="H18" s="236">
        <v>1</v>
      </c>
      <c r="I18" s="237"/>
      <c r="J18" s="56">
        <v>60000</v>
      </c>
    </row>
    <row r="19" spans="1:19" ht="16.5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60000</v>
      </c>
    </row>
    <row r="20" spans="1:19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x14ac:dyDescent="0.25">
      <c r="E23" s="1"/>
      <c r="F23" s="1"/>
      <c r="G23" s="1"/>
      <c r="H23" s="17" t="s">
        <v>22</v>
      </c>
      <c r="I23" s="17"/>
      <c r="J23" s="18">
        <f>J19</f>
        <v>60000</v>
      </c>
    </row>
    <row r="24" spans="1:19" x14ac:dyDescent="0.25">
      <c r="A24" s="1" t="s">
        <v>216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14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ageMargins left="0.4" right="0.2" top="0.75" bottom="0.75" header="0.3" footer="0.3"/>
  <pageSetup scale="90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4" workbookViewId="0">
      <selection activeCell="K19" sqref="K19"/>
    </sheetView>
  </sheetViews>
  <sheetFormatPr defaultColWidth="9.140625" defaultRowHeight="15.75" x14ac:dyDescent="0.25"/>
  <cols>
    <col min="1" max="1" width="5.7109375" style="2" customWidth="1"/>
    <col min="2" max="2" width="10.42578125" style="2" customWidth="1"/>
    <col min="3" max="3" width="9" style="2" customWidth="1"/>
    <col min="4" max="4" width="26.42578125" style="2" customWidth="1"/>
    <col min="5" max="5" width="13" style="2" customWidth="1"/>
    <col min="6" max="6" width="6.28515625" style="2" customWidth="1"/>
    <col min="7" max="7" width="5.42578125" style="2" customWidth="1"/>
    <col min="8" max="8" width="14.28515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4.7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217</v>
      </c>
      <c r="H12" s="3" t="s">
        <v>8</v>
      </c>
      <c r="I12" s="7" t="s">
        <v>9</v>
      </c>
      <c r="J12" s="8" t="s">
        <v>219</v>
      </c>
    </row>
    <row r="13" spans="1:10" x14ac:dyDescent="0.25">
      <c r="H13" s="3" t="s">
        <v>10</v>
      </c>
      <c r="I13" s="7" t="s">
        <v>9</v>
      </c>
      <c r="J13" s="9" t="s">
        <v>220</v>
      </c>
    </row>
    <row r="14" spans="1:10" x14ac:dyDescent="0.25">
      <c r="H14" s="3" t="s">
        <v>11</v>
      </c>
      <c r="I14" s="7" t="s">
        <v>9</v>
      </c>
      <c r="J14" s="9" t="s">
        <v>166</v>
      </c>
    </row>
    <row r="15" spans="1:10" x14ac:dyDescent="0.25">
      <c r="H15" s="3" t="s">
        <v>35</v>
      </c>
      <c r="I15" s="7" t="s">
        <v>9</v>
      </c>
      <c r="J15" s="9" t="s">
        <v>221</v>
      </c>
    </row>
    <row r="16" spans="1:10" x14ac:dyDescent="0.25">
      <c r="A16" s="2" t="s">
        <v>12</v>
      </c>
      <c r="B16" s="2" t="s">
        <v>218</v>
      </c>
    </row>
    <row r="17" spans="1:11" ht="7.5" customHeight="1" thickBot="1" x14ac:dyDescent="0.3">
      <c r="F17" s="10"/>
      <c r="G17" s="10"/>
    </row>
    <row r="18" spans="1:11" ht="20.100000000000001" customHeight="1" x14ac:dyDescent="0.25">
      <c r="A18" s="48" t="s">
        <v>13</v>
      </c>
      <c r="B18" s="49" t="s">
        <v>14</v>
      </c>
      <c r="C18" s="49" t="s">
        <v>15</v>
      </c>
      <c r="D18" s="49" t="s">
        <v>16</v>
      </c>
      <c r="E18" s="49" t="s">
        <v>17</v>
      </c>
      <c r="F18" s="49" t="s">
        <v>47</v>
      </c>
      <c r="G18" s="142" t="s">
        <v>48</v>
      </c>
      <c r="H18" s="234" t="s">
        <v>18</v>
      </c>
      <c r="I18" s="235"/>
      <c r="J18" s="50" t="s">
        <v>19</v>
      </c>
    </row>
    <row r="19" spans="1:11" ht="51" customHeight="1" x14ac:dyDescent="0.25">
      <c r="A19" s="28">
        <v>1</v>
      </c>
      <c r="B19" s="153">
        <v>44550</v>
      </c>
      <c r="C19" s="138"/>
      <c r="D19" s="53" t="s">
        <v>222</v>
      </c>
      <c r="E19" s="139" t="s">
        <v>224</v>
      </c>
      <c r="F19" s="55">
        <v>8</v>
      </c>
      <c r="G19" s="154">
        <v>110</v>
      </c>
      <c r="H19" s="236">
        <v>2600</v>
      </c>
      <c r="I19" s="237"/>
      <c r="J19" s="56">
        <f>G19*H19</f>
        <v>286000</v>
      </c>
    </row>
    <row r="20" spans="1:11" ht="51" customHeight="1" x14ac:dyDescent="0.25">
      <c r="A20" s="28">
        <v>2</v>
      </c>
      <c r="B20" s="153">
        <v>44550</v>
      </c>
      <c r="C20" s="138"/>
      <c r="D20" s="53" t="s">
        <v>223</v>
      </c>
      <c r="E20" s="139" t="s">
        <v>225</v>
      </c>
      <c r="F20" s="55">
        <v>5</v>
      </c>
      <c r="G20" s="154">
        <v>50</v>
      </c>
      <c r="H20" s="236">
        <v>11000</v>
      </c>
      <c r="I20" s="237"/>
      <c r="J20" s="56">
        <f>G20*H20</f>
        <v>550000</v>
      </c>
    </row>
    <row r="21" spans="1:11" ht="25.5" customHeight="1" thickBot="1" x14ac:dyDescent="0.3">
      <c r="A21" s="238" t="s">
        <v>20</v>
      </c>
      <c r="B21" s="239"/>
      <c r="C21" s="239"/>
      <c r="D21" s="239"/>
      <c r="E21" s="239"/>
      <c r="F21" s="239"/>
      <c r="G21" s="239"/>
      <c r="H21" s="239"/>
      <c r="I21" s="240"/>
      <c r="J21" s="57">
        <f>J19+J20</f>
        <v>836000</v>
      </c>
    </row>
    <row r="22" spans="1:11" x14ac:dyDescent="0.25">
      <c r="A22" s="227"/>
      <c r="B22" s="227"/>
      <c r="C22" s="152"/>
      <c r="D22" s="152"/>
      <c r="E22" s="152"/>
      <c r="F22" s="152"/>
      <c r="G22" s="152"/>
      <c r="H22" s="11"/>
      <c r="I22" s="11"/>
      <c r="J22" s="12"/>
    </row>
    <row r="23" spans="1:11" x14ac:dyDescent="0.25">
      <c r="A23" s="152"/>
      <c r="B23" s="152"/>
      <c r="C23" s="152"/>
      <c r="D23" s="152"/>
      <c r="E23" s="152"/>
      <c r="F23" s="152"/>
      <c r="G23" s="152"/>
      <c r="H23" s="58" t="s">
        <v>58</v>
      </c>
      <c r="I23" s="58"/>
      <c r="J23" s="59">
        <v>0</v>
      </c>
    </row>
    <row r="24" spans="1:11" ht="16.5" thickBot="1" x14ac:dyDescent="0.3">
      <c r="D24" s="1"/>
      <c r="E24" s="1"/>
      <c r="F24" s="1"/>
      <c r="G24" s="1"/>
      <c r="H24" s="15" t="s">
        <v>59</v>
      </c>
      <c r="I24" s="15"/>
      <c r="J24" s="16">
        <v>0</v>
      </c>
      <c r="K24" s="14"/>
    </row>
    <row r="25" spans="1:11" x14ac:dyDescent="0.25">
      <c r="D25" s="1"/>
      <c r="E25" s="1"/>
      <c r="F25" s="1"/>
      <c r="G25" s="1"/>
      <c r="H25" s="17" t="s">
        <v>60</v>
      </c>
      <c r="I25" s="17"/>
      <c r="J25" s="18">
        <f>J21-J23</f>
        <v>836000</v>
      </c>
    </row>
    <row r="26" spans="1:11" x14ac:dyDescent="0.25">
      <c r="A26" s="19" t="s">
        <v>226</v>
      </c>
      <c r="D26" s="1"/>
      <c r="E26" s="1"/>
      <c r="F26" s="1"/>
      <c r="G26" s="1"/>
      <c r="H26" s="17"/>
      <c r="I26" s="17"/>
      <c r="J26" s="18"/>
    </row>
    <row r="27" spans="1:11" x14ac:dyDescent="0.25">
      <c r="A27" s="19"/>
      <c r="D27" s="1"/>
      <c r="E27" s="1"/>
      <c r="F27" s="1"/>
      <c r="G27" s="1"/>
      <c r="H27" s="17"/>
      <c r="I27" s="17"/>
      <c r="J27" s="18"/>
    </row>
    <row r="28" spans="1:11" x14ac:dyDescent="0.25">
      <c r="A28" s="20" t="s">
        <v>23</v>
      </c>
    </row>
    <row r="29" spans="1:11" x14ac:dyDescent="0.25">
      <c r="A29" s="21" t="s">
        <v>24</v>
      </c>
      <c r="B29" s="21"/>
      <c r="C29" s="21"/>
      <c r="D29" s="10"/>
      <c r="E29" s="10"/>
    </row>
    <row r="30" spans="1:11" x14ac:dyDescent="0.25">
      <c r="A30" s="21" t="s">
        <v>25</v>
      </c>
      <c r="B30" s="21"/>
      <c r="C30" s="21"/>
      <c r="D30" s="10"/>
      <c r="E30" s="10"/>
    </row>
    <row r="31" spans="1:11" x14ac:dyDescent="0.25">
      <c r="A31" s="22" t="s">
        <v>26</v>
      </c>
      <c r="B31" s="23"/>
      <c r="C31" s="23"/>
      <c r="D31" s="10"/>
      <c r="E31" s="10"/>
    </row>
    <row r="32" spans="1:11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61"/>
      <c r="B34" s="61"/>
      <c r="C34" s="61"/>
    </row>
    <row r="35" spans="1:10" x14ac:dyDescent="0.25">
      <c r="H35" s="26" t="s">
        <v>32</v>
      </c>
      <c r="I35" s="228" t="str">
        <f>J13</f>
        <v xml:space="preserve"> 15 Januari 2022</v>
      </c>
      <c r="J35" s="229"/>
    </row>
    <row r="39" spans="1:10" ht="24.75" customHeight="1" x14ac:dyDescent="0.25"/>
    <row r="41" spans="1:10" x14ac:dyDescent="0.25">
      <c r="H41" s="230" t="s">
        <v>28</v>
      </c>
      <c r="I41" s="230"/>
      <c r="J41" s="230"/>
    </row>
    <row r="46" spans="1:10" ht="16.5" thickBot="1" x14ac:dyDescent="0.3"/>
    <row r="47" spans="1:10" x14ac:dyDescent="0.25">
      <c r="D47" s="62"/>
      <c r="E47" s="63"/>
      <c r="F47" s="63"/>
      <c r="G47" s="10"/>
    </row>
    <row r="48" spans="1:10" ht="18" x14ac:dyDescent="0.25">
      <c r="D48" s="64" t="s">
        <v>61</v>
      </c>
      <c r="E48" s="10"/>
      <c r="F48" s="10"/>
      <c r="G48" s="10"/>
      <c r="H48" s="2"/>
      <c r="I48" s="2"/>
    </row>
    <row r="49" spans="4:9" ht="18" x14ac:dyDescent="0.25">
      <c r="D49" s="64" t="s">
        <v>62</v>
      </c>
      <c r="E49" s="10"/>
      <c r="F49" s="10"/>
      <c r="G49" s="10"/>
      <c r="H49" s="2"/>
      <c r="I49" s="2"/>
    </row>
    <row r="50" spans="4:9" ht="18" x14ac:dyDescent="0.25">
      <c r="D50" s="64" t="s">
        <v>63</v>
      </c>
      <c r="E50" s="10"/>
      <c r="F50" s="10"/>
      <c r="G50" s="10"/>
      <c r="H50" s="2"/>
      <c r="I50" s="2"/>
    </row>
    <row r="51" spans="4:9" ht="18" x14ac:dyDescent="0.25">
      <c r="D51" s="64" t="s">
        <v>64</v>
      </c>
      <c r="E51" s="10"/>
      <c r="F51" s="10"/>
      <c r="G51" s="10"/>
      <c r="H51" s="2"/>
      <c r="I51" s="2"/>
    </row>
    <row r="52" spans="4:9" ht="18" x14ac:dyDescent="0.25">
      <c r="D52" s="64" t="s">
        <v>65</v>
      </c>
      <c r="E52" s="10"/>
      <c r="F52" s="10"/>
      <c r="G52" s="10"/>
      <c r="H52" s="2"/>
      <c r="I52" s="2"/>
    </row>
    <row r="53" spans="4:9" ht="16.5" thickBot="1" x14ac:dyDescent="0.3">
      <c r="D53" s="65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62"/>
      <c r="E57" s="63"/>
      <c r="F57" s="66"/>
      <c r="G57" s="10"/>
      <c r="H57" s="2"/>
      <c r="I57" s="2"/>
    </row>
    <row r="58" spans="4:9" ht="18" x14ac:dyDescent="0.25">
      <c r="D58" s="64" t="s">
        <v>66</v>
      </c>
      <c r="E58" s="10"/>
      <c r="F58" s="67"/>
      <c r="G58" s="10"/>
      <c r="H58" s="2"/>
      <c r="I58" s="2"/>
    </row>
    <row r="59" spans="4:9" ht="18" x14ac:dyDescent="0.25">
      <c r="D59" s="64" t="s">
        <v>67</v>
      </c>
      <c r="E59" s="10"/>
      <c r="F59" s="67"/>
      <c r="G59" s="10"/>
      <c r="H59" s="2"/>
      <c r="I59" s="2"/>
    </row>
    <row r="60" spans="4:9" ht="18" x14ac:dyDescent="0.25">
      <c r="D60" s="64" t="s">
        <v>68</v>
      </c>
      <c r="E60" s="10"/>
      <c r="F60" s="67"/>
      <c r="G60" s="10"/>
      <c r="H60" s="2"/>
      <c r="I60" s="2"/>
    </row>
    <row r="61" spans="4:9" ht="18" x14ac:dyDescent="0.25">
      <c r="D61" s="64" t="s">
        <v>69</v>
      </c>
      <c r="E61" s="10"/>
      <c r="F61" s="67"/>
      <c r="G61" s="10"/>
      <c r="H61" s="2"/>
      <c r="I61" s="2"/>
    </row>
    <row r="62" spans="4:9" ht="18" x14ac:dyDescent="0.25">
      <c r="D62" s="68" t="s">
        <v>70</v>
      </c>
      <c r="E62" s="10"/>
      <c r="F62" s="67"/>
      <c r="G62" s="10"/>
      <c r="H62" s="2"/>
      <c r="I62" s="2"/>
    </row>
    <row r="63" spans="4:9" ht="16.5" thickBot="1" x14ac:dyDescent="0.3">
      <c r="D63" s="65"/>
      <c r="E63" s="5"/>
      <c r="F63" s="69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62"/>
      <c r="E68" s="63"/>
      <c r="F68" s="63"/>
      <c r="G68" s="10"/>
      <c r="H68" s="2"/>
      <c r="I68" s="2"/>
    </row>
    <row r="69" spans="4:9" ht="18" x14ac:dyDescent="0.25">
      <c r="D69" s="64" t="s">
        <v>61</v>
      </c>
      <c r="E69" s="10"/>
      <c r="F69" s="10"/>
      <c r="G69" s="10"/>
      <c r="H69" s="2"/>
      <c r="I69" s="2"/>
    </row>
    <row r="70" spans="4:9" ht="18" x14ac:dyDescent="0.25">
      <c r="D70" s="64" t="s">
        <v>71</v>
      </c>
      <c r="E70" s="10"/>
      <c r="F70" s="10"/>
      <c r="G70" s="10"/>
      <c r="H70" s="2"/>
      <c r="I70" s="2"/>
    </row>
    <row r="71" spans="4:9" ht="18" x14ac:dyDescent="0.25">
      <c r="D71" s="64" t="s">
        <v>72</v>
      </c>
      <c r="E71" s="10"/>
      <c r="F71" s="10"/>
      <c r="G71" s="10"/>
      <c r="H71" s="2"/>
      <c r="I71" s="2"/>
    </row>
    <row r="72" spans="4:9" ht="18" x14ac:dyDescent="0.25">
      <c r="D72" s="64" t="s">
        <v>73</v>
      </c>
      <c r="E72" s="10"/>
      <c r="F72" s="10"/>
      <c r="G72" s="10"/>
      <c r="H72" s="2"/>
      <c r="I72" s="2"/>
    </row>
    <row r="73" spans="4:9" ht="18" x14ac:dyDescent="0.25">
      <c r="D73" s="64" t="s">
        <v>74</v>
      </c>
      <c r="E73" s="10"/>
      <c r="F73" s="10"/>
      <c r="G73" s="10"/>
      <c r="H73" s="2"/>
      <c r="I73" s="2"/>
    </row>
    <row r="74" spans="4:9" ht="16.5" thickBot="1" x14ac:dyDescent="0.3">
      <c r="D74" s="65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62"/>
      <c r="E76" s="63"/>
      <c r="F76" s="63"/>
      <c r="G76" s="10"/>
      <c r="H76" s="2"/>
      <c r="I76" s="2"/>
    </row>
    <row r="77" spans="4:9" ht="18" x14ac:dyDescent="0.25">
      <c r="D77" s="70" t="s">
        <v>75</v>
      </c>
      <c r="E77" s="10"/>
      <c r="F77" s="10"/>
      <c r="G77" s="10"/>
    </row>
    <row r="78" spans="4:9" ht="18" x14ac:dyDescent="0.25">
      <c r="D78" s="70" t="s">
        <v>76</v>
      </c>
      <c r="E78" s="10"/>
      <c r="F78" s="10"/>
      <c r="G78" s="10"/>
    </row>
    <row r="79" spans="4:9" ht="18" x14ac:dyDescent="0.25">
      <c r="D79" s="70" t="s">
        <v>77</v>
      </c>
      <c r="E79" s="10"/>
      <c r="F79" s="10"/>
      <c r="G79" s="10"/>
    </row>
    <row r="80" spans="4:9" ht="18" x14ac:dyDescent="0.25">
      <c r="D80" s="70" t="s">
        <v>78</v>
      </c>
      <c r="E80" s="10"/>
      <c r="F80" s="10"/>
      <c r="G80" s="10"/>
    </row>
    <row r="81" spans="4:9" ht="18" x14ac:dyDescent="0.25">
      <c r="D81" s="71" t="s">
        <v>79</v>
      </c>
      <c r="E81" s="10"/>
      <c r="F81" s="10"/>
      <c r="G81" s="10"/>
    </row>
    <row r="82" spans="4:9" ht="16.5" thickBot="1" x14ac:dyDescent="0.3">
      <c r="D82" s="65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62"/>
      <c r="E84" s="63"/>
      <c r="F84" s="66"/>
      <c r="G84" s="10"/>
    </row>
    <row r="85" spans="4:9" ht="18" x14ac:dyDescent="0.25">
      <c r="D85" s="64" t="s">
        <v>66</v>
      </c>
      <c r="E85" s="10"/>
      <c r="F85" s="67"/>
      <c r="G85" s="10"/>
    </row>
    <row r="86" spans="4:9" ht="18" x14ac:dyDescent="0.25">
      <c r="D86" s="64" t="s">
        <v>67</v>
      </c>
      <c r="E86" s="10"/>
      <c r="F86" s="67"/>
      <c r="G86" s="10"/>
    </row>
    <row r="87" spans="4:9" ht="18" x14ac:dyDescent="0.25">
      <c r="D87" s="64" t="s">
        <v>68</v>
      </c>
      <c r="E87" s="10"/>
      <c r="F87" s="67"/>
      <c r="G87" s="10"/>
    </row>
    <row r="88" spans="4:9" ht="18" x14ac:dyDescent="0.25">
      <c r="D88" s="64" t="s">
        <v>69</v>
      </c>
      <c r="E88" s="10"/>
      <c r="F88" s="67"/>
      <c r="G88" s="10"/>
    </row>
    <row r="89" spans="4:9" ht="18" x14ac:dyDescent="0.25">
      <c r="D89" s="68" t="s">
        <v>70</v>
      </c>
      <c r="E89" s="10"/>
      <c r="F89" s="67"/>
      <c r="G89" s="10"/>
    </row>
    <row r="90" spans="4:9" ht="16.5" thickBot="1" x14ac:dyDescent="0.3">
      <c r="D90" s="65"/>
      <c r="E90" s="5"/>
      <c r="F90" s="69"/>
      <c r="G90" s="10"/>
    </row>
    <row r="91" spans="4:9" ht="16.5" thickBot="1" x14ac:dyDescent="0.3"/>
    <row r="92" spans="4:9" x14ac:dyDescent="0.25">
      <c r="D92" s="62"/>
      <c r="E92" s="63"/>
      <c r="F92" s="66"/>
      <c r="G92" s="10"/>
    </row>
    <row r="93" spans="4:9" ht="18" x14ac:dyDescent="0.25">
      <c r="D93" s="64" t="s">
        <v>66</v>
      </c>
      <c r="E93" s="10"/>
      <c r="F93" s="67"/>
      <c r="G93" s="10"/>
    </row>
    <row r="94" spans="4:9" ht="18" x14ac:dyDescent="0.25">
      <c r="D94" s="64" t="s">
        <v>67</v>
      </c>
      <c r="E94" s="10"/>
      <c r="F94" s="67"/>
      <c r="G94" s="10"/>
    </row>
    <row r="95" spans="4:9" ht="18" x14ac:dyDescent="0.25">
      <c r="D95" s="64" t="s">
        <v>68</v>
      </c>
      <c r="E95" s="10"/>
      <c r="F95" s="67"/>
      <c r="G95" s="10"/>
    </row>
    <row r="96" spans="4:9" ht="18" x14ac:dyDescent="0.25">
      <c r="D96" s="64" t="s">
        <v>69</v>
      </c>
      <c r="E96" s="10"/>
      <c r="F96" s="67"/>
      <c r="G96" s="10"/>
    </row>
    <row r="97" spans="1:12" s="3" customFormat="1" ht="18" x14ac:dyDescent="0.25">
      <c r="A97" s="2"/>
      <c r="B97" s="2"/>
      <c r="C97" s="2"/>
      <c r="D97" s="68" t="s">
        <v>70</v>
      </c>
      <c r="E97" s="10"/>
      <c r="F97" s="67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65"/>
      <c r="E98" s="5"/>
      <c r="F98" s="69"/>
      <c r="G98" s="10"/>
      <c r="J98" s="2"/>
      <c r="K98" s="2"/>
      <c r="L98" s="2"/>
    </row>
  </sheetData>
  <mergeCells count="8">
    <mergeCell ref="H41:J41"/>
    <mergeCell ref="H20:I20"/>
    <mergeCell ref="A10:J10"/>
    <mergeCell ref="H18:I18"/>
    <mergeCell ref="H19:I19"/>
    <mergeCell ref="A21:I21"/>
    <mergeCell ref="A22:B22"/>
    <mergeCell ref="I35:J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4" zoomScale="86" zoomScaleNormal="86" workbookViewId="0">
      <selection activeCell="E19" sqref="E1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227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242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83" t="s">
        <v>11</v>
      </c>
      <c r="I14" s="83" t="s">
        <v>9</v>
      </c>
      <c r="J14" s="9" t="s">
        <v>228</v>
      </c>
    </row>
    <row r="15" spans="1:10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3" t="s">
        <v>35</v>
      </c>
      <c r="I15" s="83" t="s">
        <v>9</v>
      </c>
      <c r="J15" s="157" t="s">
        <v>233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33.75" customHeight="1" x14ac:dyDescent="0.25">
      <c r="A18" s="92">
        <v>1</v>
      </c>
      <c r="B18" s="51">
        <v>44560</v>
      </c>
      <c r="C18" s="93">
        <v>403828</v>
      </c>
      <c r="D18" s="94" t="s">
        <v>238</v>
      </c>
      <c r="E18" s="95" t="s">
        <v>235</v>
      </c>
      <c r="F18" s="96">
        <v>2</v>
      </c>
      <c r="G18" s="97">
        <v>50</v>
      </c>
      <c r="H18" s="242">
        <v>6000</v>
      </c>
      <c r="I18" s="243"/>
      <c r="J18" s="98">
        <f>G18*H18</f>
        <v>300000</v>
      </c>
      <c r="M18" s="86"/>
    </row>
    <row r="19" spans="1:13" s="85" customFormat="1" ht="33.75" customHeight="1" x14ac:dyDescent="0.25">
      <c r="A19" s="92">
        <f>A18+1</f>
        <v>2</v>
      </c>
      <c r="B19" s="51">
        <v>44560</v>
      </c>
      <c r="C19" s="93">
        <v>403830</v>
      </c>
      <c r="D19" s="94" t="s">
        <v>239</v>
      </c>
      <c r="E19" s="95" t="s">
        <v>236</v>
      </c>
      <c r="F19" s="96">
        <v>1</v>
      </c>
      <c r="G19" s="97">
        <v>50</v>
      </c>
      <c r="H19" s="242">
        <v>6000</v>
      </c>
      <c r="I19" s="243"/>
      <c r="J19" s="98">
        <f t="shared" ref="J19:J20" si="0">G19*H19</f>
        <v>300000</v>
      </c>
      <c r="M19" s="86"/>
    </row>
    <row r="20" spans="1:13" s="85" customFormat="1" ht="33.75" customHeight="1" x14ac:dyDescent="0.25">
      <c r="A20" s="92">
        <f t="shared" ref="A20" si="1">A19+1</f>
        <v>3</v>
      </c>
      <c r="B20" s="51">
        <v>44560</v>
      </c>
      <c r="C20" s="93">
        <v>403829</v>
      </c>
      <c r="D20" s="94" t="s">
        <v>240</v>
      </c>
      <c r="E20" s="95" t="s">
        <v>237</v>
      </c>
      <c r="F20" s="96">
        <v>2</v>
      </c>
      <c r="G20" s="97">
        <v>50</v>
      </c>
      <c r="H20" s="242">
        <v>6000</v>
      </c>
      <c r="I20" s="243"/>
      <c r="J20" s="98">
        <f t="shared" si="0"/>
        <v>300000</v>
      </c>
      <c r="M20" s="86"/>
    </row>
    <row r="21" spans="1:13" ht="37.5" customHeight="1" thickBot="1" x14ac:dyDescent="0.3">
      <c r="A21" s="249" t="s">
        <v>20</v>
      </c>
      <c r="B21" s="250"/>
      <c r="C21" s="250"/>
      <c r="D21" s="250"/>
      <c r="E21" s="250"/>
      <c r="F21" s="250"/>
      <c r="G21" s="250"/>
      <c r="H21" s="250"/>
      <c r="I21" s="251"/>
      <c r="J21" s="99">
        <f>SUM(J18:J20)</f>
        <v>900000</v>
      </c>
    </row>
    <row r="22" spans="1:13" ht="11.25" customHeight="1" x14ac:dyDescent="0.25">
      <c r="A22" s="241"/>
      <c r="B22" s="241"/>
      <c r="C22" s="241"/>
      <c r="D22" s="241"/>
      <c r="E22" s="100"/>
      <c r="H22" s="101"/>
      <c r="I22" s="101"/>
      <c r="J22" s="102"/>
    </row>
    <row r="23" spans="1:13" ht="22.5" customHeight="1" x14ac:dyDescent="0.25">
      <c r="A23" s="103"/>
      <c r="B23" s="103"/>
      <c r="D23" s="103"/>
      <c r="E23" s="103"/>
      <c r="H23" s="104" t="s">
        <v>30</v>
      </c>
      <c r="I23" s="104"/>
      <c r="J23" s="105">
        <v>0</v>
      </c>
    </row>
    <row r="24" spans="1:13" ht="22.5" customHeight="1" thickBot="1" x14ac:dyDescent="0.3">
      <c r="A24" s="106"/>
      <c r="B24" s="106"/>
      <c r="D24" s="106"/>
      <c r="E24" s="106"/>
      <c r="H24" s="107" t="s">
        <v>97</v>
      </c>
      <c r="I24" s="107"/>
      <c r="J24" s="108">
        <v>0</v>
      </c>
    </row>
    <row r="25" spans="1:13" ht="22.5" customHeight="1" x14ac:dyDescent="0.25">
      <c r="A25" s="82"/>
      <c r="B25" s="82"/>
      <c r="D25" s="82"/>
      <c r="E25" s="109"/>
      <c r="H25" s="110" t="s">
        <v>22</v>
      </c>
      <c r="I25" s="111"/>
      <c r="J25" s="112">
        <f>J21</f>
        <v>900000</v>
      </c>
    </row>
    <row r="26" spans="1:13" ht="13.5" customHeight="1" x14ac:dyDescent="0.25">
      <c r="A26" s="82"/>
      <c r="B26" s="82"/>
      <c r="D26" s="82"/>
      <c r="E26" s="109"/>
      <c r="H26" s="111"/>
      <c r="I26" s="111"/>
      <c r="J26" s="113"/>
    </row>
    <row r="27" spans="1:13" ht="18.75" x14ac:dyDescent="0.25">
      <c r="A27" s="114" t="s">
        <v>241</v>
      </c>
      <c r="B27" s="109"/>
      <c r="D27" s="82"/>
      <c r="E27" s="109"/>
      <c r="H27" s="111"/>
      <c r="I27" s="111"/>
      <c r="J27" s="113"/>
    </row>
    <row r="28" spans="1:13" ht="15.75" x14ac:dyDescent="0.25">
      <c r="A28" s="82"/>
      <c r="B28" s="82"/>
      <c r="D28" s="82"/>
      <c r="E28" s="109"/>
      <c r="H28" s="111"/>
      <c r="I28" s="111"/>
      <c r="J28" s="113"/>
    </row>
    <row r="29" spans="1:13" ht="17.25" customHeight="1" x14ac:dyDescent="0.3">
      <c r="A29" s="115" t="s">
        <v>23</v>
      </c>
      <c r="B29" s="116"/>
      <c r="D29" s="116"/>
      <c r="E29" s="82"/>
      <c r="H29" s="83"/>
      <c r="I29" s="83"/>
      <c r="J29" s="82"/>
    </row>
    <row r="30" spans="1:13" ht="17.25" customHeight="1" x14ac:dyDescent="0.3">
      <c r="A30" s="117" t="s">
        <v>24</v>
      </c>
      <c r="B30" s="109"/>
      <c r="D30" s="109"/>
      <c r="E30" s="82"/>
      <c r="H30" s="83"/>
      <c r="I30" s="83"/>
      <c r="J30" s="82"/>
      <c r="M30" s="118"/>
    </row>
    <row r="31" spans="1:13" ht="17.25" customHeight="1" x14ac:dyDescent="0.3">
      <c r="A31" s="117" t="s">
        <v>25</v>
      </c>
      <c r="B31" s="109"/>
      <c r="D31" s="82"/>
      <c r="E31" s="82"/>
      <c r="H31" s="83"/>
      <c r="I31" s="83"/>
      <c r="J31" s="82"/>
    </row>
    <row r="32" spans="1:13" ht="17.25" customHeight="1" x14ac:dyDescent="0.3">
      <c r="A32" s="119" t="s">
        <v>26</v>
      </c>
      <c r="B32" s="120"/>
      <c r="D32" s="120"/>
      <c r="E32" s="82"/>
      <c r="H32" s="83"/>
      <c r="I32" s="83"/>
      <c r="J32" s="82"/>
    </row>
    <row r="33" spans="1:13" ht="17.25" customHeight="1" x14ac:dyDescent="0.3">
      <c r="A33" s="121" t="s">
        <v>27</v>
      </c>
      <c r="B33" s="122"/>
      <c r="D33" s="123"/>
      <c r="E33" s="82"/>
      <c r="H33" s="83"/>
      <c r="I33" s="83"/>
      <c r="J33" s="82"/>
    </row>
    <row r="34" spans="1:13" ht="15.75" x14ac:dyDescent="0.25">
      <c r="A34" s="122"/>
      <c r="B34" s="122"/>
      <c r="D34" s="124"/>
      <c r="E34" s="82"/>
      <c r="H34" s="83"/>
      <c r="I34" s="83"/>
      <c r="J34" s="82"/>
    </row>
    <row r="35" spans="1:13" ht="15.75" x14ac:dyDescent="0.25">
      <c r="A35" s="82"/>
      <c r="B35" s="82"/>
      <c r="D35" s="82"/>
      <c r="E35" s="82"/>
      <c r="H35" s="125" t="s">
        <v>32</v>
      </c>
      <c r="I35" s="252" t="str">
        <f>J13</f>
        <v xml:space="preserve"> 19 Januari 2022</v>
      </c>
      <c r="J35" s="252"/>
    </row>
    <row r="36" spans="1:13" ht="15.75" x14ac:dyDescent="0.25">
      <c r="A36" s="82"/>
      <c r="B36" s="82"/>
      <c r="D36" s="82"/>
      <c r="E36" s="82"/>
      <c r="H36" s="83"/>
      <c r="I36" s="83"/>
      <c r="J36" s="82"/>
    </row>
    <row r="37" spans="1:13" ht="15.75" x14ac:dyDescent="0.25">
      <c r="A37" s="82"/>
      <c r="B37" s="82"/>
      <c r="D37" s="82"/>
      <c r="E37" s="82"/>
      <c r="H37" s="83"/>
      <c r="I37" s="83"/>
      <c r="J37" s="82"/>
    </row>
    <row r="38" spans="1:13" ht="15.75" x14ac:dyDescent="0.25">
      <c r="A38" s="82"/>
      <c r="B38" s="82"/>
      <c r="D38" s="82"/>
      <c r="E38" s="82"/>
      <c r="H38" s="83"/>
      <c r="I38" s="83"/>
      <c r="J38" s="82"/>
    </row>
    <row r="39" spans="1:13" ht="15.75" x14ac:dyDescent="0.25">
      <c r="A39" s="82"/>
      <c r="B39" s="82"/>
      <c r="D39" s="82"/>
      <c r="E39" s="82"/>
      <c r="H39" s="83"/>
      <c r="I39" s="83"/>
      <c r="J39" s="82"/>
    </row>
    <row r="40" spans="1:13" ht="15.75" x14ac:dyDescent="0.25">
      <c r="A40" s="82"/>
      <c r="B40" s="82"/>
      <c r="D40" s="82"/>
      <c r="E40" s="82"/>
      <c r="H40" s="83"/>
      <c r="I40" s="83"/>
      <c r="J40" s="82"/>
    </row>
    <row r="41" spans="1:13" ht="15.75" x14ac:dyDescent="0.25">
      <c r="A41" s="82"/>
      <c r="B41" s="82"/>
      <c r="D41" s="82"/>
      <c r="E41" s="82"/>
      <c r="H41" s="83"/>
      <c r="I41" s="83"/>
      <c r="J41" s="82"/>
    </row>
    <row r="42" spans="1:13" ht="15.75" x14ac:dyDescent="0.25">
      <c r="A42" s="76"/>
      <c r="B42" s="76"/>
      <c r="D42" s="76"/>
      <c r="E42" s="76"/>
      <c r="H42" s="216" t="s">
        <v>98</v>
      </c>
      <c r="I42" s="216"/>
      <c r="J42" s="216"/>
    </row>
    <row r="43" spans="1:13" ht="15.75" x14ac:dyDescent="0.25">
      <c r="A43" s="76"/>
      <c r="B43" s="76"/>
      <c r="D43" s="76"/>
      <c r="E43" s="76"/>
      <c r="H43" s="126"/>
      <c r="I43" s="126"/>
      <c r="J43" s="76"/>
    </row>
    <row r="44" spans="1:13" ht="15.75" x14ac:dyDescent="0.25">
      <c r="A44" s="76"/>
      <c r="B44" s="76"/>
      <c r="D44" s="76"/>
      <c r="E44" s="76"/>
      <c r="H44" s="126"/>
      <c r="I44" s="126"/>
      <c r="J44" s="76"/>
    </row>
    <row r="45" spans="1:13" ht="15.75" x14ac:dyDescent="0.25">
      <c r="A45" s="76"/>
      <c r="B45" s="76"/>
      <c r="D45" s="76"/>
      <c r="E45" s="76"/>
      <c r="H45" s="126"/>
      <c r="I45" s="126"/>
      <c r="J45" s="76"/>
      <c r="M45" s="127"/>
    </row>
    <row r="46" spans="1:13" ht="15.75" x14ac:dyDescent="0.25">
      <c r="A46" s="76"/>
      <c r="B46" s="76"/>
      <c r="D46" s="76"/>
      <c r="E46" s="76"/>
      <c r="H46" s="126"/>
      <c r="I46" s="126"/>
      <c r="J46" s="76"/>
    </row>
    <row r="47" spans="1:13" ht="15.75" x14ac:dyDescent="0.25">
      <c r="A47" s="76"/>
      <c r="B47" s="76"/>
      <c r="D47" s="76"/>
      <c r="E47" s="76"/>
      <c r="H47" s="126"/>
      <c r="I47" s="126"/>
      <c r="J47" s="76"/>
    </row>
    <row r="48" spans="1:13" ht="15.75" x14ac:dyDescent="0.25">
      <c r="A48" s="76"/>
      <c r="B48" s="76"/>
      <c r="D48" s="76"/>
      <c r="E48" s="76"/>
      <c r="H48" s="126"/>
      <c r="I48" s="126"/>
      <c r="J48" s="76"/>
    </row>
    <row r="49" spans="1:10" ht="15.75" x14ac:dyDescent="0.25">
      <c r="A49" s="76"/>
      <c r="B49" s="76"/>
      <c r="D49" s="76"/>
      <c r="E49" s="76"/>
      <c r="H49" s="126"/>
      <c r="I49" s="126"/>
      <c r="J49" s="76"/>
    </row>
    <row r="50" spans="1:10" ht="15.75" x14ac:dyDescent="0.25">
      <c r="A50" s="76"/>
      <c r="B50" s="76"/>
      <c r="D50" s="76"/>
      <c r="E50" s="76"/>
      <c r="H50" s="126"/>
      <c r="I50" s="126"/>
      <c r="J50" s="76"/>
    </row>
  </sheetData>
  <autoFilter ref="A17:J21">
    <filterColumn colId="7" showButton="0"/>
  </autoFilter>
  <mergeCells count="9">
    <mergeCell ref="A21:I21"/>
    <mergeCell ref="A22:D22"/>
    <mergeCell ref="I35:J35"/>
    <mergeCell ref="H42:J42"/>
    <mergeCell ref="A10:J10"/>
    <mergeCell ref="H17:I17"/>
    <mergeCell ref="H18:I18"/>
    <mergeCell ref="H19:I19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opLeftCell="A10" zoomScale="86" zoomScaleNormal="86" workbookViewId="0">
      <selection activeCell="E19" sqref="E1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234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242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83" t="s">
        <v>11</v>
      </c>
      <c r="I14" s="83" t="s">
        <v>9</v>
      </c>
      <c r="J14" s="9" t="s">
        <v>228</v>
      </c>
    </row>
    <row r="15" spans="1:10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3" t="s">
        <v>35</v>
      </c>
      <c r="I15" s="83" t="s">
        <v>9</v>
      </c>
      <c r="J15" s="84" t="s">
        <v>243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33.75" customHeight="1" x14ac:dyDescent="0.25">
      <c r="A18" s="92">
        <v>1</v>
      </c>
      <c r="B18" s="51">
        <v>44540</v>
      </c>
      <c r="C18" s="93">
        <v>405169</v>
      </c>
      <c r="D18" s="94" t="s">
        <v>244</v>
      </c>
      <c r="E18" s="95" t="s">
        <v>248</v>
      </c>
      <c r="F18" s="96">
        <v>1</v>
      </c>
      <c r="G18" s="97">
        <v>11</v>
      </c>
      <c r="H18" s="242">
        <v>150000</v>
      </c>
      <c r="I18" s="243"/>
      <c r="J18" s="98">
        <f>H18</f>
        <v>150000</v>
      </c>
      <c r="M18" s="86">
        <v>150000</v>
      </c>
    </row>
    <row r="19" spans="1:13" s="85" customFormat="1" ht="33.75" customHeight="1" x14ac:dyDescent="0.25">
      <c r="A19" s="92">
        <f>A18+1</f>
        <v>2</v>
      </c>
      <c r="B19" s="51">
        <v>44540</v>
      </c>
      <c r="C19" s="93">
        <v>405185</v>
      </c>
      <c r="D19" s="94" t="s">
        <v>245</v>
      </c>
      <c r="E19" s="95" t="s">
        <v>249</v>
      </c>
      <c r="F19" s="96">
        <v>1</v>
      </c>
      <c r="G19" s="97">
        <v>7</v>
      </c>
      <c r="H19" s="242">
        <v>455000</v>
      </c>
      <c r="I19" s="243"/>
      <c r="J19" s="98">
        <f t="shared" ref="J19:J28" si="0">H19</f>
        <v>455000</v>
      </c>
      <c r="M19" s="86">
        <v>455000</v>
      </c>
    </row>
    <row r="20" spans="1:13" s="85" customFormat="1" ht="33.75" customHeight="1" x14ac:dyDescent="0.25">
      <c r="A20" s="92">
        <f t="shared" ref="A20:A28" si="1">A19+1</f>
        <v>3</v>
      </c>
      <c r="B20" s="51">
        <v>44540</v>
      </c>
      <c r="C20" s="93">
        <v>405187</v>
      </c>
      <c r="D20" s="94" t="s">
        <v>105</v>
      </c>
      <c r="E20" s="95" t="s">
        <v>250</v>
      </c>
      <c r="F20" s="96">
        <v>1</v>
      </c>
      <c r="G20" s="97">
        <v>6</v>
      </c>
      <c r="H20" s="242">
        <v>360000</v>
      </c>
      <c r="I20" s="243"/>
      <c r="J20" s="98">
        <f t="shared" si="0"/>
        <v>360000</v>
      </c>
      <c r="M20" s="86">
        <v>360000</v>
      </c>
    </row>
    <row r="21" spans="1:13" s="85" customFormat="1" ht="33.75" customHeight="1" x14ac:dyDescent="0.25">
      <c r="A21" s="92">
        <f t="shared" si="1"/>
        <v>4</v>
      </c>
      <c r="B21" s="51">
        <v>44540</v>
      </c>
      <c r="C21" s="93">
        <v>405182</v>
      </c>
      <c r="D21" s="94" t="s">
        <v>105</v>
      </c>
      <c r="E21" s="95" t="s">
        <v>251</v>
      </c>
      <c r="F21" s="96">
        <v>1</v>
      </c>
      <c r="G21" s="97">
        <v>3</v>
      </c>
      <c r="H21" s="242">
        <v>56000</v>
      </c>
      <c r="I21" s="243"/>
      <c r="J21" s="98">
        <f t="shared" si="0"/>
        <v>56000</v>
      </c>
      <c r="M21" s="86">
        <v>56000</v>
      </c>
    </row>
    <row r="22" spans="1:13" s="85" customFormat="1" ht="33.75" customHeight="1" x14ac:dyDescent="0.25">
      <c r="A22" s="92">
        <f t="shared" si="1"/>
        <v>5</v>
      </c>
      <c r="B22" s="51">
        <v>44540</v>
      </c>
      <c r="C22" s="93">
        <v>405854</v>
      </c>
      <c r="D22" s="94" t="s">
        <v>105</v>
      </c>
      <c r="E22" s="95" t="s">
        <v>252</v>
      </c>
      <c r="F22" s="96">
        <v>2</v>
      </c>
      <c r="G22" s="97">
        <v>32</v>
      </c>
      <c r="H22" s="242">
        <v>868000</v>
      </c>
      <c r="I22" s="243"/>
      <c r="J22" s="98">
        <f t="shared" si="0"/>
        <v>868000</v>
      </c>
      <c r="M22" s="86">
        <v>868000</v>
      </c>
    </row>
    <row r="23" spans="1:13" s="85" customFormat="1" ht="33.75" customHeight="1" x14ac:dyDescent="0.25">
      <c r="A23" s="92">
        <f t="shared" si="1"/>
        <v>6</v>
      </c>
      <c r="B23" s="51">
        <v>44540</v>
      </c>
      <c r="C23" s="93">
        <v>405186</v>
      </c>
      <c r="D23" s="94" t="s">
        <v>246</v>
      </c>
      <c r="E23" s="95" t="s">
        <v>252</v>
      </c>
      <c r="F23" s="96">
        <v>1</v>
      </c>
      <c r="G23" s="97">
        <v>7</v>
      </c>
      <c r="H23" s="242">
        <v>0</v>
      </c>
      <c r="I23" s="243"/>
      <c r="J23" s="98">
        <f t="shared" si="0"/>
        <v>0</v>
      </c>
      <c r="M23" s="86"/>
    </row>
    <row r="24" spans="1:13" s="85" customFormat="1" ht="33.75" customHeight="1" x14ac:dyDescent="0.25">
      <c r="A24" s="92">
        <f t="shared" si="1"/>
        <v>7</v>
      </c>
      <c r="B24" s="51">
        <v>44540</v>
      </c>
      <c r="C24" s="93">
        <v>405188</v>
      </c>
      <c r="D24" s="94" t="s">
        <v>105</v>
      </c>
      <c r="E24" s="95" t="s">
        <v>253</v>
      </c>
      <c r="F24" s="96">
        <v>1</v>
      </c>
      <c r="G24" s="97">
        <v>7</v>
      </c>
      <c r="H24" s="242">
        <v>168000</v>
      </c>
      <c r="I24" s="243"/>
      <c r="J24" s="98">
        <f t="shared" si="0"/>
        <v>168000</v>
      </c>
      <c r="M24" s="86">
        <v>168000</v>
      </c>
    </row>
    <row r="25" spans="1:13" s="85" customFormat="1" ht="33.75" customHeight="1" x14ac:dyDescent="0.25">
      <c r="A25" s="92">
        <f t="shared" si="1"/>
        <v>8</v>
      </c>
      <c r="B25" s="51">
        <v>44540</v>
      </c>
      <c r="C25" s="93">
        <v>405857</v>
      </c>
      <c r="D25" s="94" t="s">
        <v>247</v>
      </c>
      <c r="E25" s="95" t="s">
        <v>254</v>
      </c>
      <c r="F25" s="96">
        <v>1</v>
      </c>
      <c r="G25" s="97">
        <v>15</v>
      </c>
      <c r="H25" s="242">
        <v>630000</v>
      </c>
      <c r="I25" s="243"/>
      <c r="J25" s="98">
        <f t="shared" si="0"/>
        <v>630000</v>
      </c>
      <c r="M25" s="86">
        <v>630000</v>
      </c>
    </row>
    <row r="26" spans="1:13" s="85" customFormat="1" ht="33.75" customHeight="1" x14ac:dyDescent="0.25">
      <c r="A26" s="92">
        <f t="shared" si="1"/>
        <v>9</v>
      </c>
      <c r="B26" s="51">
        <v>44540</v>
      </c>
      <c r="C26" s="93">
        <v>405855</v>
      </c>
      <c r="D26" s="94" t="s">
        <v>105</v>
      </c>
      <c r="E26" s="95" t="s">
        <v>255</v>
      </c>
      <c r="F26" s="96">
        <v>2</v>
      </c>
      <c r="G26" s="97">
        <v>26</v>
      </c>
      <c r="H26" s="242">
        <v>800000</v>
      </c>
      <c r="I26" s="243"/>
      <c r="J26" s="98">
        <f t="shared" si="0"/>
        <v>800000</v>
      </c>
      <c r="M26" s="86">
        <v>800000</v>
      </c>
    </row>
    <row r="27" spans="1:13" s="85" customFormat="1" ht="33.75" customHeight="1" x14ac:dyDescent="0.25">
      <c r="A27" s="92">
        <f t="shared" si="1"/>
        <v>10</v>
      </c>
      <c r="B27" s="51">
        <v>44540</v>
      </c>
      <c r="C27" s="93">
        <v>405184</v>
      </c>
      <c r="D27" s="94" t="s">
        <v>105</v>
      </c>
      <c r="E27" s="95" t="s">
        <v>256</v>
      </c>
      <c r="F27" s="96">
        <v>1</v>
      </c>
      <c r="G27" s="97">
        <v>14</v>
      </c>
      <c r="H27" s="242">
        <v>504000</v>
      </c>
      <c r="I27" s="243"/>
      <c r="J27" s="98">
        <f t="shared" si="0"/>
        <v>504000</v>
      </c>
      <c r="M27" s="86">
        <v>504000</v>
      </c>
    </row>
    <row r="28" spans="1:13" s="85" customFormat="1" ht="33.75" customHeight="1" x14ac:dyDescent="0.25">
      <c r="A28" s="92">
        <f t="shared" si="1"/>
        <v>11</v>
      </c>
      <c r="B28" s="51">
        <v>44540</v>
      </c>
      <c r="C28" s="93">
        <v>405181</v>
      </c>
      <c r="D28" s="94" t="s">
        <v>105</v>
      </c>
      <c r="E28" s="95" t="s">
        <v>257</v>
      </c>
      <c r="F28" s="96">
        <v>1</v>
      </c>
      <c r="G28" s="97">
        <v>4</v>
      </c>
      <c r="H28" s="242">
        <v>168000</v>
      </c>
      <c r="I28" s="243"/>
      <c r="J28" s="98">
        <f t="shared" si="0"/>
        <v>168000</v>
      </c>
      <c r="M28" s="86">
        <v>168000</v>
      </c>
    </row>
    <row r="29" spans="1:13" ht="37.5" customHeight="1" thickBot="1" x14ac:dyDescent="0.3">
      <c r="A29" s="249" t="s">
        <v>20</v>
      </c>
      <c r="B29" s="250"/>
      <c r="C29" s="250"/>
      <c r="D29" s="250"/>
      <c r="E29" s="250"/>
      <c r="F29" s="250"/>
      <c r="G29" s="250"/>
      <c r="H29" s="250"/>
      <c r="I29" s="251"/>
      <c r="J29" s="99">
        <f>SUM(J18:J28)</f>
        <v>4159000</v>
      </c>
    </row>
    <row r="30" spans="1:13" ht="11.25" customHeight="1" x14ac:dyDescent="0.25">
      <c r="A30" s="241"/>
      <c r="B30" s="241"/>
      <c r="C30" s="241"/>
      <c r="D30" s="241"/>
      <c r="E30" s="100"/>
      <c r="H30" s="101"/>
      <c r="I30" s="101"/>
      <c r="J30" s="102"/>
    </row>
    <row r="31" spans="1:13" ht="22.5" customHeight="1" x14ac:dyDescent="0.25">
      <c r="A31" s="103"/>
      <c r="B31" s="103"/>
      <c r="D31" s="103"/>
      <c r="E31" s="103"/>
      <c r="H31" s="104" t="s">
        <v>30</v>
      </c>
      <c r="I31" s="104"/>
      <c r="J31" s="105">
        <v>0</v>
      </c>
    </row>
    <row r="32" spans="1:13" ht="22.5" customHeight="1" thickBot="1" x14ac:dyDescent="0.3">
      <c r="A32" s="106"/>
      <c r="B32" s="106"/>
      <c r="D32" s="106"/>
      <c r="E32" s="106"/>
      <c r="H32" s="107" t="s">
        <v>97</v>
      </c>
      <c r="I32" s="107"/>
      <c r="J32" s="108">
        <v>0</v>
      </c>
    </row>
    <row r="33" spans="1:13" ht="22.5" customHeight="1" x14ac:dyDescent="0.25">
      <c r="A33" s="82"/>
      <c r="B33" s="82"/>
      <c r="D33" s="82"/>
      <c r="E33" s="109"/>
      <c r="H33" s="110" t="s">
        <v>22</v>
      </c>
      <c r="I33" s="111"/>
      <c r="J33" s="112">
        <f>J29</f>
        <v>4159000</v>
      </c>
    </row>
    <row r="34" spans="1:13" ht="13.5" customHeight="1" x14ac:dyDescent="0.25">
      <c r="A34" s="82"/>
      <c r="B34" s="82"/>
      <c r="D34" s="82"/>
      <c r="E34" s="109"/>
      <c r="H34" s="111"/>
      <c r="I34" s="111"/>
      <c r="J34" s="113"/>
    </row>
    <row r="35" spans="1:13" ht="18.75" x14ac:dyDescent="0.25">
      <c r="A35" s="114" t="s">
        <v>258</v>
      </c>
      <c r="B35" s="109"/>
      <c r="D35" s="82"/>
      <c r="E35" s="109"/>
      <c r="H35" s="111"/>
      <c r="I35" s="111"/>
      <c r="J35" s="113"/>
    </row>
    <row r="36" spans="1:13" ht="15.75" x14ac:dyDescent="0.25">
      <c r="A36" s="82"/>
      <c r="B36" s="82"/>
      <c r="D36" s="82"/>
      <c r="E36" s="109"/>
      <c r="H36" s="111"/>
      <c r="I36" s="111"/>
      <c r="J36" s="113"/>
    </row>
    <row r="37" spans="1:13" ht="17.25" customHeight="1" x14ac:dyDescent="0.3">
      <c r="A37" s="115" t="s">
        <v>23</v>
      </c>
      <c r="B37" s="116"/>
      <c r="D37" s="116"/>
      <c r="E37" s="82"/>
      <c r="H37" s="83"/>
      <c r="I37" s="83"/>
      <c r="J37" s="82"/>
    </row>
    <row r="38" spans="1:13" ht="17.25" customHeight="1" x14ac:dyDescent="0.3">
      <c r="A38" s="117" t="s">
        <v>24</v>
      </c>
      <c r="B38" s="109"/>
      <c r="D38" s="109"/>
      <c r="E38" s="82"/>
      <c r="H38" s="83"/>
      <c r="I38" s="83"/>
      <c r="J38" s="82"/>
      <c r="M38" s="118"/>
    </row>
    <row r="39" spans="1:13" ht="17.25" customHeight="1" x14ac:dyDescent="0.3">
      <c r="A39" s="117" t="s">
        <v>25</v>
      </c>
      <c r="B39" s="109"/>
      <c r="D39" s="82"/>
      <c r="E39" s="82"/>
      <c r="H39" s="83"/>
      <c r="I39" s="83"/>
      <c r="J39" s="82"/>
    </row>
    <row r="40" spans="1:13" ht="17.25" customHeight="1" x14ac:dyDescent="0.3">
      <c r="A40" s="119" t="s">
        <v>26</v>
      </c>
      <c r="B40" s="120"/>
      <c r="D40" s="120"/>
      <c r="E40" s="82"/>
      <c r="H40" s="83"/>
      <c r="I40" s="83"/>
      <c r="J40" s="82"/>
    </row>
    <row r="41" spans="1:13" ht="17.25" customHeight="1" x14ac:dyDescent="0.3">
      <c r="A41" s="121" t="s">
        <v>27</v>
      </c>
      <c r="B41" s="122"/>
      <c r="D41" s="123"/>
      <c r="E41" s="82"/>
      <c r="H41" s="83"/>
      <c r="I41" s="83"/>
      <c r="J41" s="82"/>
    </row>
    <row r="42" spans="1:13" ht="15.75" x14ac:dyDescent="0.25">
      <c r="A42" s="122"/>
      <c r="B42" s="122"/>
      <c r="D42" s="124"/>
      <c r="E42" s="82"/>
      <c r="H42" s="83"/>
      <c r="I42" s="83"/>
      <c r="J42" s="82"/>
    </row>
    <row r="43" spans="1:13" ht="15.75" x14ac:dyDescent="0.25">
      <c r="A43" s="82"/>
      <c r="B43" s="82"/>
      <c r="D43" s="82"/>
      <c r="E43" s="82"/>
      <c r="H43" s="125" t="s">
        <v>32</v>
      </c>
      <c r="I43" s="252" t="str">
        <f>J13</f>
        <v xml:space="preserve"> 19 Januari 2022</v>
      </c>
      <c r="J43" s="252"/>
    </row>
    <row r="44" spans="1:13" ht="15.75" x14ac:dyDescent="0.25">
      <c r="A44" s="82"/>
      <c r="B44" s="82"/>
      <c r="D44" s="82"/>
      <c r="E44" s="82"/>
      <c r="H44" s="83"/>
      <c r="I44" s="83"/>
      <c r="J44" s="82"/>
    </row>
    <row r="45" spans="1:13" ht="15.75" x14ac:dyDescent="0.25">
      <c r="A45" s="82"/>
      <c r="B45" s="82"/>
      <c r="D45" s="82"/>
      <c r="E45" s="82"/>
      <c r="H45" s="83"/>
      <c r="I45" s="83"/>
      <c r="J45" s="82"/>
    </row>
    <row r="46" spans="1:13" ht="15.75" x14ac:dyDescent="0.25">
      <c r="A46" s="82"/>
      <c r="B46" s="82"/>
      <c r="D46" s="82"/>
      <c r="E46" s="82"/>
      <c r="H46" s="83"/>
      <c r="I46" s="83"/>
      <c r="J46" s="82"/>
    </row>
    <row r="47" spans="1:13" ht="15.75" x14ac:dyDescent="0.25">
      <c r="A47" s="82"/>
      <c r="B47" s="82"/>
      <c r="D47" s="82"/>
      <c r="E47" s="82"/>
      <c r="H47" s="83"/>
      <c r="I47" s="83"/>
      <c r="J47" s="82"/>
    </row>
    <row r="48" spans="1:13" ht="15.75" x14ac:dyDescent="0.25">
      <c r="A48" s="82"/>
      <c r="B48" s="82"/>
      <c r="D48" s="82"/>
      <c r="E48" s="82"/>
      <c r="H48" s="83"/>
      <c r="I48" s="83"/>
      <c r="J48" s="82"/>
    </row>
    <row r="49" spans="1:13" ht="15.75" x14ac:dyDescent="0.25">
      <c r="A49" s="82"/>
      <c r="B49" s="82"/>
      <c r="D49" s="82"/>
      <c r="E49" s="82"/>
      <c r="H49" s="83"/>
      <c r="I49" s="83"/>
      <c r="J49" s="82"/>
    </row>
    <row r="50" spans="1:13" ht="15.75" x14ac:dyDescent="0.25">
      <c r="A50" s="76"/>
      <c r="B50" s="76"/>
      <c r="D50" s="76"/>
      <c r="E50" s="76"/>
      <c r="H50" s="216" t="s">
        <v>98</v>
      </c>
      <c r="I50" s="216"/>
      <c r="J50" s="216"/>
    </row>
    <row r="51" spans="1:13" ht="15.75" x14ac:dyDescent="0.25">
      <c r="A51" s="76"/>
      <c r="B51" s="76"/>
      <c r="D51" s="76"/>
      <c r="E51" s="76"/>
      <c r="H51" s="126"/>
      <c r="I51" s="126"/>
      <c r="J51" s="76"/>
    </row>
    <row r="52" spans="1:13" ht="15.75" x14ac:dyDescent="0.25">
      <c r="A52" s="76"/>
      <c r="B52" s="76"/>
      <c r="D52" s="76"/>
      <c r="E52" s="76"/>
      <c r="H52" s="126"/>
      <c r="I52" s="126"/>
      <c r="J52" s="76"/>
    </row>
    <row r="53" spans="1:13" ht="15.75" x14ac:dyDescent="0.25">
      <c r="A53" s="76"/>
      <c r="B53" s="76"/>
      <c r="D53" s="76"/>
      <c r="E53" s="76"/>
      <c r="H53" s="126"/>
      <c r="I53" s="126"/>
      <c r="J53" s="76"/>
      <c r="M53" s="127"/>
    </row>
    <row r="54" spans="1:13" ht="15.75" x14ac:dyDescent="0.25">
      <c r="A54" s="76"/>
      <c r="B54" s="76"/>
      <c r="D54" s="76"/>
      <c r="E54" s="76"/>
      <c r="H54" s="126"/>
      <c r="I54" s="126"/>
      <c r="J54" s="76"/>
    </row>
    <row r="55" spans="1:13" ht="15.75" x14ac:dyDescent="0.25">
      <c r="A55" s="76"/>
      <c r="B55" s="76"/>
      <c r="D55" s="76"/>
      <c r="E55" s="76"/>
      <c r="H55" s="126"/>
      <c r="I55" s="126"/>
      <c r="J55" s="76"/>
    </row>
    <row r="56" spans="1:13" ht="15.75" x14ac:dyDescent="0.25">
      <c r="A56" s="76"/>
      <c r="B56" s="76"/>
      <c r="D56" s="76"/>
      <c r="E56" s="76"/>
      <c r="H56" s="126"/>
      <c r="I56" s="126"/>
      <c r="J56" s="76"/>
    </row>
    <row r="57" spans="1:13" ht="15.75" x14ac:dyDescent="0.25">
      <c r="A57" s="76"/>
      <c r="B57" s="76"/>
      <c r="D57" s="76"/>
      <c r="E57" s="76"/>
      <c r="H57" s="126"/>
      <c r="I57" s="126"/>
      <c r="J57" s="76"/>
    </row>
    <row r="58" spans="1:13" ht="15.75" x14ac:dyDescent="0.25">
      <c r="A58" s="76"/>
      <c r="B58" s="76"/>
      <c r="D58" s="76"/>
      <c r="E58" s="76"/>
      <c r="H58" s="126"/>
      <c r="I58" s="126"/>
      <c r="J58" s="76"/>
    </row>
  </sheetData>
  <autoFilter ref="A17:J29">
    <filterColumn colId="7" showButton="0"/>
  </autoFilter>
  <mergeCells count="17">
    <mergeCell ref="H27:I27"/>
    <mergeCell ref="A10:J10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A29:I29"/>
    <mergeCell ref="A30:D30"/>
    <mergeCell ref="I43:J43"/>
    <mergeCell ref="H50:J5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topLeftCell="A4" zoomScale="86" zoomScaleNormal="86" workbookViewId="0">
      <selection activeCell="H18" sqref="H18:I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0.25" customHeight="1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1" spans="1:10" ht="12.75" customHeight="1" x14ac:dyDescent="0.25"/>
    <row r="12" spans="1:10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283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242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83" t="s">
        <v>11</v>
      </c>
      <c r="I14" s="83" t="s">
        <v>9</v>
      </c>
      <c r="J14" s="9" t="s">
        <v>228</v>
      </c>
    </row>
    <row r="15" spans="1:10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3" t="s">
        <v>35</v>
      </c>
      <c r="I15" s="83" t="s">
        <v>9</v>
      </c>
      <c r="J15" s="84" t="s">
        <v>259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30.75" customHeight="1" x14ac:dyDescent="0.25">
      <c r="A18" s="92">
        <v>1</v>
      </c>
      <c r="B18" s="51">
        <v>44545</v>
      </c>
      <c r="C18" s="93">
        <v>405179</v>
      </c>
      <c r="D18" s="94" t="s">
        <v>105</v>
      </c>
      <c r="E18" s="95" t="s">
        <v>260</v>
      </c>
      <c r="F18" s="96">
        <v>1</v>
      </c>
      <c r="G18" s="97">
        <v>4</v>
      </c>
      <c r="H18" s="242">
        <v>400000</v>
      </c>
      <c r="I18" s="243"/>
      <c r="J18" s="98">
        <f>H18</f>
        <v>400000</v>
      </c>
      <c r="M18" s="86">
        <v>400000</v>
      </c>
    </row>
    <row r="19" spans="1:13" s="85" customFormat="1" ht="30.75" customHeight="1" x14ac:dyDescent="0.25">
      <c r="A19" s="92">
        <f>A18+1</f>
        <v>2</v>
      </c>
      <c r="B19" s="51">
        <v>44545</v>
      </c>
      <c r="C19" s="93">
        <v>405199</v>
      </c>
      <c r="D19" s="94" t="s">
        <v>105</v>
      </c>
      <c r="E19" s="95" t="s">
        <v>261</v>
      </c>
      <c r="F19" s="96">
        <v>1</v>
      </c>
      <c r="G19" s="97">
        <v>3</v>
      </c>
      <c r="H19" s="242">
        <v>450000</v>
      </c>
      <c r="I19" s="243"/>
      <c r="J19" s="98">
        <f t="shared" ref="J19:J28" si="0">H19</f>
        <v>450000</v>
      </c>
      <c r="M19" s="86">
        <v>450000</v>
      </c>
    </row>
    <row r="20" spans="1:13" s="85" customFormat="1" ht="30.75" customHeight="1" x14ac:dyDescent="0.25">
      <c r="A20" s="92">
        <f t="shared" ref="A20:A30" si="1">A19+1</f>
        <v>3</v>
      </c>
      <c r="B20" s="51">
        <v>44545</v>
      </c>
      <c r="C20" s="93">
        <v>405200</v>
      </c>
      <c r="D20" s="94" t="s">
        <v>104</v>
      </c>
      <c r="E20" s="95" t="s">
        <v>262</v>
      </c>
      <c r="F20" s="96">
        <v>1</v>
      </c>
      <c r="G20" s="97">
        <v>4</v>
      </c>
      <c r="H20" s="242">
        <v>320000</v>
      </c>
      <c r="I20" s="243"/>
      <c r="J20" s="98">
        <f t="shared" si="0"/>
        <v>320000</v>
      </c>
      <c r="M20" s="86">
        <v>320000</v>
      </c>
    </row>
    <row r="21" spans="1:13" s="85" customFormat="1" ht="30.75" customHeight="1" x14ac:dyDescent="0.25">
      <c r="A21" s="92">
        <f t="shared" si="1"/>
        <v>4</v>
      </c>
      <c r="B21" s="51">
        <v>44545</v>
      </c>
      <c r="C21" s="93">
        <v>405863</v>
      </c>
      <c r="D21" s="94" t="s">
        <v>105</v>
      </c>
      <c r="E21" s="95" t="s">
        <v>130</v>
      </c>
      <c r="F21" s="96">
        <v>1</v>
      </c>
      <c r="G21" s="97">
        <v>6</v>
      </c>
      <c r="H21" s="242">
        <v>480000</v>
      </c>
      <c r="I21" s="243"/>
      <c r="J21" s="98">
        <f t="shared" si="0"/>
        <v>480000</v>
      </c>
      <c r="M21" s="86">
        <v>480000</v>
      </c>
    </row>
    <row r="22" spans="1:13" s="85" customFormat="1" ht="30.75" customHeight="1" x14ac:dyDescent="0.25">
      <c r="A22" s="92">
        <f t="shared" si="1"/>
        <v>5</v>
      </c>
      <c r="B22" s="51">
        <v>44545</v>
      </c>
      <c r="C22" s="93">
        <v>405195</v>
      </c>
      <c r="D22" s="94" t="s">
        <v>104</v>
      </c>
      <c r="E22" s="95" t="s">
        <v>263</v>
      </c>
      <c r="F22" s="96">
        <v>1</v>
      </c>
      <c r="G22" s="97">
        <v>2</v>
      </c>
      <c r="H22" s="242">
        <v>180000</v>
      </c>
      <c r="I22" s="243"/>
      <c r="J22" s="98">
        <f t="shared" si="0"/>
        <v>180000</v>
      </c>
      <c r="M22" s="86">
        <v>180000</v>
      </c>
    </row>
    <row r="23" spans="1:13" s="85" customFormat="1" ht="30.75" customHeight="1" x14ac:dyDescent="0.25">
      <c r="A23" s="92">
        <f t="shared" si="1"/>
        <v>6</v>
      </c>
      <c r="B23" s="51">
        <v>44545</v>
      </c>
      <c r="C23" s="93">
        <v>405196</v>
      </c>
      <c r="D23" s="94" t="s">
        <v>104</v>
      </c>
      <c r="E23" s="95" t="s">
        <v>264</v>
      </c>
      <c r="F23" s="96">
        <v>1</v>
      </c>
      <c r="G23" s="97">
        <v>2</v>
      </c>
      <c r="H23" s="242">
        <v>360000</v>
      </c>
      <c r="I23" s="243"/>
      <c r="J23" s="98">
        <f t="shared" si="0"/>
        <v>360000</v>
      </c>
      <c r="M23" s="86">
        <v>360000</v>
      </c>
    </row>
    <row r="24" spans="1:13" s="85" customFormat="1" ht="30.75" customHeight="1" x14ac:dyDescent="0.25">
      <c r="A24" s="92">
        <f t="shared" si="1"/>
        <v>7</v>
      </c>
      <c r="B24" s="51">
        <v>44545</v>
      </c>
      <c r="C24" s="93">
        <v>405862</v>
      </c>
      <c r="D24" s="94" t="s">
        <v>105</v>
      </c>
      <c r="E24" s="95" t="s">
        <v>265</v>
      </c>
      <c r="F24" s="96">
        <v>1</v>
      </c>
      <c r="G24" s="97">
        <v>2</v>
      </c>
      <c r="H24" s="242">
        <v>160000</v>
      </c>
      <c r="I24" s="243"/>
      <c r="J24" s="98">
        <f t="shared" si="0"/>
        <v>160000</v>
      </c>
      <c r="M24" s="86">
        <v>160000</v>
      </c>
    </row>
    <row r="25" spans="1:13" s="85" customFormat="1" ht="30.75" customHeight="1" x14ac:dyDescent="0.25">
      <c r="A25" s="92">
        <f t="shared" si="1"/>
        <v>8</v>
      </c>
      <c r="B25" s="51">
        <v>44545</v>
      </c>
      <c r="C25" s="93">
        <v>405860</v>
      </c>
      <c r="D25" s="94" t="s">
        <v>104</v>
      </c>
      <c r="E25" s="95" t="s">
        <v>266</v>
      </c>
      <c r="F25" s="96">
        <v>1</v>
      </c>
      <c r="G25" s="97">
        <v>2</v>
      </c>
      <c r="H25" s="242">
        <v>280000</v>
      </c>
      <c r="I25" s="243"/>
      <c r="J25" s="98">
        <f t="shared" si="0"/>
        <v>280000</v>
      </c>
      <c r="M25" s="86">
        <v>280000</v>
      </c>
    </row>
    <row r="26" spans="1:13" s="85" customFormat="1" ht="30.75" customHeight="1" x14ac:dyDescent="0.25">
      <c r="A26" s="92">
        <f t="shared" si="1"/>
        <v>9</v>
      </c>
      <c r="B26" s="51">
        <v>44545</v>
      </c>
      <c r="C26" s="93">
        <v>405861</v>
      </c>
      <c r="D26" s="94" t="s">
        <v>105</v>
      </c>
      <c r="E26" s="95" t="s">
        <v>267</v>
      </c>
      <c r="F26" s="96">
        <v>1</v>
      </c>
      <c r="G26" s="97">
        <v>5</v>
      </c>
      <c r="H26" s="242">
        <v>900000</v>
      </c>
      <c r="I26" s="243"/>
      <c r="J26" s="98">
        <f t="shared" si="0"/>
        <v>900000</v>
      </c>
      <c r="M26" s="86">
        <v>900000</v>
      </c>
    </row>
    <row r="27" spans="1:13" s="85" customFormat="1" ht="30.75" customHeight="1" x14ac:dyDescent="0.25">
      <c r="A27" s="92">
        <f t="shared" si="1"/>
        <v>10</v>
      </c>
      <c r="B27" s="51">
        <v>44545</v>
      </c>
      <c r="C27" s="93">
        <v>405177</v>
      </c>
      <c r="D27" s="94" t="s">
        <v>105</v>
      </c>
      <c r="E27" s="95" t="s">
        <v>268</v>
      </c>
      <c r="F27" s="96">
        <v>1</v>
      </c>
      <c r="G27" s="97">
        <v>13</v>
      </c>
      <c r="H27" s="242">
        <v>1300000</v>
      </c>
      <c r="I27" s="243"/>
      <c r="J27" s="98">
        <f t="shared" si="0"/>
        <v>1300000</v>
      </c>
      <c r="M27" s="86">
        <v>1300000</v>
      </c>
    </row>
    <row r="28" spans="1:13" s="85" customFormat="1" ht="30.75" customHeight="1" x14ac:dyDescent="0.25">
      <c r="A28" s="92">
        <f t="shared" si="1"/>
        <v>11</v>
      </c>
      <c r="B28" s="51">
        <v>44545</v>
      </c>
      <c r="C28" s="93">
        <v>405178</v>
      </c>
      <c r="D28" s="94" t="s">
        <v>105</v>
      </c>
      <c r="E28" s="95" t="s">
        <v>269</v>
      </c>
      <c r="F28" s="96">
        <v>1</v>
      </c>
      <c r="G28" s="97">
        <v>4</v>
      </c>
      <c r="H28" s="242">
        <v>480000</v>
      </c>
      <c r="I28" s="243"/>
      <c r="J28" s="98">
        <f t="shared" si="0"/>
        <v>480000</v>
      </c>
      <c r="M28" s="86">
        <v>480000</v>
      </c>
    </row>
    <row r="29" spans="1:13" s="85" customFormat="1" ht="30.75" customHeight="1" x14ac:dyDescent="0.25">
      <c r="A29" s="92">
        <f t="shared" si="1"/>
        <v>12</v>
      </c>
      <c r="B29" s="51">
        <v>44545</v>
      </c>
      <c r="C29" s="93">
        <v>405197</v>
      </c>
      <c r="D29" s="94" t="s">
        <v>104</v>
      </c>
      <c r="E29" s="95" t="s">
        <v>268</v>
      </c>
      <c r="F29" s="96">
        <v>1</v>
      </c>
      <c r="G29" s="97">
        <v>7</v>
      </c>
      <c r="H29" s="242">
        <v>700000</v>
      </c>
      <c r="I29" s="243"/>
      <c r="J29" s="98">
        <f t="shared" ref="J29:J30" si="2">H29</f>
        <v>700000</v>
      </c>
      <c r="M29" s="86">
        <v>700000</v>
      </c>
    </row>
    <row r="30" spans="1:13" s="85" customFormat="1" ht="30.75" customHeight="1" x14ac:dyDescent="0.25">
      <c r="A30" s="92">
        <f t="shared" si="1"/>
        <v>13</v>
      </c>
      <c r="B30" s="51">
        <v>44545</v>
      </c>
      <c r="C30" s="93">
        <v>405198</v>
      </c>
      <c r="D30" s="94" t="s">
        <v>105</v>
      </c>
      <c r="E30" s="95" t="s">
        <v>270</v>
      </c>
      <c r="F30" s="96">
        <v>1</v>
      </c>
      <c r="G30" s="97">
        <v>11</v>
      </c>
      <c r="H30" s="242">
        <v>1650000</v>
      </c>
      <c r="I30" s="243"/>
      <c r="J30" s="98">
        <f t="shared" si="2"/>
        <v>1650000</v>
      </c>
      <c r="M30" s="86">
        <v>1650000</v>
      </c>
    </row>
    <row r="31" spans="1:13" ht="37.5" customHeight="1" thickBot="1" x14ac:dyDescent="0.3">
      <c r="A31" s="249" t="s">
        <v>20</v>
      </c>
      <c r="B31" s="250"/>
      <c r="C31" s="250"/>
      <c r="D31" s="250"/>
      <c r="E31" s="250"/>
      <c r="F31" s="250"/>
      <c r="G31" s="250"/>
      <c r="H31" s="250"/>
      <c r="I31" s="251"/>
      <c r="J31" s="99">
        <f>SUM(J18:J30)</f>
        <v>7660000</v>
      </c>
    </row>
    <row r="32" spans="1:13" ht="11.25" customHeight="1" x14ac:dyDescent="0.25">
      <c r="A32" s="241"/>
      <c r="B32" s="241"/>
      <c r="C32" s="241"/>
      <c r="D32" s="241"/>
      <c r="E32" s="100"/>
      <c r="H32" s="101"/>
      <c r="I32" s="101"/>
      <c r="J32" s="102"/>
    </row>
    <row r="33" spans="1:13" ht="22.5" customHeight="1" x14ac:dyDescent="0.25">
      <c r="A33" s="103"/>
      <c r="B33" s="103"/>
      <c r="D33" s="103"/>
      <c r="E33" s="103"/>
      <c r="H33" s="104" t="s">
        <v>30</v>
      </c>
      <c r="I33" s="104"/>
      <c r="J33" s="105">
        <v>0</v>
      </c>
    </row>
    <row r="34" spans="1:13" ht="22.5" customHeight="1" thickBot="1" x14ac:dyDescent="0.3">
      <c r="A34" s="106"/>
      <c r="B34" s="106"/>
      <c r="D34" s="106"/>
      <c r="E34" s="106"/>
      <c r="H34" s="107" t="s">
        <v>97</v>
      </c>
      <c r="I34" s="107"/>
      <c r="J34" s="108">
        <v>0</v>
      </c>
    </row>
    <row r="35" spans="1:13" ht="22.5" customHeight="1" x14ac:dyDescent="0.25">
      <c r="A35" s="82"/>
      <c r="B35" s="82"/>
      <c r="D35" s="82"/>
      <c r="E35" s="109"/>
      <c r="H35" s="110" t="s">
        <v>22</v>
      </c>
      <c r="I35" s="111"/>
      <c r="J35" s="112">
        <f>J31</f>
        <v>7660000</v>
      </c>
    </row>
    <row r="36" spans="1:13" ht="11.25" customHeight="1" x14ac:dyDescent="0.25">
      <c r="A36" s="82"/>
      <c r="B36" s="82"/>
      <c r="D36" s="82"/>
      <c r="E36" s="109"/>
      <c r="H36" s="111"/>
      <c r="I36" s="111"/>
      <c r="J36" s="113"/>
    </row>
    <row r="37" spans="1:13" ht="18.75" x14ac:dyDescent="0.25">
      <c r="A37" s="114" t="s">
        <v>271</v>
      </c>
      <c r="B37" s="109"/>
      <c r="D37" s="82"/>
      <c r="E37" s="109"/>
      <c r="H37" s="111"/>
      <c r="I37" s="111"/>
      <c r="J37" s="113"/>
    </row>
    <row r="38" spans="1:13" ht="11.25" customHeight="1" x14ac:dyDescent="0.25">
      <c r="A38" s="82"/>
      <c r="B38" s="82"/>
      <c r="D38" s="82"/>
      <c r="E38" s="109"/>
      <c r="H38" s="111"/>
      <c r="I38" s="111"/>
      <c r="J38" s="113"/>
    </row>
    <row r="39" spans="1:13" ht="17.25" customHeight="1" x14ac:dyDescent="0.3">
      <c r="A39" s="115" t="s">
        <v>23</v>
      </c>
      <c r="B39" s="116"/>
      <c r="D39" s="116"/>
      <c r="E39" s="82"/>
      <c r="H39" s="83"/>
      <c r="I39" s="83"/>
      <c r="J39" s="82"/>
    </row>
    <row r="40" spans="1:13" ht="17.25" customHeight="1" x14ac:dyDescent="0.3">
      <c r="A40" s="117" t="s">
        <v>24</v>
      </c>
      <c r="B40" s="109"/>
      <c r="D40" s="109"/>
      <c r="E40" s="82"/>
      <c r="H40" s="83"/>
      <c r="I40" s="83"/>
      <c r="J40" s="82"/>
      <c r="M40" s="118"/>
    </row>
    <row r="41" spans="1:13" ht="17.25" customHeight="1" x14ac:dyDescent="0.3">
      <c r="A41" s="117" t="s">
        <v>25</v>
      </c>
      <c r="B41" s="109"/>
      <c r="D41" s="82"/>
      <c r="E41" s="82"/>
      <c r="H41" s="83"/>
      <c r="I41" s="83"/>
      <c r="J41" s="82"/>
    </row>
    <row r="42" spans="1:13" ht="17.25" customHeight="1" x14ac:dyDescent="0.3">
      <c r="A42" s="119" t="s">
        <v>26</v>
      </c>
      <c r="B42" s="120"/>
      <c r="D42" s="120"/>
      <c r="E42" s="82"/>
      <c r="H42" s="83"/>
      <c r="I42" s="83"/>
      <c r="J42" s="82"/>
    </row>
    <row r="43" spans="1:13" ht="17.25" customHeight="1" x14ac:dyDescent="0.3">
      <c r="A43" s="121" t="s">
        <v>27</v>
      </c>
      <c r="B43" s="122"/>
      <c r="D43" s="123"/>
      <c r="E43" s="82"/>
      <c r="H43" s="83"/>
      <c r="I43" s="83"/>
      <c r="J43" s="82"/>
    </row>
    <row r="44" spans="1:13" ht="9.75" customHeight="1" x14ac:dyDescent="0.25">
      <c r="A44" s="122"/>
      <c r="B44" s="122"/>
      <c r="D44" s="124"/>
      <c r="E44" s="82"/>
      <c r="H44" s="83"/>
      <c r="I44" s="83"/>
      <c r="J44" s="82"/>
    </row>
    <row r="45" spans="1:13" ht="15.75" x14ac:dyDescent="0.25">
      <c r="A45" s="82"/>
      <c r="B45" s="82"/>
      <c r="D45" s="82"/>
      <c r="E45" s="82"/>
      <c r="H45" s="125" t="s">
        <v>32</v>
      </c>
      <c r="I45" s="252" t="str">
        <f>J13</f>
        <v xml:space="preserve"> 19 Januari 2022</v>
      </c>
      <c r="J45" s="252"/>
    </row>
    <row r="46" spans="1:13" ht="15.75" x14ac:dyDescent="0.25">
      <c r="A46" s="82"/>
      <c r="B46" s="82"/>
      <c r="D46" s="82"/>
      <c r="E46" s="82"/>
      <c r="H46" s="83"/>
      <c r="I46" s="83"/>
      <c r="J46" s="82"/>
    </row>
    <row r="47" spans="1:13" ht="15.75" x14ac:dyDescent="0.25">
      <c r="A47" s="82"/>
      <c r="B47" s="82"/>
      <c r="D47" s="82"/>
      <c r="E47" s="82"/>
      <c r="H47" s="83"/>
      <c r="I47" s="83"/>
      <c r="J47" s="82"/>
    </row>
    <row r="48" spans="1:13" ht="22.5" customHeight="1" x14ac:dyDescent="0.25">
      <c r="A48" s="82"/>
      <c r="B48" s="82"/>
      <c r="D48" s="82"/>
      <c r="E48" s="82"/>
      <c r="H48" s="83"/>
      <c r="I48" s="83"/>
      <c r="J48" s="82"/>
    </row>
    <row r="49" spans="1:13" ht="15.75" x14ac:dyDescent="0.25">
      <c r="A49" s="82"/>
      <c r="B49" s="82"/>
      <c r="D49" s="82"/>
      <c r="E49" s="82"/>
      <c r="H49" s="83"/>
      <c r="I49" s="83"/>
      <c r="J49" s="82"/>
    </row>
    <row r="50" spans="1:13" ht="15.75" x14ac:dyDescent="0.25">
      <c r="A50" s="82"/>
      <c r="B50" s="82"/>
      <c r="D50" s="82"/>
      <c r="E50" s="82"/>
      <c r="H50" s="83"/>
      <c r="I50" s="83"/>
      <c r="J50" s="82"/>
    </row>
    <row r="51" spans="1:13" ht="15.75" x14ac:dyDescent="0.25">
      <c r="A51" s="76"/>
      <c r="B51" s="76"/>
      <c r="D51" s="76"/>
      <c r="E51" s="76"/>
      <c r="H51" s="216" t="s">
        <v>98</v>
      </c>
      <c r="I51" s="216"/>
      <c r="J51" s="216"/>
    </row>
    <row r="52" spans="1:13" ht="15.75" x14ac:dyDescent="0.25">
      <c r="A52" s="76"/>
      <c r="B52" s="76"/>
      <c r="D52" s="76"/>
      <c r="E52" s="76"/>
      <c r="H52" s="126"/>
      <c r="I52" s="126"/>
      <c r="J52" s="76"/>
    </row>
    <row r="53" spans="1:13" ht="15.75" x14ac:dyDescent="0.25">
      <c r="A53" s="76"/>
      <c r="B53" s="76"/>
      <c r="D53" s="76"/>
      <c r="E53" s="76"/>
      <c r="H53" s="126"/>
      <c r="I53" s="126"/>
      <c r="J53" s="76"/>
    </row>
    <row r="54" spans="1:13" ht="15.75" x14ac:dyDescent="0.25">
      <c r="A54" s="76"/>
      <c r="B54" s="76"/>
      <c r="D54" s="76"/>
      <c r="E54" s="76"/>
      <c r="H54" s="126"/>
      <c r="I54" s="126"/>
      <c r="J54" s="76"/>
      <c r="M54" s="127"/>
    </row>
    <row r="55" spans="1:13" ht="15.75" x14ac:dyDescent="0.25">
      <c r="A55" s="76"/>
      <c r="B55" s="76"/>
      <c r="D55" s="76"/>
      <c r="E55" s="76"/>
      <c r="H55" s="126"/>
      <c r="I55" s="126"/>
      <c r="J55" s="76"/>
    </row>
    <row r="56" spans="1:13" ht="15.75" x14ac:dyDescent="0.25">
      <c r="A56" s="76"/>
      <c r="B56" s="76"/>
      <c r="D56" s="76"/>
      <c r="E56" s="76"/>
      <c r="H56" s="126"/>
      <c r="I56" s="126"/>
      <c r="J56" s="76"/>
    </row>
    <row r="57" spans="1:13" ht="15.75" x14ac:dyDescent="0.25">
      <c r="A57" s="76"/>
      <c r="B57" s="76"/>
      <c r="D57" s="76"/>
      <c r="E57" s="76"/>
      <c r="H57" s="126"/>
      <c r="I57" s="126"/>
      <c r="J57" s="76"/>
    </row>
    <row r="58" spans="1:13" ht="15.75" x14ac:dyDescent="0.25">
      <c r="A58" s="76"/>
      <c r="B58" s="76"/>
      <c r="D58" s="76"/>
      <c r="E58" s="76"/>
      <c r="H58" s="126"/>
      <c r="I58" s="126"/>
      <c r="J58" s="76"/>
    </row>
    <row r="59" spans="1:13" ht="15.75" x14ac:dyDescent="0.25">
      <c r="A59" s="76"/>
      <c r="B59" s="76"/>
      <c r="D59" s="76"/>
      <c r="E59" s="76"/>
      <c r="H59" s="126"/>
      <c r="I59" s="126"/>
      <c r="J59" s="76"/>
    </row>
  </sheetData>
  <autoFilter ref="A17:J31">
    <filterColumn colId="7" showButton="0"/>
  </autoFilter>
  <mergeCells count="19">
    <mergeCell ref="H27:I27"/>
    <mergeCell ref="A10:J10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A31:I31"/>
    <mergeCell ref="A32:D32"/>
    <mergeCell ref="I45:J45"/>
    <mergeCell ref="H51:J51"/>
    <mergeCell ref="H29:I29"/>
    <mergeCell ref="H30:I3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7" workbookViewId="0">
      <selection activeCell="M18" sqref="M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56</v>
      </c>
      <c r="G12" s="3" t="s">
        <v>8</v>
      </c>
      <c r="H12" s="7" t="s">
        <v>9</v>
      </c>
      <c r="I12" s="8" t="s">
        <v>272</v>
      </c>
    </row>
    <row r="13" spans="1:9" x14ac:dyDescent="0.25">
      <c r="G13" s="3" t="s">
        <v>10</v>
      </c>
      <c r="H13" s="7" t="s">
        <v>9</v>
      </c>
      <c r="I13" s="9" t="s">
        <v>242</v>
      </c>
    </row>
    <row r="14" spans="1:9" x14ac:dyDescent="0.25">
      <c r="G14" s="3" t="s">
        <v>11</v>
      </c>
      <c r="H14" s="7" t="s">
        <v>9</v>
      </c>
      <c r="I14" s="9" t="s">
        <v>228</v>
      </c>
    </row>
    <row r="15" spans="1:9" x14ac:dyDescent="0.25">
      <c r="A15" s="2" t="s">
        <v>12</v>
      </c>
      <c r="B15" s="2" t="s">
        <v>57</v>
      </c>
      <c r="G15" s="3" t="s">
        <v>35</v>
      </c>
      <c r="H15" s="3" t="s">
        <v>9</v>
      </c>
      <c r="I15" s="47" t="s">
        <v>229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44568</v>
      </c>
      <c r="C18" s="52"/>
      <c r="D18" s="53" t="s">
        <v>231</v>
      </c>
      <c r="E18" s="156" t="s">
        <v>34</v>
      </c>
      <c r="F18" s="55">
        <v>1</v>
      </c>
      <c r="G18" s="236">
        <v>1200000</v>
      </c>
      <c r="H18" s="237"/>
      <c r="I18" s="56">
        <f>G18</f>
        <v>1200000</v>
      </c>
    </row>
    <row r="19" spans="1:10" ht="48.75" customHeight="1" x14ac:dyDescent="0.25">
      <c r="A19" s="28">
        <v>2</v>
      </c>
      <c r="B19" s="51">
        <v>44571</v>
      </c>
      <c r="C19" s="52"/>
      <c r="D19" s="53" t="s">
        <v>230</v>
      </c>
      <c r="E19" s="156" t="s">
        <v>232</v>
      </c>
      <c r="F19" s="55">
        <v>1</v>
      </c>
      <c r="G19" s="236">
        <v>1600000</v>
      </c>
      <c r="H19" s="237"/>
      <c r="I19" s="56">
        <f>G19</f>
        <v>1600000</v>
      </c>
    </row>
    <row r="20" spans="1:10" ht="25.5" customHeight="1" thickBot="1" x14ac:dyDescent="0.3">
      <c r="A20" s="238" t="s">
        <v>20</v>
      </c>
      <c r="B20" s="239"/>
      <c r="C20" s="239"/>
      <c r="D20" s="239"/>
      <c r="E20" s="239"/>
      <c r="F20" s="239"/>
      <c r="G20" s="239"/>
      <c r="H20" s="240"/>
      <c r="I20" s="57">
        <f>SUM(I18:I19)</f>
        <v>2800000</v>
      </c>
    </row>
    <row r="21" spans="1:10" x14ac:dyDescent="0.25">
      <c r="A21" s="227"/>
      <c r="B21" s="227"/>
      <c r="C21" s="155"/>
      <c r="D21" s="155"/>
      <c r="E21" s="155"/>
      <c r="F21" s="155"/>
      <c r="G21" s="11"/>
      <c r="H21" s="11"/>
      <c r="I21" s="12"/>
    </row>
    <row r="22" spans="1:10" x14ac:dyDescent="0.25">
      <c r="A22" s="155"/>
      <c r="B22" s="155"/>
      <c r="C22" s="155"/>
      <c r="D22" s="155"/>
      <c r="E22" s="155"/>
      <c r="F22" s="155"/>
      <c r="G22" s="58" t="s">
        <v>58</v>
      </c>
      <c r="H22" s="58"/>
      <c r="I22" s="59">
        <v>0</v>
      </c>
    </row>
    <row r="23" spans="1:10" ht="16.5" thickBot="1" x14ac:dyDescent="0.3">
      <c r="D23" s="1"/>
      <c r="E23" s="1"/>
      <c r="F23" s="1"/>
      <c r="G23" s="15" t="s">
        <v>59</v>
      </c>
      <c r="H23" s="15"/>
      <c r="I23" s="60">
        <v>0</v>
      </c>
      <c r="J23" s="14"/>
    </row>
    <row r="24" spans="1:10" x14ac:dyDescent="0.25">
      <c r="D24" s="1"/>
      <c r="E24" s="1"/>
      <c r="F24" s="1"/>
      <c r="G24" s="17" t="s">
        <v>60</v>
      </c>
      <c r="H24" s="17"/>
      <c r="I24" s="18">
        <f>+I20</f>
        <v>2800000</v>
      </c>
    </row>
    <row r="25" spans="1:10" x14ac:dyDescent="0.25">
      <c r="A25" s="1" t="s">
        <v>273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61"/>
      <c r="B34" s="61"/>
      <c r="C34" s="61"/>
    </row>
    <row r="35" spans="1:9" x14ac:dyDescent="0.25">
      <c r="G35" s="26" t="s">
        <v>32</v>
      </c>
      <c r="H35" s="228" t="str">
        <f>I13</f>
        <v xml:space="preserve"> 19 Januari 2022</v>
      </c>
      <c r="I35" s="229"/>
    </row>
    <row r="39" spans="1:9" ht="24.75" customHeight="1" x14ac:dyDescent="0.25"/>
    <row r="41" spans="1:9" x14ac:dyDescent="0.25">
      <c r="G41" s="230" t="s">
        <v>28</v>
      </c>
      <c r="H41" s="230"/>
      <c r="I41" s="230"/>
    </row>
    <row r="46" spans="1:9" ht="16.5" thickBot="1" x14ac:dyDescent="0.3"/>
    <row r="47" spans="1:9" x14ac:dyDescent="0.25">
      <c r="D47" s="62"/>
      <c r="E47" s="63"/>
      <c r="F47" s="63"/>
    </row>
    <row r="48" spans="1:9" ht="18" x14ac:dyDescent="0.25">
      <c r="D48" s="64" t="s">
        <v>61</v>
      </c>
      <c r="E48" s="10"/>
      <c r="F48" s="10"/>
      <c r="G48" s="2"/>
      <c r="H48" s="2"/>
    </row>
    <row r="49" spans="4:8" ht="18" x14ac:dyDescent="0.25">
      <c r="D49" s="64" t="s">
        <v>62</v>
      </c>
      <c r="E49" s="10"/>
      <c r="F49" s="10"/>
      <c r="G49" s="2"/>
      <c r="H49" s="2"/>
    </row>
    <row r="50" spans="4:8" ht="18" x14ac:dyDescent="0.25">
      <c r="D50" s="64" t="s">
        <v>63</v>
      </c>
      <c r="E50" s="10"/>
      <c r="F50" s="10"/>
      <c r="G50" s="2"/>
      <c r="H50" s="2"/>
    </row>
    <row r="51" spans="4:8" ht="18" x14ac:dyDescent="0.25">
      <c r="D51" s="64" t="s">
        <v>64</v>
      </c>
      <c r="E51" s="10"/>
      <c r="F51" s="10"/>
      <c r="G51" s="2"/>
      <c r="H51" s="2"/>
    </row>
    <row r="52" spans="4:8" ht="18" x14ac:dyDescent="0.25">
      <c r="D52" s="64" t="s">
        <v>65</v>
      </c>
      <c r="E52" s="10"/>
      <c r="F52" s="10"/>
      <c r="G52" s="2"/>
      <c r="H52" s="2"/>
    </row>
    <row r="53" spans="4:8" ht="16.5" thickBot="1" x14ac:dyDescent="0.3">
      <c r="D53" s="65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62"/>
      <c r="E57" s="63"/>
      <c r="F57" s="66"/>
      <c r="G57" s="2"/>
      <c r="H57" s="2"/>
    </row>
    <row r="58" spans="4:8" ht="18" x14ac:dyDescent="0.25">
      <c r="D58" s="64" t="s">
        <v>66</v>
      </c>
      <c r="E58" s="10"/>
      <c r="F58" s="67"/>
      <c r="G58" s="2"/>
      <c r="H58" s="2"/>
    </row>
    <row r="59" spans="4:8" ht="18" x14ac:dyDescent="0.25">
      <c r="D59" s="64" t="s">
        <v>67</v>
      </c>
      <c r="E59" s="10"/>
      <c r="F59" s="67"/>
      <c r="G59" s="2"/>
      <c r="H59" s="2"/>
    </row>
    <row r="60" spans="4:8" ht="18" x14ac:dyDescent="0.25">
      <c r="D60" s="64" t="s">
        <v>68</v>
      </c>
      <c r="E60" s="10"/>
      <c r="F60" s="67"/>
      <c r="G60" s="2"/>
      <c r="H60" s="2"/>
    </row>
    <row r="61" spans="4:8" ht="18" x14ac:dyDescent="0.25">
      <c r="D61" s="64" t="s">
        <v>69</v>
      </c>
      <c r="E61" s="10"/>
      <c r="F61" s="67"/>
      <c r="G61" s="2"/>
      <c r="H61" s="2"/>
    </row>
    <row r="62" spans="4:8" ht="18" x14ac:dyDescent="0.25">
      <c r="D62" s="68" t="s">
        <v>70</v>
      </c>
      <c r="E62" s="10"/>
      <c r="F62" s="67"/>
      <c r="G62" s="2"/>
      <c r="H62" s="2"/>
    </row>
    <row r="63" spans="4:8" ht="16.5" thickBot="1" x14ac:dyDescent="0.3">
      <c r="D63" s="65"/>
      <c r="E63" s="5"/>
      <c r="F63" s="69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62"/>
      <c r="E68" s="63"/>
      <c r="F68" s="63"/>
      <c r="G68" s="2"/>
      <c r="H68" s="2"/>
    </row>
    <row r="69" spans="4:8" ht="18" x14ac:dyDescent="0.25">
      <c r="D69" s="64" t="s">
        <v>61</v>
      </c>
      <c r="E69" s="10"/>
      <c r="F69" s="10"/>
      <c r="G69" s="2"/>
      <c r="H69" s="2"/>
    </row>
    <row r="70" spans="4:8" ht="18" x14ac:dyDescent="0.25">
      <c r="D70" s="64" t="s">
        <v>71</v>
      </c>
      <c r="E70" s="10"/>
      <c r="F70" s="10"/>
      <c r="G70" s="2"/>
      <c r="H70" s="2"/>
    </row>
    <row r="71" spans="4:8" ht="18" x14ac:dyDescent="0.25">
      <c r="D71" s="64" t="s">
        <v>72</v>
      </c>
      <c r="E71" s="10"/>
      <c r="F71" s="10"/>
      <c r="G71" s="2"/>
      <c r="H71" s="2"/>
    </row>
    <row r="72" spans="4:8" ht="18" x14ac:dyDescent="0.25">
      <c r="D72" s="64" t="s">
        <v>73</v>
      </c>
      <c r="E72" s="10"/>
      <c r="F72" s="10"/>
      <c r="G72" s="2"/>
      <c r="H72" s="2"/>
    </row>
    <row r="73" spans="4:8" ht="18" x14ac:dyDescent="0.25">
      <c r="D73" s="64" t="s">
        <v>74</v>
      </c>
      <c r="E73" s="10"/>
      <c r="F73" s="10"/>
      <c r="G73" s="2"/>
      <c r="H73" s="2"/>
    </row>
    <row r="74" spans="4:8" ht="16.5" thickBot="1" x14ac:dyDescent="0.3">
      <c r="D74" s="65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62"/>
      <c r="E76" s="63"/>
      <c r="F76" s="63"/>
      <c r="G76" s="2"/>
      <c r="H76" s="2"/>
    </row>
    <row r="77" spans="4:8" ht="18" x14ac:dyDescent="0.25">
      <c r="D77" s="70" t="s">
        <v>75</v>
      </c>
      <c r="E77" s="10"/>
      <c r="F77" s="10"/>
    </row>
    <row r="78" spans="4:8" ht="18" x14ac:dyDescent="0.25">
      <c r="D78" s="70" t="s">
        <v>76</v>
      </c>
      <c r="E78" s="10"/>
      <c r="F78" s="10"/>
    </row>
    <row r="79" spans="4:8" ht="18" x14ac:dyDescent="0.25">
      <c r="D79" s="70" t="s">
        <v>77</v>
      </c>
      <c r="E79" s="10"/>
      <c r="F79" s="10"/>
    </row>
    <row r="80" spans="4:8" ht="18" x14ac:dyDescent="0.25">
      <c r="D80" s="70" t="s">
        <v>78</v>
      </c>
      <c r="E80" s="10"/>
      <c r="F80" s="10"/>
    </row>
    <row r="81" spans="4:8" ht="18" x14ac:dyDescent="0.25">
      <c r="D81" s="71" t="s">
        <v>79</v>
      </c>
      <c r="E81" s="10"/>
      <c r="F81" s="10"/>
    </row>
    <row r="82" spans="4:8" ht="16.5" thickBot="1" x14ac:dyDescent="0.3">
      <c r="D82" s="65"/>
      <c r="E82" s="5"/>
      <c r="F82" s="5"/>
      <c r="G82" s="2"/>
      <c r="H82" s="2"/>
    </row>
    <row r="83" spans="4:8" ht="16.5" thickBot="1" x14ac:dyDescent="0.3"/>
    <row r="84" spans="4:8" x14ac:dyDescent="0.25">
      <c r="D84" s="62"/>
      <c r="E84" s="63"/>
      <c r="F84" s="66"/>
    </row>
    <row r="85" spans="4:8" ht="18" x14ac:dyDescent="0.25">
      <c r="D85" s="64" t="s">
        <v>66</v>
      </c>
      <c r="E85" s="10"/>
      <c r="F85" s="67"/>
    </row>
    <row r="86" spans="4:8" ht="18" x14ac:dyDescent="0.25">
      <c r="D86" s="64" t="s">
        <v>67</v>
      </c>
      <c r="E86" s="10"/>
      <c r="F86" s="67"/>
    </row>
    <row r="87" spans="4:8" ht="18" x14ac:dyDescent="0.25">
      <c r="D87" s="64" t="s">
        <v>68</v>
      </c>
      <c r="E87" s="10"/>
      <c r="F87" s="67"/>
    </row>
    <row r="88" spans="4:8" ht="18" x14ac:dyDescent="0.25">
      <c r="D88" s="64" t="s">
        <v>69</v>
      </c>
      <c r="E88" s="10"/>
      <c r="F88" s="67"/>
    </row>
    <row r="89" spans="4:8" ht="18" x14ac:dyDescent="0.25">
      <c r="D89" s="68" t="s">
        <v>70</v>
      </c>
      <c r="E89" s="10"/>
      <c r="F89" s="67"/>
    </row>
    <row r="90" spans="4:8" ht="16.5" thickBot="1" x14ac:dyDescent="0.3">
      <c r="D90" s="65"/>
      <c r="E90" s="5"/>
      <c r="F90" s="69"/>
    </row>
    <row r="91" spans="4:8" ht="16.5" thickBot="1" x14ac:dyDescent="0.3"/>
    <row r="92" spans="4:8" x14ac:dyDescent="0.25">
      <c r="D92" s="62"/>
      <c r="E92" s="63"/>
      <c r="F92" s="66"/>
    </row>
    <row r="93" spans="4:8" ht="18" x14ac:dyDescent="0.25">
      <c r="D93" s="64" t="s">
        <v>66</v>
      </c>
      <c r="E93" s="10"/>
      <c r="F93" s="67"/>
    </row>
    <row r="94" spans="4:8" ht="18" x14ac:dyDescent="0.25">
      <c r="D94" s="64" t="s">
        <v>67</v>
      </c>
      <c r="E94" s="10"/>
      <c r="F94" s="67"/>
    </row>
    <row r="95" spans="4:8" ht="18" x14ac:dyDescent="0.25">
      <c r="D95" s="64" t="s">
        <v>68</v>
      </c>
      <c r="E95" s="10"/>
      <c r="F95" s="67"/>
    </row>
    <row r="96" spans="4:8" ht="18" x14ac:dyDescent="0.25">
      <c r="D96" s="64" t="s">
        <v>69</v>
      </c>
      <c r="E96" s="10"/>
      <c r="F96" s="67"/>
    </row>
    <row r="97" spans="1:11" s="3" customFormat="1" ht="18" x14ac:dyDescent="0.25">
      <c r="A97" s="2"/>
      <c r="B97" s="2"/>
      <c r="C97" s="2"/>
      <c r="D97" s="68" t="s">
        <v>70</v>
      </c>
      <c r="E97" s="10"/>
      <c r="F97" s="6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65"/>
      <c r="E98" s="5"/>
      <c r="F98" s="69"/>
      <c r="I98" s="2"/>
      <c r="J98" s="2"/>
      <c r="K98" s="2"/>
    </row>
  </sheetData>
  <mergeCells count="8">
    <mergeCell ref="G41:I41"/>
    <mergeCell ref="G19:H19"/>
    <mergeCell ref="A10:I10"/>
    <mergeCell ref="G17:H17"/>
    <mergeCell ref="G18:H18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0" workbookViewId="0">
      <selection activeCell="I44" sqref="I44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7.71093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274</v>
      </c>
      <c r="G12" s="3" t="s">
        <v>8</v>
      </c>
      <c r="H12" s="7" t="s">
        <v>9</v>
      </c>
      <c r="I12" s="8" t="s">
        <v>275</v>
      </c>
    </row>
    <row r="13" spans="1:9" x14ac:dyDescent="0.25">
      <c r="G13" s="3" t="s">
        <v>10</v>
      </c>
      <c r="H13" s="7" t="s">
        <v>9</v>
      </c>
      <c r="I13" s="9" t="s">
        <v>242</v>
      </c>
    </row>
    <row r="14" spans="1:9" x14ac:dyDescent="0.25">
      <c r="G14" s="3" t="s">
        <v>11</v>
      </c>
      <c r="H14" s="7" t="s">
        <v>9</v>
      </c>
      <c r="I14" s="9" t="s">
        <v>228</v>
      </c>
    </row>
    <row r="15" spans="1:9" x14ac:dyDescent="0.25">
      <c r="A15" s="2" t="s">
        <v>12</v>
      </c>
      <c r="B15" s="2" t="s">
        <v>29</v>
      </c>
      <c r="G15" s="3" t="s">
        <v>35</v>
      </c>
      <c r="H15" s="3" t="s">
        <v>9</v>
      </c>
      <c r="I15" s="47" t="s">
        <v>276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44579</v>
      </c>
      <c r="C18" s="52"/>
      <c r="D18" s="53" t="s">
        <v>277</v>
      </c>
      <c r="E18" s="159" t="s">
        <v>34</v>
      </c>
      <c r="F18" s="55">
        <v>1</v>
      </c>
      <c r="G18" s="236">
        <v>6000000</v>
      </c>
      <c r="H18" s="237"/>
      <c r="I18" s="56">
        <f>G18</f>
        <v>6000000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6000000</v>
      </c>
    </row>
    <row r="20" spans="1:10" x14ac:dyDescent="0.25">
      <c r="A20" s="227"/>
      <c r="B20" s="227"/>
      <c r="C20" s="158"/>
      <c r="D20" s="158"/>
      <c r="E20" s="158"/>
      <c r="F20" s="158"/>
      <c r="G20" s="11"/>
      <c r="H20" s="11"/>
      <c r="I20" s="12"/>
    </row>
    <row r="21" spans="1:10" x14ac:dyDescent="0.25">
      <c r="A21" s="158"/>
      <c r="B21" s="158"/>
      <c r="C21" s="158"/>
      <c r="D21" s="158"/>
      <c r="E21" s="158"/>
      <c r="F21" s="158"/>
      <c r="G21" s="58" t="s">
        <v>58</v>
      </c>
      <c r="H21" s="58"/>
      <c r="I21" s="162">
        <f>I19*50%</f>
        <v>3000000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16">
        <f>I19*50%</f>
        <v>3000000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I21</f>
        <v>3000000</v>
      </c>
    </row>
    <row r="24" spans="1:10" x14ac:dyDescent="0.25">
      <c r="A24" s="1" t="s">
        <v>278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19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9" workbookViewId="0">
      <selection activeCell="E27" sqref="E27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7.71093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274</v>
      </c>
      <c r="G12" s="3" t="s">
        <v>8</v>
      </c>
      <c r="H12" s="7" t="s">
        <v>9</v>
      </c>
      <c r="I12" s="8" t="s">
        <v>275</v>
      </c>
    </row>
    <row r="13" spans="1:9" x14ac:dyDescent="0.25">
      <c r="G13" s="3" t="s">
        <v>10</v>
      </c>
      <c r="H13" s="7" t="s">
        <v>9</v>
      </c>
      <c r="I13" s="9" t="s">
        <v>228</v>
      </c>
    </row>
    <row r="14" spans="1:9" x14ac:dyDescent="0.25">
      <c r="G14" s="3" t="s">
        <v>11</v>
      </c>
      <c r="H14" s="7" t="s">
        <v>9</v>
      </c>
      <c r="I14" s="9" t="s">
        <v>228</v>
      </c>
    </row>
    <row r="15" spans="1:9" x14ac:dyDescent="0.25">
      <c r="A15" s="2" t="s">
        <v>12</v>
      </c>
      <c r="B15" s="2" t="s">
        <v>29</v>
      </c>
      <c r="G15" s="3" t="s">
        <v>35</v>
      </c>
      <c r="H15" s="3" t="s">
        <v>9</v>
      </c>
      <c r="I15" s="47" t="s">
        <v>276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44579</v>
      </c>
      <c r="C18" s="52"/>
      <c r="D18" s="53" t="s">
        <v>277</v>
      </c>
      <c r="E18" s="169" t="s">
        <v>34</v>
      </c>
      <c r="F18" s="55">
        <v>1</v>
      </c>
      <c r="G18" s="236">
        <v>6000000</v>
      </c>
      <c r="H18" s="237"/>
      <c r="I18" s="56">
        <f>G18</f>
        <v>6000000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6000000</v>
      </c>
    </row>
    <row r="20" spans="1:10" x14ac:dyDescent="0.25">
      <c r="A20" s="227"/>
      <c r="B20" s="227"/>
      <c r="C20" s="168"/>
      <c r="D20" s="168"/>
      <c r="E20" s="168"/>
      <c r="F20" s="168"/>
      <c r="G20" s="11"/>
      <c r="H20" s="11"/>
      <c r="I20" s="12"/>
    </row>
    <row r="21" spans="1:10" x14ac:dyDescent="0.25">
      <c r="A21" s="168"/>
      <c r="B21" s="168"/>
      <c r="C21" s="168"/>
      <c r="D21" s="168"/>
      <c r="E21" s="168"/>
      <c r="F21" s="168"/>
      <c r="G21" s="58" t="s">
        <v>58</v>
      </c>
      <c r="H21" s="58"/>
      <c r="I21" s="59">
        <f>I19*50%</f>
        <v>3000000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60">
        <f>I19*50%</f>
        <v>3000000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I21</f>
        <v>3000000</v>
      </c>
    </row>
    <row r="24" spans="1:10" x14ac:dyDescent="0.25">
      <c r="A24" s="1" t="s">
        <v>278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25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25" workbookViewId="0">
      <selection activeCell="L41" sqref="L4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5.5703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284</v>
      </c>
      <c r="H12" s="3" t="s">
        <v>8</v>
      </c>
      <c r="I12" s="7" t="s">
        <v>9</v>
      </c>
      <c r="J12" s="8" t="s">
        <v>279</v>
      </c>
    </row>
    <row r="13" spans="1:10" x14ac:dyDescent="0.25">
      <c r="H13" s="3" t="s">
        <v>10</v>
      </c>
      <c r="I13" s="7" t="s">
        <v>9</v>
      </c>
      <c r="J13" s="9" t="s">
        <v>242</v>
      </c>
    </row>
    <row r="14" spans="1:10" x14ac:dyDescent="0.25">
      <c r="H14" s="3" t="s">
        <v>11</v>
      </c>
      <c r="I14" s="7" t="s">
        <v>9</v>
      </c>
      <c r="J14" s="9" t="s">
        <v>242</v>
      </c>
    </row>
    <row r="15" spans="1:10" x14ac:dyDescent="0.25">
      <c r="A15" s="2" t="s">
        <v>12</v>
      </c>
      <c r="B15" s="2" t="s">
        <v>29</v>
      </c>
      <c r="H15" s="3" t="s">
        <v>35</v>
      </c>
      <c r="I15" s="3" t="s">
        <v>9</v>
      </c>
      <c r="J15" s="47" t="s">
        <v>280</v>
      </c>
    </row>
    <row r="16" spans="1:10" ht="16.5" thickBot="1" x14ac:dyDescent="0.3">
      <c r="F16" s="10"/>
      <c r="G16" s="10"/>
    </row>
    <row r="17" spans="1:11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1" ht="48.75" customHeight="1" x14ac:dyDescent="0.25">
      <c r="A18" s="28">
        <v>1</v>
      </c>
      <c r="B18" s="51">
        <v>44580</v>
      </c>
      <c r="C18" s="138">
        <v>403025</v>
      </c>
      <c r="D18" s="53" t="s">
        <v>281</v>
      </c>
      <c r="E18" s="159" t="s">
        <v>188</v>
      </c>
      <c r="F18" s="55">
        <v>23</v>
      </c>
      <c r="G18" s="154">
        <v>575</v>
      </c>
      <c r="H18" s="236">
        <v>2600</v>
      </c>
      <c r="I18" s="237"/>
      <c r="J18" s="56">
        <f>G18*H18</f>
        <v>1495000</v>
      </c>
    </row>
    <row r="19" spans="1:11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39"/>
      <c r="I19" s="240"/>
      <c r="J19" s="57">
        <f>SUM(J18:J18)</f>
        <v>1495000</v>
      </c>
    </row>
    <row r="20" spans="1:11" x14ac:dyDescent="0.25">
      <c r="A20" s="227"/>
      <c r="B20" s="227"/>
      <c r="C20" s="158"/>
      <c r="D20" s="158"/>
      <c r="E20" s="158"/>
      <c r="F20" s="158"/>
      <c r="G20" s="158"/>
      <c r="H20" s="11"/>
      <c r="I20" s="11"/>
      <c r="J20" s="12"/>
    </row>
    <row r="21" spans="1:11" x14ac:dyDescent="0.25">
      <c r="A21" s="158"/>
      <c r="B21" s="158"/>
      <c r="C21" s="158"/>
      <c r="D21" s="158"/>
      <c r="E21" s="158"/>
      <c r="F21" s="158"/>
      <c r="G21" s="158"/>
      <c r="H21" s="58" t="s">
        <v>58</v>
      </c>
      <c r="I21" s="58"/>
      <c r="J21" s="59">
        <v>0</v>
      </c>
    </row>
    <row r="22" spans="1:11" ht="16.5" thickBot="1" x14ac:dyDescent="0.3">
      <c r="D22" s="1"/>
      <c r="E22" s="1"/>
      <c r="F22" s="1"/>
      <c r="G22" s="1"/>
      <c r="H22" s="15" t="s">
        <v>59</v>
      </c>
      <c r="I22" s="15"/>
      <c r="J22" s="16">
        <v>0</v>
      </c>
      <c r="K22" s="14"/>
    </row>
    <row r="23" spans="1:11" x14ac:dyDescent="0.25">
      <c r="D23" s="1"/>
      <c r="E23" s="1"/>
      <c r="F23" s="1"/>
      <c r="G23" s="1"/>
      <c r="H23" s="17" t="s">
        <v>60</v>
      </c>
      <c r="I23" s="17"/>
      <c r="J23" s="18">
        <f>J19</f>
        <v>1495000</v>
      </c>
    </row>
    <row r="24" spans="1:11" x14ac:dyDescent="0.25">
      <c r="A24" s="1" t="s">
        <v>282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61"/>
      <c r="B33" s="61"/>
      <c r="C33" s="61"/>
    </row>
    <row r="34" spans="1:10" x14ac:dyDescent="0.25">
      <c r="H34" s="26" t="s">
        <v>32</v>
      </c>
      <c r="I34" s="228" t="str">
        <f>J13</f>
        <v xml:space="preserve"> 19 Januari 2022</v>
      </c>
      <c r="J34" s="229"/>
    </row>
    <row r="38" spans="1:10" ht="24.75" customHeight="1" x14ac:dyDescent="0.25"/>
    <row r="40" spans="1:10" x14ac:dyDescent="0.25">
      <c r="H40" s="230" t="s">
        <v>28</v>
      </c>
      <c r="I40" s="230"/>
      <c r="J40" s="230"/>
    </row>
    <row r="45" spans="1:10" ht="16.5" thickBot="1" x14ac:dyDescent="0.3"/>
    <row r="46" spans="1:10" x14ac:dyDescent="0.25">
      <c r="D46" s="62"/>
      <c r="E46" s="63"/>
      <c r="F46" s="63"/>
      <c r="G46" s="10"/>
    </row>
    <row r="47" spans="1:10" ht="18" x14ac:dyDescent="0.25">
      <c r="D47" s="64" t="s">
        <v>61</v>
      </c>
      <c r="E47" s="10"/>
      <c r="F47" s="10"/>
      <c r="G47" s="10"/>
      <c r="H47" s="2"/>
      <c r="I47" s="2"/>
    </row>
    <row r="48" spans="1:10" ht="18" x14ac:dyDescent="0.25">
      <c r="D48" s="64" t="s">
        <v>62</v>
      </c>
      <c r="E48" s="10"/>
      <c r="F48" s="10"/>
      <c r="G48" s="10"/>
      <c r="H48" s="2"/>
      <c r="I48" s="2"/>
    </row>
    <row r="49" spans="4:9" ht="18" x14ac:dyDescent="0.25">
      <c r="D49" s="64" t="s">
        <v>63</v>
      </c>
      <c r="E49" s="10"/>
      <c r="F49" s="10"/>
      <c r="G49" s="10"/>
      <c r="H49" s="2"/>
      <c r="I49" s="2"/>
    </row>
    <row r="50" spans="4:9" ht="18" x14ac:dyDescent="0.25">
      <c r="D50" s="64" t="s">
        <v>64</v>
      </c>
      <c r="E50" s="10"/>
      <c r="F50" s="10"/>
      <c r="G50" s="10"/>
      <c r="H50" s="2"/>
      <c r="I50" s="2"/>
    </row>
    <row r="51" spans="4:9" ht="18" x14ac:dyDescent="0.25">
      <c r="D51" s="64" t="s">
        <v>65</v>
      </c>
      <c r="E51" s="10"/>
      <c r="F51" s="10"/>
      <c r="G51" s="10"/>
      <c r="H51" s="2"/>
      <c r="I51" s="2"/>
    </row>
    <row r="52" spans="4:9" ht="16.5" thickBot="1" x14ac:dyDescent="0.3">
      <c r="D52" s="65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6"/>
      <c r="G56" s="10"/>
      <c r="H56" s="2"/>
      <c r="I56" s="2"/>
    </row>
    <row r="57" spans="4:9" ht="18" x14ac:dyDescent="0.25">
      <c r="D57" s="64" t="s">
        <v>66</v>
      </c>
      <c r="E57" s="10"/>
      <c r="F57" s="67"/>
      <c r="G57" s="10"/>
      <c r="H57" s="2"/>
      <c r="I57" s="2"/>
    </row>
    <row r="58" spans="4:9" ht="18" x14ac:dyDescent="0.25">
      <c r="D58" s="64" t="s">
        <v>67</v>
      </c>
      <c r="E58" s="10"/>
      <c r="F58" s="67"/>
      <c r="G58" s="10"/>
      <c r="H58" s="2"/>
      <c r="I58" s="2"/>
    </row>
    <row r="59" spans="4:9" ht="18" x14ac:dyDescent="0.25">
      <c r="D59" s="64" t="s">
        <v>68</v>
      </c>
      <c r="E59" s="10"/>
      <c r="F59" s="67"/>
      <c r="G59" s="10"/>
      <c r="H59" s="2"/>
      <c r="I59" s="2"/>
    </row>
    <row r="60" spans="4:9" ht="18" x14ac:dyDescent="0.25">
      <c r="D60" s="64" t="s">
        <v>69</v>
      </c>
      <c r="E60" s="10"/>
      <c r="F60" s="67"/>
      <c r="G60" s="10"/>
      <c r="H60" s="2"/>
      <c r="I60" s="2"/>
    </row>
    <row r="61" spans="4:9" ht="18" x14ac:dyDescent="0.25">
      <c r="D61" s="68" t="s">
        <v>70</v>
      </c>
      <c r="E61" s="10"/>
      <c r="F61" s="67"/>
      <c r="G61" s="10"/>
      <c r="H61" s="2"/>
      <c r="I61" s="2"/>
    </row>
    <row r="62" spans="4:9" ht="16.5" thickBot="1" x14ac:dyDescent="0.3">
      <c r="D62" s="65"/>
      <c r="E62" s="5"/>
      <c r="F62" s="69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10"/>
      <c r="H67" s="2"/>
      <c r="I67" s="2"/>
    </row>
    <row r="68" spans="4:9" ht="18" x14ac:dyDescent="0.25">
      <c r="D68" s="64" t="s">
        <v>61</v>
      </c>
      <c r="E68" s="10"/>
      <c r="F68" s="10"/>
      <c r="G68" s="10"/>
      <c r="H68" s="2"/>
      <c r="I68" s="2"/>
    </row>
    <row r="69" spans="4:9" ht="18" x14ac:dyDescent="0.25">
      <c r="D69" s="64" t="s">
        <v>71</v>
      </c>
      <c r="E69" s="10"/>
      <c r="F69" s="10"/>
      <c r="G69" s="10"/>
      <c r="H69" s="2"/>
      <c r="I69" s="2"/>
    </row>
    <row r="70" spans="4:9" ht="18" x14ac:dyDescent="0.25">
      <c r="D70" s="64" t="s">
        <v>72</v>
      </c>
      <c r="E70" s="10"/>
      <c r="F70" s="10"/>
      <c r="G70" s="10"/>
      <c r="H70" s="2"/>
      <c r="I70" s="2"/>
    </row>
    <row r="71" spans="4:9" ht="18" x14ac:dyDescent="0.25">
      <c r="D71" s="64" t="s">
        <v>73</v>
      </c>
      <c r="E71" s="10"/>
      <c r="F71" s="10"/>
      <c r="G71" s="10"/>
      <c r="H71" s="2"/>
      <c r="I71" s="2"/>
    </row>
    <row r="72" spans="4:9" ht="18" x14ac:dyDescent="0.25">
      <c r="D72" s="64" t="s">
        <v>74</v>
      </c>
      <c r="E72" s="10"/>
      <c r="F72" s="10"/>
      <c r="G72" s="10"/>
      <c r="H72" s="2"/>
      <c r="I72" s="2"/>
    </row>
    <row r="73" spans="4:9" ht="16.5" thickBot="1" x14ac:dyDescent="0.3">
      <c r="D73" s="65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10"/>
      <c r="H75" s="2"/>
      <c r="I75" s="2"/>
    </row>
    <row r="76" spans="4:9" ht="18" x14ac:dyDescent="0.25">
      <c r="D76" s="70" t="s">
        <v>75</v>
      </c>
      <c r="E76" s="10"/>
      <c r="F76" s="10"/>
      <c r="G76" s="10"/>
    </row>
    <row r="77" spans="4:9" ht="18" x14ac:dyDescent="0.25">
      <c r="D77" s="70" t="s">
        <v>76</v>
      </c>
      <c r="E77" s="10"/>
      <c r="F77" s="10"/>
      <c r="G77" s="10"/>
    </row>
    <row r="78" spans="4:9" ht="18" x14ac:dyDescent="0.25">
      <c r="D78" s="70" t="s">
        <v>77</v>
      </c>
      <c r="E78" s="10"/>
      <c r="F78" s="10"/>
      <c r="G78" s="10"/>
    </row>
    <row r="79" spans="4:9" ht="18" x14ac:dyDescent="0.25">
      <c r="D79" s="70" t="s">
        <v>78</v>
      </c>
      <c r="E79" s="10"/>
      <c r="F79" s="10"/>
      <c r="G79" s="10"/>
    </row>
    <row r="80" spans="4:9" ht="18" x14ac:dyDescent="0.25">
      <c r="D80" s="71" t="s">
        <v>79</v>
      </c>
      <c r="E80" s="10"/>
      <c r="F80" s="10"/>
      <c r="G80" s="10"/>
    </row>
    <row r="81" spans="1:12" ht="16.5" thickBot="1" x14ac:dyDescent="0.3">
      <c r="D81" s="65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62"/>
      <c r="E83" s="63"/>
      <c r="F83" s="66"/>
      <c r="G83" s="10"/>
    </row>
    <row r="84" spans="1:12" ht="18" x14ac:dyDescent="0.25">
      <c r="D84" s="64" t="s">
        <v>66</v>
      </c>
      <c r="E84" s="10"/>
      <c r="F84" s="67"/>
      <c r="G84" s="10"/>
    </row>
    <row r="85" spans="1:12" ht="18" x14ac:dyDescent="0.25">
      <c r="D85" s="64" t="s">
        <v>67</v>
      </c>
      <c r="E85" s="10"/>
      <c r="F85" s="67"/>
      <c r="G85" s="10"/>
    </row>
    <row r="86" spans="1:12" ht="18" x14ac:dyDescent="0.25">
      <c r="D86" s="64" t="s">
        <v>68</v>
      </c>
      <c r="E86" s="10"/>
      <c r="F86" s="67"/>
      <c r="G86" s="10"/>
    </row>
    <row r="87" spans="1:12" ht="18" x14ac:dyDescent="0.25">
      <c r="D87" s="64" t="s">
        <v>69</v>
      </c>
      <c r="E87" s="10"/>
      <c r="F87" s="67"/>
      <c r="G87" s="10"/>
    </row>
    <row r="88" spans="1:12" ht="18" x14ac:dyDescent="0.25">
      <c r="D88" s="68" t="s">
        <v>70</v>
      </c>
      <c r="E88" s="10"/>
      <c r="F88" s="67"/>
      <c r="G88" s="10"/>
    </row>
    <row r="89" spans="1:12" ht="16.5" thickBot="1" x14ac:dyDescent="0.3">
      <c r="D89" s="65"/>
      <c r="E89" s="5"/>
      <c r="F89" s="69"/>
      <c r="G89" s="10"/>
    </row>
    <row r="90" spans="1:12" ht="16.5" thickBot="1" x14ac:dyDescent="0.3"/>
    <row r="91" spans="1:12" x14ac:dyDescent="0.25">
      <c r="D91" s="62"/>
      <c r="E91" s="63"/>
      <c r="F91" s="66"/>
      <c r="G91" s="10"/>
    </row>
    <row r="92" spans="1:12" ht="18" x14ac:dyDescent="0.25">
      <c r="D92" s="64" t="s">
        <v>66</v>
      </c>
      <c r="E92" s="10"/>
      <c r="F92" s="67"/>
      <c r="G92" s="10"/>
    </row>
    <row r="93" spans="1:12" ht="18" x14ac:dyDescent="0.25">
      <c r="D93" s="64" t="s">
        <v>67</v>
      </c>
      <c r="E93" s="10"/>
      <c r="F93" s="67"/>
      <c r="G93" s="10"/>
    </row>
    <row r="94" spans="1:12" ht="18" x14ac:dyDescent="0.25">
      <c r="D94" s="64" t="s">
        <v>68</v>
      </c>
      <c r="E94" s="10"/>
      <c r="F94" s="67"/>
      <c r="G94" s="10"/>
    </row>
    <row r="95" spans="1:12" ht="18" x14ac:dyDescent="0.25">
      <c r="D95" s="64" t="s">
        <v>69</v>
      </c>
      <c r="E95" s="10"/>
      <c r="F95" s="67"/>
      <c r="G95" s="10"/>
    </row>
    <row r="96" spans="1:12" s="3" customFormat="1" ht="18" x14ac:dyDescent="0.25">
      <c r="A96" s="2"/>
      <c r="B96" s="2"/>
      <c r="C96" s="2"/>
      <c r="D96" s="68" t="s">
        <v>70</v>
      </c>
      <c r="E96" s="10"/>
      <c r="F96" s="67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5"/>
      <c r="F97" s="69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B4" workbookViewId="0">
      <selection activeCell="N18" sqref="N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3.42578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288</v>
      </c>
      <c r="H12" s="3" t="s">
        <v>8</v>
      </c>
      <c r="I12" s="7" t="s">
        <v>9</v>
      </c>
      <c r="J12" s="8" t="s">
        <v>285</v>
      </c>
    </row>
    <row r="13" spans="1:10" x14ac:dyDescent="0.25">
      <c r="H13" s="3" t="s">
        <v>10</v>
      </c>
      <c r="I13" s="7" t="s">
        <v>9</v>
      </c>
      <c r="J13" s="9" t="s">
        <v>242</v>
      </c>
    </row>
    <row r="14" spans="1:10" x14ac:dyDescent="0.25">
      <c r="H14" s="3" t="s">
        <v>11</v>
      </c>
      <c r="I14" s="7" t="s">
        <v>9</v>
      </c>
      <c r="J14" s="9" t="s">
        <v>286</v>
      </c>
    </row>
    <row r="15" spans="1:10" x14ac:dyDescent="0.25">
      <c r="A15" s="2" t="s">
        <v>12</v>
      </c>
      <c r="B15" s="2" t="s">
        <v>29</v>
      </c>
      <c r="H15" s="3" t="s">
        <v>35</v>
      </c>
      <c r="I15" s="3" t="s">
        <v>9</v>
      </c>
      <c r="J15" s="47" t="s">
        <v>287</v>
      </c>
    </row>
    <row r="16" spans="1:10" ht="16.5" thickBot="1" x14ac:dyDescent="0.3">
      <c r="F16" s="10"/>
      <c r="G16" s="10"/>
    </row>
    <row r="17" spans="1:11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1" ht="48.75" customHeight="1" x14ac:dyDescent="0.25">
      <c r="A18" s="28">
        <v>1</v>
      </c>
      <c r="B18" s="51">
        <v>44567</v>
      </c>
      <c r="C18" s="138">
        <v>403289</v>
      </c>
      <c r="D18" s="53" t="s">
        <v>289</v>
      </c>
      <c r="E18" s="159" t="s">
        <v>290</v>
      </c>
      <c r="F18" s="55">
        <v>1</v>
      </c>
      <c r="G18" s="154">
        <v>1</v>
      </c>
      <c r="H18" s="236">
        <v>1200000</v>
      </c>
      <c r="I18" s="237"/>
      <c r="J18" s="56">
        <f>G18*H18</f>
        <v>1200000</v>
      </c>
    </row>
    <row r="19" spans="1:11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39"/>
      <c r="I19" s="240"/>
      <c r="J19" s="57">
        <f>SUM(J18:J18)</f>
        <v>1200000</v>
      </c>
    </row>
    <row r="20" spans="1:11" x14ac:dyDescent="0.25">
      <c r="A20" s="227"/>
      <c r="B20" s="227"/>
      <c r="C20" s="158"/>
      <c r="D20" s="158"/>
      <c r="E20" s="158"/>
      <c r="F20" s="158"/>
      <c r="G20" s="158"/>
      <c r="H20" s="11"/>
      <c r="I20" s="11"/>
      <c r="J20" s="12"/>
    </row>
    <row r="21" spans="1:11" x14ac:dyDescent="0.25">
      <c r="A21" s="158"/>
      <c r="B21" s="158"/>
      <c r="C21" s="158"/>
      <c r="D21" s="158"/>
      <c r="E21" s="158"/>
      <c r="F21" s="158"/>
      <c r="G21" s="158"/>
      <c r="H21" s="58" t="s">
        <v>58</v>
      </c>
      <c r="I21" s="58"/>
      <c r="J21" s="59">
        <v>0</v>
      </c>
    </row>
    <row r="22" spans="1:11" ht="16.5" thickBot="1" x14ac:dyDescent="0.3">
      <c r="D22" s="1"/>
      <c r="E22" s="1"/>
      <c r="F22" s="1"/>
      <c r="G22" s="1"/>
      <c r="H22" s="15" t="s">
        <v>59</v>
      </c>
      <c r="I22" s="15"/>
      <c r="J22" s="16">
        <v>0</v>
      </c>
      <c r="K22" s="14"/>
    </row>
    <row r="23" spans="1:11" x14ac:dyDescent="0.25">
      <c r="D23" s="1"/>
      <c r="E23" s="1"/>
      <c r="F23" s="1"/>
      <c r="G23" s="1"/>
      <c r="H23" s="17" t="s">
        <v>60</v>
      </c>
      <c r="I23" s="17"/>
      <c r="J23" s="18">
        <f>J19</f>
        <v>1200000</v>
      </c>
    </row>
    <row r="24" spans="1:11" x14ac:dyDescent="0.25">
      <c r="A24" s="1" t="s">
        <v>291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61"/>
      <c r="B33" s="61"/>
      <c r="C33" s="61"/>
    </row>
    <row r="34" spans="1:10" x14ac:dyDescent="0.25">
      <c r="H34" s="26" t="s">
        <v>32</v>
      </c>
      <c r="I34" s="228" t="str">
        <f>J13</f>
        <v xml:space="preserve"> 19 Januari 2022</v>
      </c>
      <c r="J34" s="229"/>
    </row>
    <row r="38" spans="1:10" ht="24.75" customHeight="1" x14ac:dyDescent="0.25"/>
    <row r="40" spans="1:10" x14ac:dyDescent="0.25">
      <c r="H40" s="230" t="s">
        <v>28</v>
      </c>
      <c r="I40" s="230"/>
      <c r="J40" s="230"/>
    </row>
    <row r="45" spans="1:10" ht="16.5" thickBot="1" x14ac:dyDescent="0.3"/>
    <row r="46" spans="1:10" x14ac:dyDescent="0.25">
      <c r="D46" s="62"/>
      <c r="E46" s="63"/>
      <c r="F46" s="63"/>
      <c r="G46" s="10"/>
    </row>
    <row r="47" spans="1:10" ht="18" x14ac:dyDescent="0.25">
      <c r="D47" s="64" t="s">
        <v>61</v>
      </c>
      <c r="E47" s="10"/>
      <c r="F47" s="10"/>
      <c r="G47" s="10"/>
      <c r="H47" s="2"/>
      <c r="I47" s="2"/>
    </row>
    <row r="48" spans="1:10" ht="18" x14ac:dyDescent="0.25">
      <c r="D48" s="64" t="s">
        <v>62</v>
      </c>
      <c r="E48" s="10"/>
      <c r="F48" s="10"/>
      <c r="G48" s="10"/>
      <c r="H48" s="2"/>
      <c r="I48" s="2"/>
    </row>
    <row r="49" spans="4:9" ht="18" x14ac:dyDescent="0.25">
      <c r="D49" s="64" t="s">
        <v>63</v>
      </c>
      <c r="E49" s="10"/>
      <c r="F49" s="10"/>
      <c r="G49" s="10"/>
      <c r="H49" s="2"/>
      <c r="I49" s="2"/>
    </row>
    <row r="50" spans="4:9" ht="18" x14ac:dyDescent="0.25">
      <c r="D50" s="64" t="s">
        <v>64</v>
      </c>
      <c r="E50" s="10"/>
      <c r="F50" s="10"/>
      <c r="G50" s="10"/>
      <c r="H50" s="2"/>
      <c r="I50" s="2"/>
    </row>
    <row r="51" spans="4:9" ht="18" x14ac:dyDescent="0.25">
      <c r="D51" s="64" t="s">
        <v>65</v>
      </c>
      <c r="E51" s="10"/>
      <c r="F51" s="10"/>
      <c r="G51" s="10"/>
      <c r="H51" s="2"/>
      <c r="I51" s="2"/>
    </row>
    <row r="52" spans="4:9" ht="16.5" thickBot="1" x14ac:dyDescent="0.3">
      <c r="D52" s="65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6"/>
      <c r="G56" s="10"/>
      <c r="H56" s="2"/>
      <c r="I56" s="2"/>
    </row>
    <row r="57" spans="4:9" ht="18" x14ac:dyDescent="0.25">
      <c r="D57" s="64" t="s">
        <v>66</v>
      </c>
      <c r="E57" s="10"/>
      <c r="F57" s="67"/>
      <c r="G57" s="10"/>
      <c r="H57" s="2"/>
      <c r="I57" s="2"/>
    </row>
    <row r="58" spans="4:9" ht="18" x14ac:dyDescent="0.25">
      <c r="D58" s="64" t="s">
        <v>67</v>
      </c>
      <c r="E58" s="10"/>
      <c r="F58" s="67"/>
      <c r="G58" s="10"/>
      <c r="H58" s="2"/>
      <c r="I58" s="2"/>
    </row>
    <row r="59" spans="4:9" ht="18" x14ac:dyDescent="0.25">
      <c r="D59" s="64" t="s">
        <v>68</v>
      </c>
      <c r="E59" s="10"/>
      <c r="F59" s="67"/>
      <c r="G59" s="10"/>
      <c r="H59" s="2"/>
      <c r="I59" s="2"/>
    </row>
    <row r="60" spans="4:9" ht="18" x14ac:dyDescent="0.25">
      <c r="D60" s="64" t="s">
        <v>69</v>
      </c>
      <c r="E60" s="10"/>
      <c r="F60" s="67"/>
      <c r="G60" s="10"/>
      <c r="H60" s="2"/>
      <c r="I60" s="2"/>
    </row>
    <row r="61" spans="4:9" ht="18" x14ac:dyDescent="0.25">
      <c r="D61" s="68" t="s">
        <v>70</v>
      </c>
      <c r="E61" s="10"/>
      <c r="F61" s="67"/>
      <c r="G61" s="10"/>
      <c r="H61" s="2"/>
      <c r="I61" s="2"/>
    </row>
    <row r="62" spans="4:9" ht="16.5" thickBot="1" x14ac:dyDescent="0.3">
      <c r="D62" s="65"/>
      <c r="E62" s="5"/>
      <c r="F62" s="69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10"/>
      <c r="H67" s="2"/>
      <c r="I67" s="2"/>
    </row>
    <row r="68" spans="4:9" ht="18" x14ac:dyDescent="0.25">
      <c r="D68" s="64" t="s">
        <v>61</v>
      </c>
      <c r="E68" s="10"/>
      <c r="F68" s="10"/>
      <c r="G68" s="10"/>
      <c r="H68" s="2"/>
      <c r="I68" s="2"/>
    </row>
    <row r="69" spans="4:9" ht="18" x14ac:dyDescent="0.25">
      <c r="D69" s="64" t="s">
        <v>71</v>
      </c>
      <c r="E69" s="10"/>
      <c r="F69" s="10"/>
      <c r="G69" s="10"/>
      <c r="H69" s="2"/>
      <c r="I69" s="2"/>
    </row>
    <row r="70" spans="4:9" ht="18" x14ac:dyDescent="0.25">
      <c r="D70" s="64" t="s">
        <v>72</v>
      </c>
      <c r="E70" s="10"/>
      <c r="F70" s="10"/>
      <c r="G70" s="10"/>
      <c r="H70" s="2"/>
      <c r="I70" s="2"/>
    </row>
    <row r="71" spans="4:9" ht="18" x14ac:dyDescent="0.25">
      <c r="D71" s="64" t="s">
        <v>73</v>
      </c>
      <c r="E71" s="10"/>
      <c r="F71" s="10"/>
      <c r="G71" s="10"/>
      <c r="H71" s="2"/>
      <c r="I71" s="2"/>
    </row>
    <row r="72" spans="4:9" ht="18" x14ac:dyDescent="0.25">
      <c r="D72" s="64" t="s">
        <v>74</v>
      </c>
      <c r="E72" s="10"/>
      <c r="F72" s="10"/>
      <c r="G72" s="10"/>
      <c r="H72" s="2"/>
      <c r="I72" s="2"/>
    </row>
    <row r="73" spans="4:9" ht="16.5" thickBot="1" x14ac:dyDescent="0.3">
      <c r="D73" s="65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10"/>
      <c r="H75" s="2"/>
      <c r="I75" s="2"/>
    </row>
    <row r="76" spans="4:9" ht="18" x14ac:dyDescent="0.25">
      <c r="D76" s="70" t="s">
        <v>75</v>
      </c>
      <c r="E76" s="10"/>
      <c r="F76" s="10"/>
      <c r="G76" s="10"/>
    </row>
    <row r="77" spans="4:9" ht="18" x14ac:dyDescent="0.25">
      <c r="D77" s="70" t="s">
        <v>76</v>
      </c>
      <c r="E77" s="10"/>
      <c r="F77" s="10"/>
      <c r="G77" s="10"/>
    </row>
    <row r="78" spans="4:9" ht="18" x14ac:dyDescent="0.25">
      <c r="D78" s="70" t="s">
        <v>77</v>
      </c>
      <c r="E78" s="10"/>
      <c r="F78" s="10"/>
      <c r="G78" s="10"/>
    </row>
    <row r="79" spans="4:9" ht="18" x14ac:dyDescent="0.25">
      <c r="D79" s="70" t="s">
        <v>78</v>
      </c>
      <c r="E79" s="10"/>
      <c r="F79" s="10"/>
      <c r="G79" s="10"/>
    </row>
    <row r="80" spans="4:9" ht="18" x14ac:dyDescent="0.25">
      <c r="D80" s="71" t="s">
        <v>79</v>
      </c>
      <c r="E80" s="10"/>
      <c r="F80" s="10"/>
      <c r="G80" s="10"/>
    </row>
    <row r="81" spans="1:12" ht="16.5" thickBot="1" x14ac:dyDescent="0.3">
      <c r="D81" s="65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62"/>
      <c r="E83" s="63"/>
      <c r="F83" s="66"/>
      <c r="G83" s="10"/>
    </row>
    <row r="84" spans="1:12" ht="18" x14ac:dyDescent="0.25">
      <c r="D84" s="64" t="s">
        <v>66</v>
      </c>
      <c r="E84" s="10"/>
      <c r="F84" s="67"/>
      <c r="G84" s="10"/>
    </row>
    <row r="85" spans="1:12" ht="18" x14ac:dyDescent="0.25">
      <c r="D85" s="64" t="s">
        <v>67</v>
      </c>
      <c r="E85" s="10"/>
      <c r="F85" s="67"/>
      <c r="G85" s="10"/>
    </row>
    <row r="86" spans="1:12" ht="18" x14ac:dyDescent="0.25">
      <c r="D86" s="64" t="s">
        <v>68</v>
      </c>
      <c r="E86" s="10"/>
      <c r="F86" s="67"/>
      <c r="G86" s="10"/>
    </row>
    <row r="87" spans="1:12" ht="18" x14ac:dyDescent="0.25">
      <c r="D87" s="64" t="s">
        <v>69</v>
      </c>
      <c r="E87" s="10"/>
      <c r="F87" s="67"/>
      <c r="G87" s="10"/>
    </row>
    <row r="88" spans="1:12" ht="18" x14ac:dyDescent="0.25">
      <c r="D88" s="68" t="s">
        <v>70</v>
      </c>
      <c r="E88" s="10"/>
      <c r="F88" s="67"/>
      <c r="G88" s="10"/>
    </row>
    <row r="89" spans="1:12" ht="16.5" thickBot="1" x14ac:dyDescent="0.3">
      <c r="D89" s="65"/>
      <c r="E89" s="5"/>
      <c r="F89" s="69"/>
      <c r="G89" s="10"/>
    </row>
    <row r="90" spans="1:12" ht="16.5" thickBot="1" x14ac:dyDescent="0.3"/>
    <row r="91" spans="1:12" x14ac:dyDescent="0.25">
      <c r="D91" s="62"/>
      <c r="E91" s="63"/>
      <c r="F91" s="66"/>
      <c r="G91" s="10"/>
    </row>
    <row r="92" spans="1:12" ht="18" x14ac:dyDescent="0.25">
      <c r="D92" s="64" t="s">
        <v>66</v>
      </c>
      <c r="E92" s="10"/>
      <c r="F92" s="67"/>
      <c r="G92" s="10"/>
    </row>
    <row r="93" spans="1:12" ht="18" x14ac:dyDescent="0.25">
      <c r="D93" s="64" t="s">
        <v>67</v>
      </c>
      <c r="E93" s="10"/>
      <c r="F93" s="67"/>
      <c r="G93" s="10"/>
    </row>
    <row r="94" spans="1:12" ht="18" x14ac:dyDescent="0.25">
      <c r="D94" s="64" t="s">
        <v>68</v>
      </c>
      <c r="E94" s="10"/>
      <c r="F94" s="67"/>
      <c r="G94" s="10"/>
    </row>
    <row r="95" spans="1:12" ht="18" x14ac:dyDescent="0.25">
      <c r="D95" s="64" t="s">
        <v>69</v>
      </c>
      <c r="E95" s="10"/>
      <c r="F95" s="67"/>
      <c r="G95" s="10"/>
    </row>
    <row r="96" spans="1:12" s="3" customFormat="1" ht="18" x14ac:dyDescent="0.25">
      <c r="A96" s="2"/>
      <c r="B96" s="2"/>
      <c r="C96" s="2"/>
      <c r="D96" s="68" t="s">
        <v>70</v>
      </c>
      <c r="E96" s="10"/>
      <c r="F96" s="67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5"/>
      <c r="F97" s="69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3" workbookViewId="0">
      <selection activeCell="B11" sqref="B11"/>
    </sheetView>
  </sheetViews>
  <sheetFormatPr defaultColWidth="9.140625" defaultRowHeight="15.75" x14ac:dyDescent="0.25"/>
  <cols>
    <col min="1" max="1" width="5.140625" style="2" customWidth="1"/>
    <col min="2" max="2" width="11.5703125" style="2" customWidth="1"/>
    <col min="3" max="3" width="10.5703125" style="2" customWidth="1"/>
    <col min="4" max="4" width="22.28515625" style="2" customWidth="1"/>
    <col min="5" max="5" width="17.140625" style="2" customWidth="1"/>
    <col min="6" max="6" width="6.42578125" style="2" customWidth="1"/>
    <col min="7" max="7" width="5.285156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17" t="s">
        <v>6</v>
      </c>
      <c r="B9" s="218"/>
      <c r="C9" s="218"/>
      <c r="D9" s="218"/>
      <c r="E9" s="218"/>
      <c r="F9" s="218"/>
      <c r="G9" s="218"/>
      <c r="H9" s="218"/>
      <c r="I9" s="218"/>
      <c r="J9" s="219"/>
    </row>
    <row r="10" spans="1:10" ht="11.25" customHeight="1" x14ac:dyDescent="0.25"/>
    <row r="11" spans="1:10" x14ac:dyDescent="0.25">
      <c r="A11" s="2" t="s">
        <v>7</v>
      </c>
      <c r="B11" s="2" t="s">
        <v>50</v>
      </c>
      <c r="H11" s="3" t="s">
        <v>8</v>
      </c>
      <c r="I11" s="7" t="s">
        <v>9</v>
      </c>
      <c r="J11" s="8" t="s">
        <v>52</v>
      </c>
    </row>
    <row r="12" spans="1:10" x14ac:dyDescent="0.25">
      <c r="H12" s="3" t="s">
        <v>10</v>
      </c>
      <c r="I12" s="7" t="s">
        <v>9</v>
      </c>
      <c r="J12" s="9" t="s">
        <v>43</v>
      </c>
    </row>
    <row r="13" spans="1:10" x14ac:dyDescent="0.25">
      <c r="H13" s="3" t="s">
        <v>11</v>
      </c>
      <c r="I13" s="7" t="s">
        <v>9</v>
      </c>
      <c r="J13" s="9" t="s">
        <v>43</v>
      </c>
    </row>
    <row r="14" spans="1:10" x14ac:dyDescent="0.25">
      <c r="H14" s="3" t="s">
        <v>35</v>
      </c>
      <c r="I14" s="7" t="s">
        <v>9</v>
      </c>
      <c r="J14" s="9" t="s">
        <v>53</v>
      </c>
    </row>
    <row r="15" spans="1:10" x14ac:dyDescent="0.25">
      <c r="A15" s="2" t="s">
        <v>12</v>
      </c>
      <c r="B15" s="2" t="s">
        <v>50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44" customFormat="1" ht="42" customHeight="1" x14ac:dyDescent="0.25">
      <c r="A18" s="28">
        <v>1</v>
      </c>
      <c r="B18" s="40">
        <v>44520</v>
      </c>
      <c r="C18" s="39">
        <v>406067</v>
      </c>
      <c r="D18" s="34" t="s">
        <v>54</v>
      </c>
      <c r="E18" s="37" t="s">
        <v>51</v>
      </c>
      <c r="F18" s="38">
        <v>14</v>
      </c>
      <c r="G18" s="46">
        <v>308</v>
      </c>
      <c r="H18" s="222">
        <v>5500000</v>
      </c>
      <c r="I18" s="223"/>
      <c r="J18" s="33">
        <f>H18</f>
        <v>5500000</v>
      </c>
    </row>
    <row r="19" spans="1:19" ht="23.2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5500000</v>
      </c>
    </row>
    <row r="20" spans="1:19" ht="8.25" customHeight="1" x14ac:dyDescent="0.25">
      <c r="A20" s="227"/>
      <c r="B20" s="227"/>
      <c r="C20" s="227"/>
      <c r="D20" s="227"/>
      <c r="E20" s="43"/>
      <c r="F20" s="43"/>
      <c r="G20" s="43"/>
      <c r="H20" s="11"/>
      <c r="I20" s="11"/>
      <c r="J20" s="12"/>
    </row>
    <row r="21" spans="1:19" ht="21" customHeight="1" x14ac:dyDescent="0.25">
      <c r="A21" s="43"/>
      <c r="B21" s="43"/>
      <c r="C21" s="43"/>
      <c r="D21" s="43"/>
      <c r="E21" s="43"/>
      <c r="F21" s="43"/>
      <c r="G21" s="43"/>
      <c r="H21" s="13" t="s">
        <v>30</v>
      </c>
      <c r="I21" s="11"/>
      <c r="J21" s="27">
        <v>0</v>
      </c>
    </row>
    <row r="22" spans="1:19" ht="21" customHeight="1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  <c r="S22" s="2" t="s">
        <v>21</v>
      </c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J19-J22</f>
        <v>5500000</v>
      </c>
    </row>
    <row r="24" spans="1:19" x14ac:dyDescent="0.25">
      <c r="A24" s="1" t="s">
        <v>55</v>
      </c>
      <c r="E24" s="1"/>
      <c r="F24" s="1"/>
      <c r="G24" s="1"/>
      <c r="H24" s="17"/>
      <c r="I24" s="17"/>
      <c r="J24" s="18"/>
    </row>
    <row r="25" spans="1:19" ht="6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05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7">
    <mergeCell ref="I32:J32"/>
    <mergeCell ref="H38:J38"/>
    <mergeCell ref="A9:J9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11" workbookViewId="0">
      <selection activeCell="M20" sqref="M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5.5703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292</v>
      </c>
      <c r="H12" s="3" t="s">
        <v>8</v>
      </c>
      <c r="I12" s="7" t="s">
        <v>9</v>
      </c>
      <c r="J12" s="8" t="s">
        <v>293</v>
      </c>
    </row>
    <row r="13" spans="1:10" x14ac:dyDescent="0.25">
      <c r="H13" s="3" t="s">
        <v>10</v>
      </c>
      <c r="I13" s="7" t="s">
        <v>9</v>
      </c>
      <c r="J13" s="9" t="s">
        <v>242</v>
      </c>
    </row>
    <row r="14" spans="1:10" x14ac:dyDescent="0.25">
      <c r="H14" s="3" t="s">
        <v>11</v>
      </c>
      <c r="I14" s="7" t="s">
        <v>9</v>
      </c>
      <c r="J14" s="9" t="s">
        <v>242</v>
      </c>
    </row>
    <row r="15" spans="1:10" x14ac:dyDescent="0.25">
      <c r="A15" s="2" t="s">
        <v>12</v>
      </c>
      <c r="B15" s="2" t="s">
        <v>29</v>
      </c>
      <c r="H15" s="3" t="s">
        <v>35</v>
      </c>
      <c r="I15" s="3" t="s">
        <v>9</v>
      </c>
      <c r="J15" s="47" t="s">
        <v>294</v>
      </c>
    </row>
    <row r="16" spans="1:10" ht="16.5" thickBot="1" x14ac:dyDescent="0.3">
      <c r="F16" s="10"/>
      <c r="G16" s="10"/>
    </row>
    <row r="17" spans="1:11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1" ht="48.75" customHeight="1" x14ac:dyDescent="0.25">
      <c r="A18" s="28">
        <v>1</v>
      </c>
      <c r="B18" s="51">
        <v>44575</v>
      </c>
      <c r="C18" s="138">
        <v>403020</v>
      </c>
      <c r="D18" s="53" t="s">
        <v>296</v>
      </c>
      <c r="E18" s="159" t="s">
        <v>295</v>
      </c>
      <c r="F18" s="55">
        <v>1</v>
      </c>
      <c r="G18" s="154">
        <v>100</v>
      </c>
      <c r="H18" s="236">
        <v>7000</v>
      </c>
      <c r="I18" s="237"/>
      <c r="J18" s="56">
        <f>G18*H18</f>
        <v>700000</v>
      </c>
    </row>
    <row r="19" spans="1:11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39"/>
      <c r="I19" s="240"/>
      <c r="J19" s="57">
        <f>SUM(J18:J18)</f>
        <v>700000</v>
      </c>
    </row>
    <row r="20" spans="1:11" x14ac:dyDescent="0.25">
      <c r="A20" s="227"/>
      <c r="B20" s="227"/>
      <c r="C20" s="158"/>
      <c r="D20" s="158"/>
      <c r="E20" s="158"/>
      <c r="F20" s="158"/>
      <c r="G20" s="158"/>
      <c r="H20" s="11"/>
      <c r="I20" s="11"/>
      <c r="J20" s="12"/>
    </row>
    <row r="21" spans="1:11" x14ac:dyDescent="0.25">
      <c r="A21" s="158"/>
      <c r="B21" s="158"/>
      <c r="C21" s="158"/>
      <c r="D21" s="158"/>
      <c r="E21" s="158"/>
      <c r="F21" s="158"/>
      <c r="G21" s="158"/>
      <c r="H21" s="58" t="s">
        <v>58</v>
      </c>
      <c r="I21" s="58"/>
      <c r="J21" s="59">
        <v>0</v>
      </c>
    </row>
    <row r="22" spans="1:11" ht="16.5" thickBot="1" x14ac:dyDescent="0.3">
      <c r="D22" s="1"/>
      <c r="E22" s="1"/>
      <c r="F22" s="1"/>
      <c r="G22" s="1"/>
      <c r="H22" s="15" t="s">
        <v>59</v>
      </c>
      <c r="I22" s="15"/>
      <c r="J22" s="16">
        <v>0</v>
      </c>
      <c r="K22" s="14"/>
    </row>
    <row r="23" spans="1:11" x14ac:dyDescent="0.25">
      <c r="D23" s="1"/>
      <c r="E23" s="1"/>
      <c r="F23" s="1"/>
      <c r="G23" s="1"/>
      <c r="H23" s="17" t="s">
        <v>60</v>
      </c>
      <c r="I23" s="17"/>
      <c r="J23" s="18">
        <f>J19</f>
        <v>700000</v>
      </c>
    </row>
    <row r="24" spans="1:11" x14ac:dyDescent="0.25">
      <c r="A24" s="1" t="s">
        <v>297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61"/>
      <c r="B33" s="61"/>
      <c r="C33" s="61"/>
    </row>
    <row r="34" spans="1:10" x14ac:dyDescent="0.25">
      <c r="H34" s="26" t="s">
        <v>32</v>
      </c>
      <c r="I34" s="228" t="str">
        <f>J13</f>
        <v xml:space="preserve"> 19 Januari 2022</v>
      </c>
      <c r="J34" s="229"/>
    </row>
    <row r="38" spans="1:10" ht="24.75" customHeight="1" x14ac:dyDescent="0.25"/>
    <row r="40" spans="1:10" x14ac:dyDescent="0.25">
      <c r="H40" s="230" t="s">
        <v>28</v>
      </c>
      <c r="I40" s="230"/>
      <c r="J40" s="230"/>
    </row>
    <row r="45" spans="1:10" ht="16.5" thickBot="1" x14ac:dyDescent="0.3"/>
    <row r="46" spans="1:10" x14ac:dyDescent="0.25">
      <c r="D46" s="62"/>
      <c r="E46" s="63"/>
      <c r="F46" s="63"/>
      <c r="G46" s="10"/>
    </row>
    <row r="47" spans="1:10" ht="18" x14ac:dyDescent="0.25">
      <c r="D47" s="64" t="s">
        <v>61</v>
      </c>
      <c r="E47" s="10"/>
      <c r="F47" s="10"/>
      <c r="G47" s="10"/>
      <c r="H47" s="2"/>
      <c r="I47" s="2"/>
    </row>
    <row r="48" spans="1:10" ht="18" x14ac:dyDescent="0.25">
      <c r="D48" s="64" t="s">
        <v>62</v>
      </c>
      <c r="E48" s="10"/>
      <c r="F48" s="10"/>
      <c r="G48" s="10"/>
      <c r="H48" s="2"/>
      <c r="I48" s="2"/>
    </row>
    <row r="49" spans="4:9" ht="18" x14ac:dyDescent="0.25">
      <c r="D49" s="64" t="s">
        <v>63</v>
      </c>
      <c r="E49" s="10"/>
      <c r="F49" s="10"/>
      <c r="G49" s="10"/>
      <c r="H49" s="2"/>
      <c r="I49" s="2"/>
    </row>
    <row r="50" spans="4:9" ht="18" x14ac:dyDescent="0.25">
      <c r="D50" s="64" t="s">
        <v>64</v>
      </c>
      <c r="E50" s="10"/>
      <c r="F50" s="10"/>
      <c r="G50" s="10"/>
      <c r="H50" s="2"/>
      <c r="I50" s="2"/>
    </row>
    <row r="51" spans="4:9" ht="18" x14ac:dyDescent="0.25">
      <c r="D51" s="64" t="s">
        <v>65</v>
      </c>
      <c r="E51" s="10"/>
      <c r="F51" s="10"/>
      <c r="G51" s="10"/>
      <c r="H51" s="2"/>
      <c r="I51" s="2"/>
    </row>
    <row r="52" spans="4:9" ht="16.5" thickBot="1" x14ac:dyDescent="0.3">
      <c r="D52" s="65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62"/>
      <c r="E56" s="63"/>
      <c r="F56" s="66"/>
      <c r="G56" s="10"/>
      <c r="H56" s="2"/>
      <c r="I56" s="2"/>
    </row>
    <row r="57" spans="4:9" ht="18" x14ac:dyDescent="0.25">
      <c r="D57" s="64" t="s">
        <v>66</v>
      </c>
      <c r="E57" s="10"/>
      <c r="F57" s="67"/>
      <c r="G57" s="10"/>
      <c r="H57" s="2"/>
      <c r="I57" s="2"/>
    </row>
    <row r="58" spans="4:9" ht="18" x14ac:dyDescent="0.25">
      <c r="D58" s="64" t="s">
        <v>67</v>
      </c>
      <c r="E58" s="10"/>
      <c r="F58" s="67"/>
      <c r="G58" s="10"/>
      <c r="H58" s="2"/>
      <c r="I58" s="2"/>
    </row>
    <row r="59" spans="4:9" ht="18" x14ac:dyDescent="0.25">
      <c r="D59" s="64" t="s">
        <v>68</v>
      </c>
      <c r="E59" s="10"/>
      <c r="F59" s="67"/>
      <c r="G59" s="10"/>
      <c r="H59" s="2"/>
      <c r="I59" s="2"/>
    </row>
    <row r="60" spans="4:9" ht="18" x14ac:dyDescent="0.25">
      <c r="D60" s="64" t="s">
        <v>69</v>
      </c>
      <c r="E60" s="10"/>
      <c r="F60" s="67"/>
      <c r="G60" s="10"/>
      <c r="H60" s="2"/>
      <c r="I60" s="2"/>
    </row>
    <row r="61" spans="4:9" ht="18" x14ac:dyDescent="0.25">
      <c r="D61" s="68" t="s">
        <v>70</v>
      </c>
      <c r="E61" s="10"/>
      <c r="F61" s="67"/>
      <c r="G61" s="10"/>
      <c r="H61" s="2"/>
      <c r="I61" s="2"/>
    </row>
    <row r="62" spans="4:9" ht="16.5" thickBot="1" x14ac:dyDescent="0.3">
      <c r="D62" s="65"/>
      <c r="E62" s="5"/>
      <c r="F62" s="69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62"/>
      <c r="E67" s="63"/>
      <c r="F67" s="63"/>
      <c r="G67" s="10"/>
      <c r="H67" s="2"/>
      <c r="I67" s="2"/>
    </row>
    <row r="68" spans="4:9" ht="18" x14ac:dyDescent="0.25">
      <c r="D68" s="64" t="s">
        <v>61</v>
      </c>
      <c r="E68" s="10"/>
      <c r="F68" s="10"/>
      <c r="G68" s="10"/>
      <c r="H68" s="2"/>
      <c r="I68" s="2"/>
    </row>
    <row r="69" spans="4:9" ht="18" x14ac:dyDescent="0.25">
      <c r="D69" s="64" t="s">
        <v>71</v>
      </c>
      <c r="E69" s="10"/>
      <c r="F69" s="10"/>
      <c r="G69" s="10"/>
      <c r="H69" s="2"/>
      <c r="I69" s="2"/>
    </row>
    <row r="70" spans="4:9" ht="18" x14ac:dyDescent="0.25">
      <c r="D70" s="64" t="s">
        <v>72</v>
      </c>
      <c r="E70" s="10"/>
      <c r="F70" s="10"/>
      <c r="G70" s="10"/>
      <c r="H70" s="2"/>
      <c r="I70" s="2"/>
    </row>
    <row r="71" spans="4:9" ht="18" x14ac:dyDescent="0.25">
      <c r="D71" s="64" t="s">
        <v>73</v>
      </c>
      <c r="E71" s="10"/>
      <c r="F71" s="10"/>
      <c r="G71" s="10"/>
      <c r="H71" s="2"/>
      <c r="I71" s="2"/>
    </row>
    <row r="72" spans="4:9" ht="18" x14ac:dyDescent="0.25">
      <c r="D72" s="64" t="s">
        <v>74</v>
      </c>
      <c r="E72" s="10"/>
      <c r="F72" s="10"/>
      <c r="G72" s="10"/>
      <c r="H72" s="2"/>
      <c r="I72" s="2"/>
    </row>
    <row r="73" spans="4:9" ht="16.5" thickBot="1" x14ac:dyDescent="0.3">
      <c r="D73" s="65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62"/>
      <c r="E75" s="63"/>
      <c r="F75" s="63"/>
      <c r="G75" s="10"/>
      <c r="H75" s="2"/>
      <c r="I75" s="2"/>
    </row>
    <row r="76" spans="4:9" ht="18" x14ac:dyDescent="0.25">
      <c r="D76" s="70" t="s">
        <v>75</v>
      </c>
      <c r="E76" s="10"/>
      <c r="F76" s="10"/>
      <c r="G76" s="10"/>
    </row>
    <row r="77" spans="4:9" ht="18" x14ac:dyDescent="0.25">
      <c r="D77" s="70" t="s">
        <v>76</v>
      </c>
      <c r="E77" s="10"/>
      <c r="F77" s="10"/>
      <c r="G77" s="10"/>
    </row>
    <row r="78" spans="4:9" ht="18" x14ac:dyDescent="0.25">
      <c r="D78" s="70" t="s">
        <v>77</v>
      </c>
      <c r="E78" s="10"/>
      <c r="F78" s="10"/>
      <c r="G78" s="10"/>
    </row>
    <row r="79" spans="4:9" ht="18" x14ac:dyDescent="0.25">
      <c r="D79" s="70" t="s">
        <v>78</v>
      </c>
      <c r="E79" s="10"/>
      <c r="F79" s="10"/>
      <c r="G79" s="10"/>
    </row>
    <row r="80" spans="4:9" ht="18" x14ac:dyDescent="0.25">
      <c r="D80" s="71" t="s">
        <v>79</v>
      </c>
      <c r="E80" s="10"/>
      <c r="F80" s="10"/>
      <c r="G80" s="10"/>
    </row>
    <row r="81" spans="1:12" ht="16.5" thickBot="1" x14ac:dyDescent="0.3">
      <c r="D81" s="65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62"/>
      <c r="E83" s="63"/>
      <c r="F83" s="66"/>
      <c r="G83" s="10"/>
    </row>
    <row r="84" spans="1:12" ht="18" x14ac:dyDescent="0.25">
      <c r="D84" s="64" t="s">
        <v>66</v>
      </c>
      <c r="E84" s="10"/>
      <c r="F84" s="67"/>
      <c r="G84" s="10"/>
    </row>
    <row r="85" spans="1:12" ht="18" x14ac:dyDescent="0.25">
      <c r="D85" s="64" t="s">
        <v>67</v>
      </c>
      <c r="E85" s="10"/>
      <c r="F85" s="67"/>
      <c r="G85" s="10"/>
    </row>
    <row r="86" spans="1:12" ht="18" x14ac:dyDescent="0.25">
      <c r="D86" s="64" t="s">
        <v>68</v>
      </c>
      <c r="E86" s="10"/>
      <c r="F86" s="67"/>
      <c r="G86" s="10"/>
    </row>
    <row r="87" spans="1:12" ht="18" x14ac:dyDescent="0.25">
      <c r="D87" s="64" t="s">
        <v>69</v>
      </c>
      <c r="E87" s="10"/>
      <c r="F87" s="67"/>
      <c r="G87" s="10"/>
    </row>
    <row r="88" spans="1:12" ht="18" x14ac:dyDescent="0.25">
      <c r="D88" s="68" t="s">
        <v>70</v>
      </c>
      <c r="E88" s="10"/>
      <c r="F88" s="67"/>
      <c r="G88" s="10"/>
    </row>
    <row r="89" spans="1:12" ht="16.5" thickBot="1" x14ac:dyDescent="0.3">
      <c r="D89" s="65"/>
      <c r="E89" s="5"/>
      <c r="F89" s="69"/>
      <c r="G89" s="10"/>
    </row>
    <row r="90" spans="1:12" ht="16.5" thickBot="1" x14ac:dyDescent="0.3"/>
    <row r="91" spans="1:12" x14ac:dyDescent="0.25">
      <c r="D91" s="62"/>
      <c r="E91" s="63"/>
      <c r="F91" s="66"/>
      <c r="G91" s="10"/>
    </row>
    <row r="92" spans="1:12" ht="18" x14ac:dyDescent="0.25">
      <c r="D92" s="64" t="s">
        <v>66</v>
      </c>
      <c r="E92" s="10"/>
      <c r="F92" s="67"/>
      <c r="G92" s="10"/>
    </row>
    <row r="93" spans="1:12" ht="18" x14ac:dyDescent="0.25">
      <c r="D93" s="64" t="s">
        <v>67</v>
      </c>
      <c r="E93" s="10"/>
      <c r="F93" s="67"/>
      <c r="G93" s="10"/>
    </row>
    <row r="94" spans="1:12" ht="18" x14ac:dyDescent="0.25">
      <c r="D94" s="64" t="s">
        <v>68</v>
      </c>
      <c r="E94" s="10"/>
      <c r="F94" s="67"/>
      <c r="G94" s="10"/>
    </row>
    <row r="95" spans="1:12" ht="18" x14ac:dyDescent="0.25">
      <c r="D95" s="64" t="s">
        <v>69</v>
      </c>
      <c r="E95" s="10"/>
      <c r="F95" s="67"/>
      <c r="G95" s="10"/>
    </row>
    <row r="96" spans="1:12" s="3" customFormat="1" ht="18" x14ac:dyDescent="0.25">
      <c r="A96" s="2"/>
      <c r="B96" s="2"/>
      <c r="C96" s="2"/>
      <c r="D96" s="68" t="s">
        <v>70</v>
      </c>
      <c r="E96" s="10"/>
      <c r="F96" s="67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65"/>
      <c r="E97" s="5"/>
      <c r="F97" s="69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0" workbookViewId="0">
      <selection activeCell="M20" sqref="M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5.5703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2"/>
      <c r="J10" s="233"/>
    </row>
    <row r="12" spans="1:10" x14ac:dyDescent="0.25">
      <c r="A12" s="2" t="s">
        <v>7</v>
      </c>
      <c r="B12" s="2" t="s">
        <v>300</v>
      </c>
      <c r="H12" s="3" t="s">
        <v>8</v>
      </c>
      <c r="I12" s="7" t="s">
        <v>9</v>
      </c>
      <c r="J12" s="8" t="s">
        <v>304</v>
      </c>
    </row>
    <row r="13" spans="1:10" x14ac:dyDescent="0.25">
      <c r="H13" s="3" t="s">
        <v>10</v>
      </c>
      <c r="I13" s="7" t="s">
        <v>9</v>
      </c>
      <c r="J13" s="9" t="s">
        <v>305</v>
      </c>
    </row>
    <row r="14" spans="1:10" x14ac:dyDescent="0.25">
      <c r="H14" s="3" t="s">
        <v>11</v>
      </c>
      <c r="I14" s="7" t="s">
        <v>9</v>
      </c>
      <c r="J14" s="9" t="s">
        <v>305</v>
      </c>
    </row>
    <row r="15" spans="1:10" x14ac:dyDescent="0.25">
      <c r="A15" s="2" t="s">
        <v>12</v>
      </c>
      <c r="B15" s="2" t="s">
        <v>29</v>
      </c>
      <c r="H15" s="3" t="s">
        <v>35</v>
      </c>
      <c r="I15" s="3" t="s">
        <v>9</v>
      </c>
      <c r="J15" s="47" t="s">
        <v>299</v>
      </c>
    </row>
    <row r="16" spans="1:10" ht="16.5" thickBot="1" x14ac:dyDescent="0.3">
      <c r="F16" s="10"/>
      <c r="G16" s="10"/>
    </row>
    <row r="17" spans="1:11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47</v>
      </c>
      <c r="G17" s="142" t="s">
        <v>48</v>
      </c>
      <c r="H17" s="234" t="s">
        <v>18</v>
      </c>
      <c r="I17" s="235"/>
      <c r="J17" s="50" t="s">
        <v>19</v>
      </c>
    </row>
    <row r="18" spans="1:11" ht="48.75" customHeight="1" x14ac:dyDescent="0.25">
      <c r="A18" s="28">
        <v>1</v>
      </c>
      <c r="B18" s="51">
        <v>44581</v>
      </c>
      <c r="C18" s="138"/>
      <c r="D18" s="53" t="s">
        <v>298</v>
      </c>
      <c r="E18" s="161" t="s">
        <v>45</v>
      </c>
      <c r="F18" s="55">
        <v>8</v>
      </c>
      <c r="G18" s="154">
        <v>194</v>
      </c>
      <c r="H18" s="236">
        <v>7000</v>
      </c>
      <c r="I18" s="237"/>
      <c r="J18" s="56">
        <f>G18*H18</f>
        <v>1358000</v>
      </c>
    </row>
    <row r="19" spans="1:11" ht="48.75" customHeight="1" x14ac:dyDescent="0.25">
      <c r="A19" s="28">
        <v>2</v>
      </c>
      <c r="B19" s="51">
        <v>44581</v>
      </c>
      <c r="C19" s="138"/>
      <c r="D19" s="53" t="s">
        <v>301</v>
      </c>
      <c r="E19" s="161" t="s">
        <v>45</v>
      </c>
      <c r="F19" s="55">
        <v>1</v>
      </c>
      <c r="G19" s="154"/>
      <c r="H19" s="236">
        <v>200000</v>
      </c>
      <c r="I19" s="237"/>
      <c r="J19" s="56">
        <f>H19</f>
        <v>200000</v>
      </c>
    </row>
    <row r="20" spans="1:11" ht="48.75" customHeight="1" x14ac:dyDescent="0.25">
      <c r="A20" s="28">
        <v>3</v>
      </c>
      <c r="B20" s="51">
        <v>44581</v>
      </c>
      <c r="C20" s="138"/>
      <c r="D20" s="53" t="s">
        <v>302</v>
      </c>
      <c r="E20" s="161" t="s">
        <v>45</v>
      </c>
      <c r="F20" s="55">
        <v>1</v>
      </c>
      <c r="G20" s="154"/>
      <c r="H20" s="236">
        <v>150000</v>
      </c>
      <c r="I20" s="237"/>
      <c r="J20" s="56">
        <f>H20</f>
        <v>150000</v>
      </c>
    </row>
    <row r="21" spans="1:11" ht="25.5" customHeight="1" thickBot="1" x14ac:dyDescent="0.3">
      <c r="A21" s="238" t="s">
        <v>20</v>
      </c>
      <c r="B21" s="239"/>
      <c r="C21" s="239"/>
      <c r="D21" s="239"/>
      <c r="E21" s="239"/>
      <c r="F21" s="239"/>
      <c r="G21" s="239"/>
      <c r="H21" s="239"/>
      <c r="I21" s="240"/>
      <c r="J21" s="57">
        <f>SUM(J18:J20)</f>
        <v>1708000</v>
      </c>
    </row>
    <row r="22" spans="1:11" x14ac:dyDescent="0.25">
      <c r="A22" s="227"/>
      <c r="B22" s="227"/>
      <c r="C22" s="160"/>
      <c r="D22" s="160"/>
      <c r="E22" s="160"/>
      <c r="F22" s="160"/>
      <c r="G22" s="160"/>
      <c r="H22" s="11"/>
      <c r="I22" s="11"/>
      <c r="J22" s="12"/>
    </row>
    <row r="23" spans="1:11" x14ac:dyDescent="0.25">
      <c r="A23" s="160"/>
      <c r="B23" s="160"/>
      <c r="C23" s="160"/>
      <c r="D23" s="160"/>
      <c r="E23" s="160"/>
      <c r="F23" s="160"/>
      <c r="G23" s="160"/>
      <c r="H23" s="58" t="s">
        <v>58</v>
      </c>
      <c r="I23" s="58"/>
      <c r="J23" s="59">
        <v>0</v>
      </c>
    </row>
    <row r="24" spans="1:11" ht="16.5" thickBot="1" x14ac:dyDescent="0.3">
      <c r="D24" s="1"/>
      <c r="E24" s="1"/>
      <c r="F24" s="1"/>
      <c r="G24" s="1"/>
      <c r="H24" s="15" t="s">
        <v>59</v>
      </c>
      <c r="I24" s="15"/>
      <c r="J24" s="16">
        <v>0</v>
      </c>
      <c r="K24" s="14"/>
    </row>
    <row r="25" spans="1:11" x14ac:dyDescent="0.25">
      <c r="D25" s="1"/>
      <c r="E25" s="1"/>
      <c r="F25" s="1"/>
      <c r="G25" s="1"/>
      <c r="H25" s="17" t="s">
        <v>60</v>
      </c>
      <c r="I25" s="17"/>
      <c r="J25" s="18">
        <f>J21</f>
        <v>1708000</v>
      </c>
    </row>
    <row r="26" spans="1:11" x14ac:dyDescent="0.25">
      <c r="A26" s="1" t="s">
        <v>303</v>
      </c>
      <c r="D26" s="1"/>
      <c r="E26" s="1"/>
      <c r="F26" s="1"/>
      <c r="G26" s="1"/>
      <c r="H26" s="17"/>
      <c r="I26" s="17"/>
      <c r="J26" s="18"/>
    </row>
    <row r="27" spans="1:11" x14ac:dyDescent="0.25">
      <c r="A27" s="19"/>
      <c r="D27" s="1"/>
      <c r="E27" s="1"/>
      <c r="F27" s="1"/>
      <c r="G27" s="1"/>
      <c r="H27" s="17"/>
      <c r="I27" s="17"/>
      <c r="J27" s="18"/>
    </row>
    <row r="28" spans="1:11" x14ac:dyDescent="0.25">
      <c r="D28" s="1"/>
      <c r="E28" s="1"/>
      <c r="F28" s="1"/>
      <c r="G28" s="1"/>
      <c r="H28" s="17"/>
      <c r="I28" s="17"/>
      <c r="J28" s="18"/>
    </row>
    <row r="29" spans="1:11" x14ac:dyDescent="0.25">
      <c r="A29" s="20" t="s">
        <v>23</v>
      </c>
    </row>
    <row r="30" spans="1:11" x14ac:dyDescent="0.25">
      <c r="A30" s="21" t="s">
        <v>24</v>
      </c>
      <c r="B30" s="21"/>
      <c r="C30" s="21"/>
      <c r="D30" s="10"/>
      <c r="E30" s="10"/>
    </row>
    <row r="31" spans="1:11" x14ac:dyDescent="0.25">
      <c r="A31" s="21" t="s">
        <v>25</v>
      </c>
      <c r="B31" s="21"/>
      <c r="C31" s="21"/>
      <c r="D31" s="10"/>
      <c r="E31" s="10"/>
    </row>
    <row r="32" spans="1:11" x14ac:dyDescent="0.25">
      <c r="A32" s="22" t="s">
        <v>26</v>
      </c>
      <c r="B32" s="23"/>
      <c r="C32" s="23"/>
      <c r="D32" s="10"/>
      <c r="E32" s="10"/>
    </row>
    <row r="33" spans="1:10" x14ac:dyDescent="0.25">
      <c r="A33" s="24" t="s">
        <v>27</v>
      </c>
      <c r="B33" s="24"/>
      <c r="C33" s="24"/>
      <c r="D33" s="10"/>
      <c r="E33" s="10"/>
    </row>
    <row r="34" spans="1:10" x14ac:dyDescent="0.25">
      <c r="A34" s="25"/>
      <c r="B34" s="25"/>
      <c r="C34" s="25"/>
    </row>
    <row r="35" spans="1:10" x14ac:dyDescent="0.25">
      <c r="A35" s="61"/>
      <c r="B35" s="61"/>
      <c r="C35" s="61"/>
    </row>
    <row r="36" spans="1:10" x14ac:dyDescent="0.25">
      <c r="H36" s="26" t="s">
        <v>32</v>
      </c>
      <c r="I36" s="228" t="str">
        <f>J13</f>
        <v xml:space="preserve"> 20 Januari 2022</v>
      </c>
      <c r="J36" s="229"/>
    </row>
    <row r="40" spans="1:10" ht="24.75" customHeight="1" x14ac:dyDescent="0.25"/>
    <row r="42" spans="1:10" x14ac:dyDescent="0.25">
      <c r="H42" s="230" t="s">
        <v>28</v>
      </c>
      <c r="I42" s="230"/>
      <c r="J42" s="230"/>
    </row>
    <row r="47" spans="1:10" ht="16.5" thickBot="1" x14ac:dyDescent="0.3"/>
    <row r="48" spans="1:10" x14ac:dyDescent="0.25">
      <c r="D48" s="62"/>
      <c r="E48" s="63"/>
      <c r="F48" s="63"/>
      <c r="G48" s="10"/>
    </row>
    <row r="49" spans="4:9" ht="18" x14ac:dyDescent="0.25">
      <c r="D49" s="64" t="s">
        <v>61</v>
      </c>
      <c r="E49" s="10"/>
      <c r="F49" s="10"/>
      <c r="G49" s="10"/>
      <c r="H49" s="2"/>
      <c r="I49" s="2"/>
    </row>
    <row r="50" spans="4:9" ht="18" x14ac:dyDescent="0.25">
      <c r="D50" s="64" t="s">
        <v>62</v>
      </c>
      <c r="E50" s="10"/>
      <c r="F50" s="10"/>
      <c r="G50" s="10"/>
      <c r="H50" s="2"/>
      <c r="I50" s="2"/>
    </row>
    <row r="51" spans="4:9" ht="18" x14ac:dyDescent="0.25">
      <c r="D51" s="64" t="s">
        <v>63</v>
      </c>
      <c r="E51" s="10"/>
      <c r="F51" s="10"/>
      <c r="G51" s="10"/>
      <c r="H51" s="2"/>
      <c r="I51" s="2"/>
    </row>
    <row r="52" spans="4:9" ht="18" x14ac:dyDescent="0.25">
      <c r="D52" s="64" t="s">
        <v>64</v>
      </c>
      <c r="E52" s="10"/>
      <c r="F52" s="10"/>
      <c r="G52" s="10"/>
      <c r="H52" s="2"/>
      <c r="I52" s="2"/>
    </row>
    <row r="53" spans="4:9" ht="18" x14ac:dyDescent="0.25">
      <c r="D53" s="64" t="s">
        <v>65</v>
      </c>
      <c r="E53" s="10"/>
      <c r="F53" s="10"/>
      <c r="G53" s="10"/>
      <c r="H53" s="2"/>
      <c r="I53" s="2"/>
    </row>
    <row r="54" spans="4:9" ht="16.5" thickBot="1" x14ac:dyDescent="0.3">
      <c r="D54" s="65"/>
      <c r="E54" s="5"/>
      <c r="F54" s="5"/>
      <c r="G54" s="10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62"/>
      <c r="E58" s="63"/>
      <c r="F58" s="66"/>
      <c r="G58" s="10"/>
      <c r="H58" s="2"/>
      <c r="I58" s="2"/>
    </row>
    <row r="59" spans="4:9" ht="18" x14ac:dyDescent="0.25">
      <c r="D59" s="64" t="s">
        <v>66</v>
      </c>
      <c r="E59" s="10"/>
      <c r="F59" s="67"/>
      <c r="G59" s="10"/>
      <c r="H59" s="2"/>
      <c r="I59" s="2"/>
    </row>
    <row r="60" spans="4:9" ht="18" x14ac:dyDescent="0.25">
      <c r="D60" s="64" t="s">
        <v>67</v>
      </c>
      <c r="E60" s="10"/>
      <c r="F60" s="67"/>
      <c r="G60" s="10"/>
      <c r="H60" s="2"/>
      <c r="I60" s="2"/>
    </row>
    <row r="61" spans="4:9" ht="18" x14ac:dyDescent="0.25">
      <c r="D61" s="64" t="s">
        <v>68</v>
      </c>
      <c r="E61" s="10"/>
      <c r="F61" s="67"/>
      <c r="G61" s="10"/>
      <c r="H61" s="2"/>
      <c r="I61" s="2"/>
    </row>
    <row r="62" spans="4:9" ht="18" x14ac:dyDescent="0.25">
      <c r="D62" s="64" t="s">
        <v>69</v>
      </c>
      <c r="E62" s="10"/>
      <c r="F62" s="67"/>
      <c r="G62" s="10"/>
      <c r="H62" s="2"/>
      <c r="I62" s="2"/>
    </row>
    <row r="63" spans="4:9" ht="18" x14ac:dyDescent="0.25">
      <c r="D63" s="68" t="s">
        <v>70</v>
      </c>
      <c r="E63" s="10"/>
      <c r="F63" s="67"/>
      <c r="G63" s="10"/>
      <c r="H63" s="2"/>
      <c r="I63" s="2"/>
    </row>
    <row r="64" spans="4:9" ht="16.5" thickBot="1" x14ac:dyDescent="0.3">
      <c r="D64" s="65"/>
      <c r="E64" s="5"/>
      <c r="F64" s="69"/>
      <c r="G64" s="10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62"/>
      <c r="E69" s="63"/>
      <c r="F69" s="63"/>
      <c r="G69" s="10"/>
      <c r="H69" s="2"/>
      <c r="I69" s="2"/>
    </row>
    <row r="70" spans="4:9" ht="18" x14ac:dyDescent="0.25">
      <c r="D70" s="64" t="s">
        <v>61</v>
      </c>
      <c r="E70" s="10"/>
      <c r="F70" s="10"/>
      <c r="G70" s="10"/>
      <c r="H70" s="2"/>
      <c r="I70" s="2"/>
    </row>
    <row r="71" spans="4:9" ht="18" x14ac:dyDescent="0.25">
      <c r="D71" s="64" t="s">
        <v>71</v>
      </c>
      <c r="E71" s="10"/>
      <c r="F71" s="10"/>
      <c r="G71" s="10"/>
      <c r="H71" s="2"/>
      <c r="I71" s="2"/>
    </row>
    <row r="72" spans="4:9" ht="18" x14ac:dyDescent="0.25">
      <c r="D72" s="64" t="s">
        <v>72</v>
      </c>
      <c r="E72" s="10"/>
      <c r="F72" s="10"/>
      <c r="G72" s="10"/>
      <c r="H72" s="2"/>
      <c r="I72" s="2"/>
    </row>
    <row r="73" spans="4:9" ht="18" x14ac:dyDescent="0.25">
      <c r="D73" s="64" t="s">
        <v>73</v>
      </c>
      <c r="E73" s="10"/>
      <c r="F73" s="10"/>
      <c r="G73" s="10"/>
      <c r="H73" s="2"/>
      <c r="I73" s="2"/>
    </row>
    <row r="74" spans="4:9" ht="18" x14ac:dyDescent="0.25">
      <c r="D74" s="64" t="s">
        <v>74</v>
      </c>
      <c r="E74" s="10"/>
      <c r="F74" s="10"/>
      <c r="G74" s="10"/>
      <c r="H74" s="2"/>
      <c r="I74" s="2"/>
    </row>
    <row r="75" spans="4:9" ht="16.5" thickBot="1" x14ac:dyDescent="0.3">
      <c r="D75" s="65"/>
      <c r="E75" s="5"/>
      <c r="F75" s="5"/>
      <c r="G75" s="10"/>
      <c r="H75" s="2"/>
      <c r="I75" s="2"/>
    </row>
    <row r="76" spans="4:9" ht="16.5" thickBot="1" x14ac:dyDescent="0.3">
      <c r="H76" s="2"/>
      <c r="I76" s="2"/>
    </row>
    <row r="77" spans="4:9" x14ac:dyDescent="0.25">
      <c r="D77" s="62"/>
      <c r="E77" s="63"/>
      <c r="F77" s="63"/>
      <c r="G77" s="10"/>
      <c r="H77" s="2"/>
      <c r="I77" s="2"/>
    </row>
    <row r="78" spans="4:9" ht="18" x14ac:dyDescent="0.25">
      <c r="D78" s="70" t="s">
        <v>75</v>
      </c>
      <c r="E78" s="10"/>
      <c r="F78" s="10"/>
      <c r="G78" s="10"/>
    </row>
    <row r="79" spans="4:9" ht="18" x14ac:dyDescent="0.25">
      <c r="D79" s="70" t="s">
        <v>76</v>
      </c>
      <c r="E79" s="10"/>
      <c r="F79" s="10"/>
      <c r="G79" s="10"/>
    </row>
    <row r="80" spans="4:9" ht="18" x14ac:dyDescent="0.25">
      <c r="D80" s="70" t="s">
        <v>77</v>
      </c>
      <c r="E80" s="10"/>
      <c r="F80" s="10"/>
      <c r="G80" s="10"/>
    </row>
    <row r="81" spans="4:9" ht="18" x14ac:dyDescent="0.25">
      <c r="D81" s="70" t="s">
        <v>78</v>
      </c>
      <c r="E81" s="10"/>
      <c r="F81" s="10"/>
      <c r="G81" s="10"/>
    </row>
    <row r="82" spans="4:9" ht="18" x14ac:dyDescent="0.25">
      <c r="D82" s="71" t="s">
        <v>79</v>
      </c>
      <c r="E82" s="10"/>
      <c r="F82" s="10"/>
      <c r="G82" s="10"/>
    </row>
    <row r="83" spans="4:9" ht="16.5" thickBot="1" x14ac:dyDescent="0.3">
      <c r="D83" s="65"/>
      <c r="E83" s="5"/>
      <c r="F83" s="5"/>
      <c r="G83" s="10"/>
      <c r="H83" s="2"/>
      <c r="I83" s="2"/>
    </row>
    <row r="84" spans="4:9" ht="16.5" thickBot="1" x14ac:dyDescent="0.3"/>
    <row r="85" spans="4:9" x14ac:dyDescent="0.25">
      <c r="D85" s="62"/>
      <c r="E85" s="63"/>
      <c r="F85" s="66"/>
      <c r="G85" s="10"/>
    </row>
    <row r="86" spans="4:9" ht="18" x14ac:dyDescent="0.25">
      <c r="D86" s="64" t="s">
        <v>66</v>
      </c>
      <c r="E86" s="10"/>
      <c r="F86" s="67"/>
      <c r="G86" s="10"/>
    </row>
    <row r="87" spans="4:9" ht="18" x14ac:dyDescent="0.25">
      <c r="D87" s="64" t="s">
        <v>67</v>
      </c>
      <c r="E87" s="10"/>
      <c r="F87" s="67"/>
      <c r="G87" s="10"/>
    </row>
    <row r="88" spans="4:9" ht="18" x14ac:dyDescent="0.25">
      <c r="D88" s="64" t="s">
        <v>68</v>
      </c>
      <c r="E88" s="10"/>
      <c r="F88" s="67"/>
      <c r="G88" s="10"/>
    </row>
    <row r="89" spans="4:9" ht="18" x14ac:dyDescent="0.25">
      <c r="D89" s="64" t="s">
        <v>69</v>
      </c>
      <c r="E89" s="10"/>
      <c r="F89" s="67"/>
      <c r="G89" s="10"/>
    </row>
    <row r="90" spans="4:9" ht="18" x14ac:dyDescent="0.25">
      <c r="D90" s="68" t="s">
        <v>70</v>
      </c>
      <c r="E90" s="10"/>
      <c r="F90" s="67"/>
      <c r="G90" s="10"/>
    </row>
    <row r="91" spans="4:9" ht="16.5" thickBot="1" x14ac:dyDescent="0.3">
      <c r="D91" s="65"/>
      <c r="E91" s="5"/>
      <c r="F91" s="69"/>
      <c r="G91" s="10"/>
    </row>
    <row r="92" spans="4:9" ht="16.5" thickBot="1" x14ac:dyDescent="0.3"/>
    <row r="93" spans="4:9" x14ac:dyDescent="0.25">
      <c r="D93" s="62"/>
      <c r="E93" s="63"/>
      <c r="F93" s="66"/>
      <c r="G93" s="10"/>
    </row>
    <row r="94" spans="4:9" ht="18" x14ac:dyDescent="0.25">
      <c r="D94" s="64" t="s">
        <v>66</v>
      </c>
      <c r="E94" s="10"/>
      <c r="F94" s="67"/>
      <c r="G94" s="10"/>
    </row>
    <row r="95" spans="4:9" ht="18" x14ac:dyDescent="0.25">
      <c r="D95" s="64" t="s">
        <v>67</v>
      </c>
      <c r="E95" s="10"/>
      <c r="F95" s="67"/>
      <c r="G95" s="10"/>
    </row>
    <row r="96" spans="4:9" ht="18" x14ac:dyDescent="0.25">
      <c r="D96" s="64" t="s">
        <v>68</v>
      </c>
      <c r="E96" s="10"/>
      <c r="F96" s="67"/>
      <c r="G96" s="10"/>
    </row>
    <row r="97" spans="1:12" ht="18" x14ac:dyDescent="0.25">
      <c r="D97" s="64" t="s">
        <v>69</v>
      </c>
      <c r="E97" s="10"/>
      <c r="F97" s="67"/>
      <c r="G97" s="10"/>
    </row>
    <row r="98" spans="1:12" s="3" customFormat="1" ht="18" x14ac:dyDescent="0.25">
      <c r="A98" s="2"/>
      <c r="B98" s="2"/>
      <c r="C98" s="2"/>
      <c r="D98" s="68" t="s">
        <v>70</v>
      </c>
      <c r="E98" s="10"/>
      <c r="F98" s="67"/>
      <c r="G98" s="10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65"/>
      <c r="E99" s="5"/>
      <c r="F99" s="69"/>
      <c r="G99" s="10"/>
      <c r="J99" s="2"/>
      <c r="K99" s="2"/>
      <c r="L99" s="2"/>
    </row>
  </sheetData>
  <mergeCells count="9">
    <mergeCell ref="H42:J42"/>
    <mergeCell ref="H19:I19"/>
    <mergeCell ref="H20:I20"/>
    <mergeCell ref="A10:J10"/>
    <mergeCell ref="H17:I17"/>
    <mergeCell ref="H18:I18"/>
    <mergeCell ref="A21:I21"/>
    <mergeCell ref="A22:B22"/>
    <mergeCell ref="I36:J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O19" sqref="O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87</v>
      </c>
      <c r="G11" s="3" t="s">
        <v>8</v>
      </c>
      <c r="H11" s="7" t="s">
        <v>9</v>
      </c>
      <c r="I11" s="8" t="s">
        <v>306</v>
      </c>
    </row>
    <row r="12" spans="1:9" x14ac:dyDescent="0.25">
      <c r="G12" s="3" t="s">
        <v>10</v>
      </c>
      <c r="H12" s="7" t="s">
        <v>9</v>
      </c>
      <c r="I12" s="9" t="s">
        <v>307</v>
      </c>
    </row>
    <row r="13" spans="1:9" x14ac:dyDescent="0.25">
      <c r="G13" s="3" t="s">
        <v>11</v>
      </c>
      <c r="H13" s="7" t="s">
        <v>9</v>
      </c>
      <c r="I13" s="9" t="s">
        <v>308</v>
      </c>
    </row>
    <row r="14" spans="1:9" x14ac:dyDescent="0.25">
      <c r="G14" s="3" t="s">
        <v>35</v>
      </c>
      <c r="H14" s="7" t="s">
        <v>9</v>
      </c>
      <c r="I14" s="47" t="s">
        <v>309</v>
      </c>
    </row>
    <row r="15" spans="1:9" x14ac:dyDescent="0.25">
      <c r="A15" s="2" t="s">
        <v>12</v>
      </c>
      <c r="B15" s="2" t="s">
        <v>29</v>
      </c>
    </row>
    <row r="16" spans="1:9" ht="12.75" customHeight="1" thickBot="1" x14ac:dyDescent="0.3">
      <c r="F16" s="5"/>
    </row>
    <row r="17" spans="1:18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33</v>
      </c>
      <c r="G17" s="220" t="s">
        <v>18</v>
      </c>
      <c r="H17" s="221"/>
      <c r="I17" s="31" t="s">
        <v>19</v>
      </c>
    </row>
    <row r="18" spans="1:18" s="163" customFormat="1" ht="54" customHeight="1" x14ac:dyDescent="0.25">
      <c r="A18" s="28">
        <v>1</v>
      </c>
      <c r="B18" s="40">
        <v>44572</v>
      </c>
      <c r="C18" s="39"/>
      <c r="D18" s="34" t="s">
        <v>310</v>
      </c>
      <c r="E18" s="164" t="s">
        <v>311</v>
      </c>
      <c r="F18" s="38">
        <v>1</v>
      </c>
      <c r="G18" s="236">
        <v>6000000</v>
      </c>
      <c r="H18" s="237"/>
      <c r="I18" s="56">
        <f>G18</f>
        <v>6000000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I18</f>
        <v>6000000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30</v>
      </c>
      <c r="H21" s="13"/>
      <c r="I21" s="27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31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6000000</v>
      </c>
    </row>
    <row r="24" spans="1:18" x14ac:dyDescent="0.25">
      <c r="A24" s="1" t="s">
        <v>312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24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6">
    <mergeCell ref="H32:I32"/>
    <mergeCell ref="G38:I38"/>
    <mergeCell ref="A9:I9"/>
    <mergeCell ref="G17:H17"/>
    <mergeCell ref="G18:H18"/>
    <mergeCell ref="A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L19" sqref="L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87</v>
      </c>
      <c r="H11" s="3" t="s">
        <v>8</v>
      </c>
      <c r="I11" s="7" t="s">
        <v>9</v>
      </c>
      <c r="J11" s="8" t="s">
        <v>313</v>
      </c>
    </row>
    <row r="12" spans="1:10" x14ac:dyDescent="0.25">
      <c r="H12" s="3" t="s">
        <v>10</v>
      </c>
      <c r="I12" s="7" t="s">
        <v>9</v>
      </c>
      <c r="J12" s="9" t="s">
        <v>307</v>
      </c>
    </row>
    <row r="13" spans="1:10" x14ac:dyDescent="0.25">
      <c r="H13" s="3" t="s">
        <v>11</v>
      </c>
      <c r="I13" s="7" t="s">
        <v>9</v>
      </c>
      <c r="J13" s="9" t="s">
        <v>308</v>
      </c>
    </row>
    <row r="14" spans="1:10" x14ac:dyDescent="0.25">
      <c r="H14" s="3" t="s">
        <v>35</v>
      </c>
      <c r="I14" s="7" t="s">
        <v>9</v>
      </c>
      <c r="J14" s="47" t="s">
        <v>314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63" customFormat="1" ht="54" customHeight="1" x14ac:dyDescent="0.25">
      <c r="A18" s="28">
        <v>1</v>
      </c>
      <c r="B18" s="40">
        <v>44578</v>
      </c>
      <c r="C18" s="39">
        <v>403021</v>
      </c>
      <c r="D18" s="34" t="s">
        <v>315</v>
      </c>
      <c r="E18" s="164" t="s">
        <v>196</v>
      </c>
      <c r="F18" s="38">
        <v>2</v>
      </c>
      <c r="G18" s="167">
        <v>783</v>
      </c>
      <c r="H18" s="236">
        <v>3000</v>
      </c>
      <c r="I18" s="237"/>
      <c r="J18" s="56">
        <f>G18*H18</f>
        <v>2349000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2349000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2349000</v>
      </c>
    </row>
    <row r="24" spans="1:19" x14ac:dyDescent="0.25">
      <c r="A24" s="1" t="s">
        <v>316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24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B15" sqref="B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7.71093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274</v>
      </c>
      <c r="G12" s="3" t="s">
        <v>8</v>
      </c>
      <c r="H12" s="7" t="s">
        <v>9</v>
      </c>
      <c r="I12" s="8" t="s">
        <v>317</v>
      </c>
    </row>
    <row r="13" spans="1:9" x14ac:dyDescent="0.25">
      <c r="G13" s="3" t="s">
        <v>10</v>
      </c>
      <c r="H13" s="7" t="s">
        <v>9</v>
      </c>
      <c r="I13" s="9" t="s">
        <v>307</v>
      </c>
    </row>
    <row r="14" spans="1:9" x14ac:dyDescent="0.25">
      <c r="G14" s="3" t="s">
        <v>11</v>
      </c>
      <c r="H14" s="7" t="s">
        <v>9</v>
      </c>
      <c r="I14" s="9" t="s">
        <v>307</v>
      </c>
    </row>
    <row r="15" spans="1:9" x14ac:dyDescent="0.25">
      <c r="A15" s="2" t="s">
        <v>12</v>
      </c>
      <c r="B15" s="2" t="s">
        <v>29</v>
      </c>
      <c r="G15" s="3" t="s">
        <v>35</v>
      </c>
      <c r="H15" s="3" t="s">
        <v>9</v>
      </c>
      <c r="I15" s="47" t="s">
        <v>318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44582</v>
      </c>
      <c r="C18" s="52"/>
      <c r="D18" s="53" t="s">
        <v>319</v>
      </c>
      <c r="E18" s="166" t="s">
        <v>34</v>
      </c>
      <c r="F18" s="55">
        <v>1</v>
      </c>
      <c r="G18" s="236">
        <v>1500000</v>
      </c>
      <c r="H18" s="237"/>
      <c r="I18" s="56">
        <f>G18</f>
        <v>1500000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1500000</v>
      </c>
    </row>
    <row r="20" spans="1:10" x14ac:dyDescent="0.25">
      <c r="A20" s="227"/>
      <c r="B20" s="227"/>
      <c r="C20" s="165"/>
      <c r="D20" s="165"/>
      <c r="E20" s="165"/>
      <c r="F20" s="165"/>
      <c r="G20" s="11"/>
      <c r="H20" s="11"/>
      <c r="I20" s="12"/>
    </row>
    <row r="21" spans="1:10" x14ac:dyDescent="0.25">
      <c r="A21" s="165"/>
      <c r="B21" s="165"/>
      <c r="C21" s="165"/>
      <c r="D21" s="165"/>
      <c r="E21" s="165"/>
      <c r="F21" s="165"/>
      <c r="G21" s="58" t="s">
        <v>58</v>
      </c>
      <c r="H21" s="58"/>
      <c r="I21" s="59">
        <v>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16">
        <v>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I19</f>
        <v>1500000</v>
      </c>
    </row>
    <row r="24" spans="1:10" x14ac:dyDescent="0.25">
      <c r="A24" s="1" t="s">
        <v>320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24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K19" sqref="K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28515625" style="2" customWidth="1"/>
    <col min="4" max="4" width="27.71093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324</v>
      </c>
      <c r="G12" s="3" t="s">
        <v>8</v>
      </c>
      <c r="H12" s="7" t="s">
        <v>9</v>
      </c>
      <c r="I12" s="8" t="s">
        <v>321</v>
      </c>
    </row>
    <row r="13" spans="1:9" x14ac:dyDescent="0.25">
      <c r="G13" s="3" t="s">
        <v>10</v>
      </c>
      <c r="H13" s="7" t="s">
        <v>9</v>
      </c>
      <c r="I13" s="9" t="s">
        <v>228</v>
      </c>
    </row>
    <row r="14" spans="1:9" x14ac:dyDescent="0.25">
      <c r="G14" s="3" t="s">
        <v>11</v>
      </c>
      <c r="H14" s="7" t="s">
        <v>9</v>
      </c>
      <c r="I14" s="9" t="s">
        <v>322</v>
      </c>
    </row>
    <row r="15" spans="1:9" x14ac:dyDescent="0.25">
      <c r="A15" s="2" t="s">
        <v>12</v>
      </c>
      <c r="B15" s="2" t="s">
        <v>29</v>
      </c>
      <c r="G15" s="3" t="s">
        <v>35</v>
      </c>
      <c r="H15" s="3" t="s">
        <v>9</v>
      </c>
      <c r="I15" s="47" t="s">
        <v>323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44574</v>
      </c>
      <c r="C18" s="52"/>
      <c r="D18" s="53" t="s">
        <v>325</v>
      </c>
      <c r="E18" s="171" t="s">
        <v>45</v>
      </c>
      <c r="F18" s="55">
        <v>1</v>
      </c>
      <c r="G18" s="236">
        <v>27000000</v>
      </c>
      <c r="H18" s="237"/>
      <c r="I18" s="56">
        <f>G18</f>
        <v>27000000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27000000</v>
      </c>
    </row>
    <row r="20" spans="1:10" x14ac:dyDescent="0.25">
      <c r="A20" s="227"/>
      <c r="B20" s="227"/>
      <c r="C20" s="170"/>
      <c r="D20" s="170"/>
      <c r="E20" s="170"/>
      <c r="F20" s="170"/>
      <c r="G20" s="11"/>
      <c r="H20" s="11"/>
      <c r="I20" s="12"/>
    </row>
    <row r="21" spans="1:10" x14ac:dyDescent="0.25">
      <c r="A21" s="170"/>
      <c r="B21" s="170"/>
      <c r="C21" s="170"/>
      <c r="D21" s="170"/>
      <c r="E21" s="170"/>
      <c r="F21" s="170"/>
      <c r="G21" s="58" t="s">
        <v>58</v>
      </c>
      <c r="H21" s="58"/>
      <c r="I21" s="59">
        <v>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16">
        <v>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I19</f>
        <v>27000000</v>
      </c>
    </row>
    <row r="24" spans="1:10" x14ac:dyDescent="0.25">
      <c r="A24" s="1" t="s">
        <v>326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25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4" x14ac:dyDescent="0.25">
      <c r="A2" s="1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</row>
    <row r="7" spans="1:14" x14ac:dyDescent="0.25">
      <c r="A7" s="4" t="s">
        <v>5</v>
      </c>
    </row>
    <row r="8" spans="1:14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4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4" ht="11.25" customHeight="1" x14ac:dyDescent="0.25"/>
    <row r="11" spans="1:14" x14ac:dyDescent="0.25">
      <c r="A11" s="2" t="s">
        <v>7</v>
      </c>
      <c r="B11" s="2" t="s">
        <v>332</v>
      </c>
      <c r="H11" s="3" t="s">
        <v>8</v>
      </c>
      <c r="I11" s="7" t="s">
        <v>9</v>
      </c>
      <c r="J11" s="8" t="s">
        <v>333</v>
      </c>
      <c r="N11" s="2" t="s">
        <v>327</v>
      </c>
    </row>
    <row r="12" spans="1:14" x14ac:dyDescent="0.25">
      <c r="H12" s="3" t="s">
        <v>10</v>
      </c>
      <c r="I12" s="7" t="s">
        <v>9</v>
      </c>
      <c r="J12" s="9" t="s">
        <v>286</v>
      </c>
      <c r="N12" s="2" t="s">
        <v>328</v>
      </c>
    </row>
    <row r="13" spans="1:14" x14ac:dyDescent="0.25">
      <c r="H13" s="3" t="s">
        <v>11</v>
      </c>
      <c r="I13" s="7" t="s">
        <v>9</v>
      </c>
      <c r="J13" s="9" t="s">
        <v>286</v>
      </c>
      <c r="N13" s="2" t="s">
        <v>329</v>
      </c>
    </row>
    <row r="14" spans="1:14" x14ac:dyDescent="0.25">
      <c r="H14" s="3" t="s">
        <v>35</v>
      </c>
      <c r="I14" s="7" t="s">
        <v>9</v>
      </c>
      <c r="J14" s="47" t="s">
        <v>334</v>
      </c>
    </row>
    <row r="15" spans="1:14" x14ac:dyDescent="0.25">
      <c r="A15" s="2" t="s">
        <v>12</v>
      </c>
      <c r="B15" s="2" t="s">
        <v>29</v>
      </c>
      <c r="N15" s="2" t="s">
        <v>330</v>
      </c>
    </row>
    <row r="16" spans="1:14" ht="12.75" customHeight="1" thickBot="1" x14ac:dyDescent="0.3">
      <c r="F16" s="5"/>
      <c r="G16" s="10"/>
      <c r="N16" s="2" t="s">
        <v>331</v>
      </c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72" customFormat="1" ht="54" customHeight="1" x14ac:dyDescent="0.25">
      <c r="A18" s="28">
        <v>1</v>
      </c>
      <c r="B18" s="40">
        <v>44221</v>
      </c>
      <c r="C18" s="39"/>
      <c r="D18" s="34" t="s">
        <v>335</v>
      </c>
      <c r="E18" s="173" t="s">
        <v>45</v>
      </c>
      <c r="F18" s="38">
        <v>45</v>
      </c>
      <c r="G18" s="167">
        <v>339</v>
      </c>
      <c r="H18" s="236">
        <v>4300</v>
      </c>
      <c r="I18" s="237"/>
      <c r="J18" s="56">
        <f>G18*H18</f>
        <v>1457700</v>
      </c>
      <c r="N18" s="172" t="s">
        <v>380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1457700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1457700</v>
      </c>
    </row>
    <row r="24" spans="1:19" x14ac:dyDescent="0.25">
      <c r="A24" s="1" t="s">
        <v>336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26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145</v>
      </c>
      <c r="H11" s="3" t="s">
        <v>8</v>
      </c>
      <c r="I11" s="7" t="s">
        <v>9</v>
      </c>
      <c r="J11" s="8" t="s">
        <v>337</v>
      </c>
    </row>
    <row r="12" spans="1:10" x14ac:dyDescent="0.25">
      <c r="H12" s="3" t="s">
        <v>10</v>
      </c>
      <c r="I12" s="7" t="s">
        <v>9</v>
      </c>
      <c r="J12" s="9" t="s">
        <v>286</v>
      </c>
    </row>
    <row r="13" spans="1:10" x14ac:dyDescent="0.25">
      <c r="H13" s="3" t="s">
        <v>11</v>
      </c>
      <c r="I13" s="7" t="s">
        <v>9</v>
      </c>
      <c r="J13" s="9" t="s">
        <v>286</v>
      </c>
    </row>
    <row r="14" spans="1:10" x14ac:dyDescent="0.25">
      <c r="H14" s="3" t="s">
        <v>35</v>
      </c>
      <c r="I14" s="7" t="s">
        <v>9</v>
      </c>
      <c r="J14" s="47" t="s">
        <v>338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72" customFormat="1" ht="54" customHeight="1" x14ac:dyDescent="0.25">
      <c r="A18" s="28">
        <v>1</v>
      </c>
      <c r="B18" s="40">
        <v>44587</v>
      </c>
      <c r="C18" s="39">
        <v>404458</v>
      </c>
      <c r="D18" s="34" t="s">
        <v>339</v>
      </c>
      <c r="E18" s="173" t="s">
        <v>45</v>
      </c>
      <c r="F18" s="38">
        <v>3</v>
      </c>
      <c r="G18" s="167">
        <v>179</v>
      </c>
      <c r="H18" s="236">
        <v>4500</v>
      </c>
      <c r="I18" s="237"/>
      <c r="J18" s="56">
        <f>G18*H18</f>
        <v>805500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805500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805500</v>
      </c>
    </row>
    <row r="24" spans="1:19" x14ac:dyDescent="0.25">
      <c r="A24" s="1" t="s">
        <v>340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26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workbookViewId="0">
      <selection activeCell="K17" sqref="K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7109375" style="2" bestFit="1" customWidth="1"/>
    <col min="11" max="11" width="10.14062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347</v>
      </c>
      <c r="G11" s="3" t="s">
        <v>8</v>
      </c>
      <c r="H11" s="7" t="s">
        <v>9</v>
      </c>
      <c r="I11" s="8" t="s">
        <v>341</v>
      </c>
    </row>
    <row r="12" spans="1:9" x14ac:dyDescent="0.25">
      <c r="G12" s="3" t="s">
        <v>10</v>
      </c>
      <c r="H12" s="7" t="s">
        <v>9</v>
      </c>
      <c r="I12" s="9" t="s">
        <v>286</v>
      </c>
    </row>
    <row r="13" spans="1:9" x14ac:dyDescent="0.25">
      <c r="G13" s="3" t="s">
        <v>11</v>
      </c>
      <c r="H13" s="7" t="s">
        <v>9</v>
      </c>
      <c r="I13" s="9" t="s">
        <v>286</v>
      </c>
    </row>
    <row r="14" spans="1:9" x14ac:dyDescent="0.25">
      <c r="A14" s="2" t="s">
        <v>12</v>
      </c>
      <c r="B14" s="2" t="s">
        <v>29</v>
      </c>
    </row>
    <row r="15" spans="1:9" ht="12.75" customHeight="1" thickBot="1" x14ac:dyDescent="0.3">
      <c r="F15" s="5"/>
    </row>
    <row r="16" spans="1:9" ht="20.100000000000001" customHeight="1" x14ac:dyDescent="0.25">
      <c r="A16" s="29" t="s">
        <v>13</v>
      </c>
      <c r="B16" s="30" t="s">
        <v>14</v>
      </c>
      <c r="C16" s="30" t="s">
        <v>35</v>
      </c>
      <c r="D16" s="30" t="s">
        <v>16</v>
      </c>
      <c r="E16" s="30" t="s">
        <v>17</v>
      </c>
      <c r="F16" s="30" t="s">
        <v>47</v>
      </c>
      <c r="G16" s="220" t="s">
        <v>18</v>
      </c>
      <c r="H16" s="221"/>
      <c r="I16" s="31" t="s">
        <v>19</v>
      </c>
    </row>
    <row r="17" spans="1:18" s="175" customFormat="1" ht="54" customHeight="1" x14ac:dyDescent="0.25">
      <c r="A17" s="28">
        <v>1</v>
      </c>
      <c r="B17" s="40">
        <v>44586</v>
      </c>
      <c r="C17" s="39" t="s">
        <v>342</v>
      </c>
      <c r="D17" s="34" t="s">
        <v>345</v>
      </c>
      <c r="E17" s="177" t="s">
        <v>344</v>
      </c>
      <c r="F17" s="38">
        <v>1</v>
      </c>
      <c r="G17" s="236">
        <v>19450000</v>
      </c>
      <c r="H17" s="237"/>
      <c r="I17" s="56">
        <f>G17</f>
        <v>19450000</v>
      </c>
    </row>
    <row r="18" spans="1:18" s="175" customFormat="1" ht="54" customHeight="1" x14ac:dyDescent="0.25">
      <c r="A18" s="28">
        <v>2</v>
      </c>
      <c r="B18" s="40">
        <v>44586</v>
      </c>
      <c r="C18" s="265" t="s">
        <v>343</v>
      </c>
      <c r="D18" s="34" t="s">
        <v>346</v>
      </c>
      <c r="E18" s="177" t="s">
        <v>344</v>
      </c>
      <c r="F18" s="38">
        <v>1</v>
      </c>
      <c r="G18" s="236">
        <v>19450000</v>
      </c>
      <c r="H18" s="237"/>
      <c r="I18" s="56">
        <f>G18</f>
        <v>19450000</v>
      </c>
    </row>
    <row r="19" spans="1:18" s="175" customFormat="1" ht="54" customHeight="1" x14ac:dyDescent="0.25">
      <c r="A19" s="28">
        <v>3</v>
      </c>
      <c r="B19" s="40">
        <v>44586</v>
      </c>
      <c r="C19" s="266"/>
      <c r="D19" s="34" t="s">
        <v>348</v>
      </c>
      <c r="E19" s="177" t="s">
        <v>344</v>
      </c>
      <c r="F19" s="38">
        <v>1</v>
      </c>
      <c r="G19" s="236">
        <v>8750000</v>
      </c>
      <c r="H19" s="237"/>
      <c r="I19" s="56">
        <f>G19</f>
        <v>8750000</v>
      </c>
    </row>
    <row r="20" spans="1:18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6"/>
      <c r="I20" s="32">
        <f>SUM(I17:I19)</f>
        <v>47650000</v>
      </c>
    </row>
    <row r="21" spans="1:18" ht="13.5" customHeight="1" x14ac:dyDescent="0.25">
      <c r="A21" s="72"/>
      <c r="B21" s="72"/>
      <c r="C21" s="72"/>
      <c r="D21" s="72"/>
      <c r="E21" s="72"/>
      <c r="F21" s="72"/>
      <c r="G21" s="72"/>
      <c r="H21" s="72"/>
      <c r="I21" s="73"/>
    </row>
    <row r="22" spans="1:18" x14ac:dyDescent="0.25">
      <c r="E22" s="1"/>
      <c r="F22" s="1"/>
      <c r="G22" s="13" t="s">
        <v>349</v>
      </c>
      <c r="H22" s="13"/>
      <c r="I22" s="182">
        <f>I20*70%</f>
        <v>33354999.999999996</v>
      </c>
      <c r="J22" s="14"/>
      <c r="K22" s="2">
        <v>33000000</v>
      </c>
      <c r="R22" s="2" t="s">
        <v>21</v>
      </c>
    </row>
    <row r="23" spans="1:18" ht="16.5" thickBot="1" x14ac:dyDescent="0.3">
      <c r="E23" s="1"/>
      <c r="F23" s="1"/>
      <c r="G23" s="15" t="s">
        <v>350</v>
      </c>
      <c r="H23" s="15"/>
      <c r="I23" s="16">
        <f>I20*30%</f>
        <v>14295000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I22</f>
        <v>33354999.999999996</v>
      </c>
    </row>
    <row r="25" spans="1:18" x14ac:dyDescent="0.25">
      <c r="A25" s="1" t="s">
        <v>351</v>
      </c>
      <c r="E25" s="1"/>
      <c r="F25" s="1"/>
      <c r="G25" s="17"/>
      <c r="H25" s="17"/>
      <c r="I25" s="18"/>
    </row>
    <row r="26" spans="1:18" ht="10.5" customHeight="1" x14ac:dyDescent="0.25">
      <c r="A26" s="19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21"/>
      <c r="E28" s="10"/>
    </row>
    <row r="29" spans="1:18" x14ac:dyDescent="0.25">
      <c r="A29" s="21" t="s">
        <v>25</v>
      </c>
      <c r="B29" s="21"/>
      <c r="C29" s="21"/>
      <c r="D29" s="10"/>
      <c r="E29" s="10"/>
    </row>
    <row r="30" spans="1:18" x14ac:dyDescent="0.25">
      <c r="A30" s="22" t="s">
        <v>26</v>
      </c>
      <c r="B30" s="23"/>
      <c r="C30" s="23"/>
      <c r="D30" s="22"/>
      <c r="E30" s="10"/>
    </row>
    <row r="31" spans="1:18" x14ac:dyDescent="0.25">
      <c r="A31" s="24" t="s">
        <v>27</v>
      </c>
      <c r="B31" s="24"/>
      <c r="C31" s="24"/>
      <c r="D31" s="23"/>
      <c r="E31" s="10"/>
    </row>
    <row r="32" spans="1:18" ht="8.25" customHeight="1" x14ac:dyDescent="0.25">
      <c r="A32" s="25"/>
      <c r="B32" s="25"/>
      <c r="C32" s="25"/>
      <c r="D32" s="25"/>
    </row>
    <row r="33" spans="7:9" x14ac:dyDescent="0.25">
      <c r="G33" s="26" t="s">
        <v>32</v>
      </c>
      <c r="H33" s="228" t="str">
        <f>+I12</f>
        <v xml:space="preserve"> 26 Januari 2022</v>
      </c>
      <c r="I33" s="229"/>
    </row>
    <row r="37" spans="7:9" x14ac:dyDescent="0.25">
      <c r="H37" s="3" t="s">
        <v>21</v>
      </c>
    </row>
    <row r="39" spans="7:9" x14ac:dyDescent="0.25">
      <c r="G39" s="216" t="s">
        <v>28</v>
      </c>
      <c r="H39" s="216"/>
      <c r="I39" s="216"/>
    </row>
  </sheetData>
  <mergeCells count="9">
    <mergeCell ref="G39:I39"/>
    <mergeCell ref="G18:H18"/>
    <mergeCell ref="G19:H19"/>
    <mergeCell ref="C18:C19"/>
    <mergeCell ref="A9:I9"/>
    <mergeCell ref="G16:H16"/>
    <mergeCell ref="G17:H17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I26" sqref="I26"/>
    </sheetView>
  </sheetViews>
  <sheetFormatPr defaultColWidth="9.140625" defaultRowHeight="15.75" x14ac:dyDescent="0.25"/>
  <cols>
    <col min="1" max="1" width="4" style="2" customWidth="1"/>
    <col min="2" max="2" width="11.85546875" style="2" customWidth="1"/>
    <col min="3" max="3" width="8.7109375" style="2" customWidth="1"/>
    <col min="4" max="4" width="28.5703125" style="2" customWidth="1"/>
    <col min="5" max="5" width="14.2851562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5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17" t="s">
        <v>6</v>
      </c>
      <c r="B9" s="218"/>
      <c r="C9" s="218"/>
      <c r="D9" s="218"/>
      <c r="E9" s="218"/>
      <c r="F9" s="218"/>
      <c r="G9" s="218"/>
      <c r="H9" s="218"/>
      <c r="I9" s="218"/>
      <c r="J9" s="219"/>
    </row>
    <row r="10" spans="1:10" ht="11.25" customHeight="1" x14ac:dyDescent="0.25"/>
    <row r="11" spans="1:10" x14ac:dyDescent="0.25">
      <c r="A11" s="2" t="s">
        <v>7</v>
      </c>
      <c r="B11" s="2" t="s">
        <v>352</v>
      </c>
      <c r="H11" s="3" t="s">
        <v>8</v>
      </c>
      <c r="I11" s="7" t="s">
        <v>9</v>
      </c>
      <c r="J11" s="8" t="s">
        <v>353</v>
      </c>
    </row>
    <row r="12" spans="1:10" x14ac:dyDescent="0.25">
      <c r="H12" s="3" t="s">
        <v>10</v>
      </c>
      <c r="I12" s="7" t="s">
        <v>9</v>
      </c>
      <c r="J12" s="9" t="s">
        <v>286</v>
      </c>
    </row>
    <row r="13" spans="1:10" x14ac:dyDescent="0.25">
      <c r="H13" s="3" t="s">
        <v>11</v>
      </c>
      <c r="I13" s="7" t="s">
        <v>9</v>
      </c>
      <c r="J13" s="9" t="s">
        <v>286</v>
      </c>
    </row>
    <row r="14" spans="1:10" x14ac:dyDescent="0.25">
      <c r="H14" s="3" t="s">
        <v>35</v>
      </c>
      <c r="I14" s="7" t="s">
        <v>9</v>
      </c>
      <c r="J14" s="9" t="s">
        <v>354</v>
      </c>
    </row>
    <row r="15" spans="1:10" x14ac:dyDescent="0.25">
      <c r="A15" s="2" t="s">
        <v>12</v>
      </c>
      <c r="B15" s="2" t="s">
        <v>29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75" customFormat="1" ht="56.25" customHeight="1" x14ac:dyDescent="0.25">
      <c r="A18" s="28">
        <v>1</v>
      </c>
      <c r="B18" s="40">
        <v>44566</v>
      </c>
      <c r="C18" s="39">
        <v>405866</v>
      </c>
      <c r="D18" s="34" t="s">
        <v>355</v>
      </c>
      <c r="E18" s="178" t="s">
        <v>45</v>
      </c>
      <c r="F18" s="38">
        <v>1</v>
      </c>
      <c r="G18" s="46">
        <v>110</v>
      </c>
      <c r="H18" s="222">
        <v>4500</v>
      </c>
      <c r="I18" s="223"/>
      <c r="J18" s="33">
        <f>G18*H18</f>
        <v>495000</v>
      </c>
      <c r="L18" s="175" t="s">
        <v>360</v>
      </c>
      <c r="M18" s="2"/>
    </row>
    <row r="19" spans="1:19" ht="18.7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495000</v>
      </c>
    </row>
    <row r="20" spans="1:19" ht="8.25" customHeight="1" x14ac:dyDescent="0.25">
      <c r="A20" s="227"/>
      <c r="B20" s="227"/>
      <c r="C20" s="227"/>
      <c r="D20" s="227"/>
      <c r="E20" s="174"/>
      <c r="F20" s="174"/>
      <c r="G20" s="174"/>
      <c r="H20" s="11"/>
      <c r="I20" s="11"/>
      <c r="J20" s="12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495000</v>
      </c>
    </row>
    <row r="24" spans="1:19" x14ac:dyDescent="0.25">
      <c r="A24" s="1" t="s">
        <v>356</v>
      </c>
      <c r="E24" s="1"/>
      <c r="F24" s="1"/>
      <c r="G24" s="1"/>
      <c r="H24" s="17"/>
      <c r="I24" s="17"/>
      <c r="J24" s="18"/>
    </row>
    <row r="25" spans="1:19" ht="9.7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26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0" workbookViewId="0">
      <selection activeCell="I15" sqref="I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31" t="s">
        <v>6</v>
      </c>
      <c r="B10" s="232"/>
      <c r="C10" s="232"/>
      <c r="D10" s="232"/>
      <c r="E10" s="232"/>
      <c r="F10" s="232"/>
      <c r="G10" s="232"/>
      <c r="H10" s="232"/>
      <c r="I10" s="233"/>
    </row>
    <row r="12" spans="1:9" x14ac:dyDescent="0.25">
      <c r="A12" s="2" t="s">
        <v>7</v>
      </c>
      <c r="B12" s="2" t="s">
        <v>56</v>
      </c>
      <c r="G12" s="3" t="s">
        <v>8</v>
      </c>
      <c r="H12" s="7" t="s">
        <v>9</v>
      </c>
      <c r="I12" s="8" t="s">
        <v>86</v>
      </c>
    </row>
    <row r="13" spans="1:9" x14ac:dyDescent="0.25">
      <c r="G13" s="3" t="s">
        <v>10</v>
      </c>
      <c r="H13" s="7" t="s">
        <v>9</v>
      </c>
      <c r="I13" s="9" t="s">
        <v>43</v>
      </c>
    </row>
    <row r="14" spans="1:9" x14ac:dyDescent="0.25">
      <c r="G14" s="3" t="s">
        <v>11</v>
      </c>
      <c r="H14" s="7" t="s">
        <v>9</v>
      </c>
      <c r="I14" s="9" t="s">
        <v>82</v>
      </c>
    </row>
    <row r="15" spans="1:9" x14ac:dyDescent="0.25">
      <c r="A15" s="2" t="s">
        <v>12</v>
      </c>
      <c r="B15" s="2" t="s">
        <v>57</v>
      </c>
      <c r="G15" s="3" t="s">
        <v>35</v>
      </c>
      <c r="H15" s="3" t="s">
        <v>9</v>
      </c>
      <c r="I15" s="47" t="s">
        <v>83</v>
      </c>
    </row>
    <row r="16" spans="1:9" ht="16.5" thickBot="1" x14ac:dyDescent="0.3">
      <c r="F16" s="10"/>
    </row>
    <row r="17" spans="1:10" ht="20.100000000000001" customHeight="1" x14ac:dyDescent="0.25">
      <c r="A17" s="48" t="s">
        <v>13</v>
      </c>
      <c r="B17" s="49" t="s">
        <v>14</v>
      </c>
      <c r="C17" s="49" t="s">
        <v>15</v>
      </c>
      <c r="D17" s="49" t="s">
        <v>16</v>
      </c>
      <c r="E17" s="49" t="s">
        <v>17</v>
      </c>
      <c r="F17" s="49" t="s">
        <v>33</v>
      </c>
      <c r="G17" s="234" t="s">
        <v>18</v>
      </c>
      <c r="H17" s="235"/>
      <c r="I17" s="50" t="s">
        <v>19</v>
      </c>
    </row>
    <row r="18" spans="1:10" ht="48.75" customHeight="1" x14ac:dyDescent="0.25">
      <c r="A18" s="28">
        <v>1</v>
      </c>
      <c r="B18" s="51">
        <v>44558</v>
      </c>
      <c r="C18" s="52"/>
      <c r="D18" s="53" t="s">
        <v>84</v>
      </c>
      <c r="E18" s="54" t="s">
        <v>80</v>
      </c>
      <c r="F18" s="55">
        <v>1</v>
      </c>
      <c r="G18" s="236">
        <v>1200000</v>
      </c>
      <c r="H18" s="237"/>
      <c r="I18" s="56">
        <f>G18</f>
        <v>1200000</v>
      </c>
    </row>
    <row r="19" spans="1:10" ht="25.5" customHeight="1" thickBot="1" x14ac:dyDescent="0.3">
      <c r="A19" s="238" t="s">
        <v>20</v>
      </c>
      <c r="B19" s="239"/>
      <c r="C19" s="239"/>
      <c r="D19" s="239"/>
      <c r="E19" s="239"/>
      <c r="F19" s="239"/>
      <c r="G19" s="239"/>
      <c r="H19" s="240"/>
      <c r="I19" s="57">
        <f>SUM(I18:I18)</f>
        <v>1200000</v>
      </c>
    </row>
    <row r="20" spans="1:10" x14ac:dyDescent="0.25">
      <c r="A20" s="227"/>
      <c r="B20" s="227"/>
      <c r="C20" s="43"/>
      <c r="D20" s="43"/>
      <c r="E20" s="43"/>
      <c r="F20" s="43"/>
      <c r="G20" s="11"/>
      <c r="H20" s="11"/>
      <c r="I20" s="12"/>
    </row>
    <row r="21" spans="1:10" x14ac:dyDescent="0.25">
      <c r="A21" s="43"/>
      <c r="B21" s="43"/>
      <c r="C21" s="43"/>
      <c r="D21" s="43"/>
      <c r="E21" s="43"/>
      <c r="F21" s="43"/>
      <c r="G21" s="58" t="s">
        <v>58</v>
      </c>
      <c r="H21" s="58"/>
      <c r="I21" s="59">
        <v>0</v>
      </c>
    </row>
    <row r="22" spans="1:10" ht="16.5" thickBot="1" x14ac:dyDescent="0.3">
      <c r="D22" s="1"/>
      <c r="E22" s="1"/>
      <c r="F22" s="1"/>
      <c r="G22" s="15" t="s">
        <v>59</v>
      </c>
      <c r="H22" s="15"/>
      <c r="I22" s="60">
        <v>0</v>
      </c>
      <c r="J22" s="14"/>
    </row>
    <row r="23" spans="1:10" x14ac:dyDescent="0.25">
      <c r="D23" s="1"/>
      <c r="E23" s="1"/>
      <c r="F23" s="1"/>
      <c r="G23" s="17" t="s">
        <v>60</v>
      </c>
      <c r="H23" s="17"/>
      <c r="I23" s="18">
        <f>+I19</f>
        <v>1200000</v>
      </c>
    </row>
    <row r="24" spans="1:10" x14ac:dyDescent="0.25">
      <c r="A24" s="1" t="s">
        <v>85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61"/>
      <c r="B33" s="61"/>
      <c r="C33" s="61"/>
    </row>
    <row r="34" spans="1:9" x14ac:dyDescent="0.25">
      <c r="G34" s="26" t="s">
        <v>32</v>
      </c>
      <c r="H34" s="228" t="str">
        <f>I13</f>
        <v xml:space="preserve"> 05 Januari 2022</v>
      </c>
      <c r="I34" s="229"/>
    </row>
    <row r="38" spans="1:9" ht="24.75" customHeight="1" x14ac:dyDescent="0.25"/>
    <row r="40" spans="1:9" x14ac:dyDescent="0.25">
      <c r="G40" s="230" t="s">
        <v>28</v>
      </c>
      <c r="H40" s="230"/>
      <c r="I40" s="230"/>
    </row>
    <row r="45" spans="1:9" ht="16.5" thickBot="1" x14ac:dyDescent="0.3"/>
    <row r="46" spans="1:9" x14ac:dyDescent="0.25">
      <c r="D46" s="62"/>
      <c r="E46" s="63"/>
      <c r="F46" s="63"/>
    </row>
    <row r="47" spans="1:9" ht="18" x14ac:dyDescent="0.25">
      <c r="D47" s="64" t="s">
        <v>61</v>
      </c>
      <c r="E47" s="10"/>
      <c r="F47" s="10"/>
      <c r="G47" s="2"/>
      <c r="H47" s="2"/>
    </row>
    <row r="48" spans="1:9" ht="18" x14ac:dyDescent="0.25">
      <c r="D48" s="64" t="s">
        <v>62</v>
      </c>
      <c r="E48" s="10"/>
      <c r="F48" s="10"/>
      <c r="G48" s="2"/>
      <c r="H48" s="2"/>
    </row>
    <row r="49" spans="4:8" ht="18" x14ac:dyDescent="0.25">
      <c r="D49" s="64" t="s">
        <v>63</v>
      </c>
      <c r="E49" s="10"/>
      <c r="F49" s="10"/>
      <c r="G49" s="2"/>
      <c r="H49" s="2"/>
    </row>
    <row r="50" spans="4:8" ht="18" x14ac:dyDescent="0.25">
      <c r="D50" s="64" t="s">
        <v>64</v>
      </c>
      <c r="E50" s="10"/>
      <c r="F50" s="10"/>
      <c r="G50" s="2"/>
      <c r="H50" s="2"/>
    </row>
    <row r="51" spans="4:8" ht="18" x14ac:dyDescent="0.25">
      <c r="D51" s="64" t="s">
        <v>65</v>
      </c>
      <c r="E51" s="10"/>
      <c r="F51" s="10"/>
      <c r="G51" s="2"/>
      <c r="H51" s="2"/>
    </row>
    <row r="52" spans="4:8" ht="16.5" thickBot="1" x14ac:dyDescent="0.3">
      <c r="D52" s="65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62"/>
      <c r="E56" s="63"/>
      <c r="F56" s="66"/>
      <c r="G56" s="2"/>
      <c r="H56" s="2"/>
    </row>
    <row r="57" spans="4:8" ht="18" x14ac:dyDescent="0.25">
      <c r="D57" s="64" t="s">
        <v>66</v>
      </c>
      <c r="E57" s="10"/>
      <c r="F57" s="67"/>
      <c r="G57" s="2"/>
      <c r="H57" s="2"/>
    </row>
    <row r="58" spans="4:8" ht="18" x14ac:dyDescent="0.25">
      <c r="D58" s="64" t="s">
        <v>67</v>
      </c>
      <c r="E58" s="10"/>
      <c r="F58" s="67"/>
      <c r="G58" s="2"/>
      <c r="H58" s="2"/>
    </row>
    <row r="59" spans="4:8" ht="18" x14ac:dyDescent="0.25">
      <c r="D59" s="64" t="s">
        <v>68</v>
      </c>
      <c r="E59" s="10"/>
      <c r="F59" s="67"/>
      <c r="G59" s="2"/>
      <c r="H59" s="2"/>
    </row>
    <row r="60" spans="4:8" ht="18" x14ac:dyDescent="0.25">
      <c r="D60" s="64" t="s">
        <v>69</v>
      </c>
      <c r="E60" s="10"/>
      <c r="F60" s="67"/>
      <c r="G60" s="2"/>
      <c r="H60" s="2"/>
    </row>
    <row r="61" spans="4:8" ht="18" x14ac:dyDescent="0.25">
      <c r="D61" s="68" t="s">
        <v>70</v>
      </c>
      <c r="E61" s="10"/>
      <c r="F61" s="67"/>
      <c r="G61" s="2"/>
      <c r="H61" s="2"/>
    </row>
    <row r="62" spans="4:8" ht="16.5" thickBot="1" x14ac:dyDescent="0.3">
      <c r="D62" s="65"/>
      <c r="E62" s="5"/>
      <c r="F62" s="69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62"/>
      <c r="E67" s="63"/>
      <c r="F67" s="63"/>
      <c r="G67" s="2"/>
      <c r="H67" s="2"/>
    </row>
    <row r="68" spans="4:8" ht="18" x14ac:dyDescent="0.25">
      <c r="D68" s="64" t="s">
        <v>61</v>
      </c>
      <c r="E68" s="10"/>
      <c r="F68" s="10"/>
      <c r="G68" s="2"/>
      <c r="H68" s="2"/>
    </row>
    <row r="69" spans="4:8" ht="18" x14ac:dyDescent="0.25">
      <c r="D69" s="64" t="s">
        <v>71</v>
      </c>
      <c r="E69" s="10"/>
      <c r="F69" s="10"/>
      <c r="G69" s="2"/>
      <c r="H69" s="2"/>
    </row>
    <row r="70" spans="4:8" ht="18" x14ac:dyDescent="0.25">
      <c r="D70" s="64" t="s">
        <v>72</v>
      </c>
      <c r="E70" s="10"/>
      <c r="F70" s="10"/>
      <c r="G70" s="2"/>
      <c r="H70" s="2"/>
    </row>
    <row r="71" spans="4:8" ht="18" x14ac:dyDescent="0.25">
      <c r="D71" s="64" t="s">
        <v>73</v>
      </c>
      <c r="E71" s="10"/>
      <c r="F71" s="10"/>
      <c r="G71" s="2"/>
      <c r="H71" s="2"/>
    </row>
    <row r="72" spans="4:8" ht="18" x14ac:dyDescent="0.25">
      <c r="D72" s="64" t="s">
        <v>74</v>
      </c>
      <c r="E72" s="10"/>
      <c r="F72" s="10"/>
      <c r="G72" s="2"/>
      <c r="H72" s="2"/>
    </row>
    <row r="73" spans="4:8" ht="16.5" thickBot="1" x14ac:dyDescent="0.3">
      <c r="D73" s="65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62"/>
      <c r="E75" s="63"/>
      <c r="F75" s="63"/>
      <c r="G75" s="2"/>
      <c r="H75" s="2"/>
    </row>
    <row r="76" spans="4:8" ht="18" x14ac:dyDescent="0.25">
      <c r="D76" s="70" t="s">
        <v>75</v>
      </c>
      <c r="E76" s="10"/>
      <c r="F76" s="10"/>
    </row>
    <row r="77" spans="4:8" ht="18" x14ac:dyDescent="0.25">
      <c r="D77" s="70" t="s">
        <v>76</v>
      </c>
      <c r="E77" s="10"/>
      <c r="F77" s="10"/>
    </row>
    <row r="78" spans="4:8" ht="18" x14ac:dyDescent="0.25">
      <c r="D78" s="70" t="s">
        <v>77</v>
      </c>
      <c r="E78" s="10"/>
      <c r="F78" s="10"/>
    </row>
    <row r="79" spans="4:8" ht="18" x14ac:dyDescent="0.25">
      <c r="D79" s="70" t="s">
        <v>78</v>
      </c>
      <c r="E79" s="10"/>
      <c r="F79" s="10"/>
    </row>
    <row r="80" spans="4:8" ht="18" x14ac:dyDescent="0.25">
      <c r="D80" s="71" t="s">
        <v>79</v>
      </c>
      <c r="E80" s="10"/>
      <c r="F80" s="10"/>
    </row>
    <row r="81" spans="1:11" ht="16.5" thickBot="1" x14ac:dyDescent="0.3">
      <c r="D81" s="65"/>
      <c r="E81" s="5"/>
      <c r="F81" s="5"/>
      <c r="G81" s="2"/>
      <c r="H81" s="2"/>
    </row>
    <row r="82" spans="1:11" ht="16.5" thickBot="1" x14ac:dyDescent="0.3"/>
    <row r="83" spans="1:11" x14ac:dyDescent="0.25">
      <c r="D83" s="62"/>
      <c r="E83" s="63"/>
      <c r="F83" s="66"/>
    </row>
    <row r="84" spans="1:11" ht="18" x14ac:dyDescent="0.25">
      <c r="D84" s="64" t="s">
        <v>66</v>
      </c>
      <c r="E84" s="10"/>
      <c r="F84" s="67"/>
    </row>
    <row r="85" spans="1:11" ht="18" x14ac:dyDescent="0.25">
      <c r="D85" s="64" t="s">
        <v>67</v>
      </c>
      <c r="E85" s="10"/>
      <c r="F85" s="67"/>
    </row>
    <row r="86" spans="1:11" ht="18" x14ac:dyDescent="0.25">
      <c r="D86" s="64" t="s">
        <v>68</v>
      </c>
      <c r="E86" s="10"/>
      <c r="F86" s="67"/>
    </row>
    <row r="87" spans="1:11" ht="18" x14ac:dyDescent="0.25">
      <c r="D87" s="64" t="s">
        <v>69</v>
      </c>
      <c r="E87" s="10"/>
      <c r="F87" s="67"/>
    </row>
    <row r="88" spans="1:11" ht="18" x14ac:dyDescent="0.25">
      <c r="D88" s="68" t="s">
        <v>70</v>
      </c>
      <c r="E88" s="10"/>
      <c r="F88" s="67"/>
    </row>
    <row r="89" spans="1:11" ht="16.5" thickBot="1" x14ac:dyDescent="0.3">
      <c r="D89" s="65"/>
      <c r="E89" s="5"/>
      <c r="F89" s="69"/>
    </row>
    <row r="90" spans="1:11" ht="16.5" thickBot="1" x14ac:dyDescent="0.3"/>
    <row r="91" spans="1:11" x14ac:dyDescent="0.25">
      <c r="D91" s="62"/>
      <c r="E91" s="63"/>
      <c r="F91" s="66"/>
    </row>
    <row r="92" spans="1:11" ht="18" x14ac:dyDescent="0.25">
      <c r="D92" s="64" t="s">
        <v>66</v>
      </c>
      <c r="E92" s="10"/>
      <c r="F92" s="67"/>
    </row>
    <row r="93" spans="1:11" ht="18" x14ac:dyDescent="0.25">
      <c r="D93" s="64" t="s">
        <v>67</v>
      </c>
      <c r="E93" s="10"/>
      <c r="F93" s="67"/>
    </row>
    <row r="94" spans="1:11" ht="18" x14ac:dyDescent="0.25">
      <c r="D94" s="64" t="s">
        <v>68</v>
      </c>
      <c r="E94" s="10"/>
      <c r="F94" s="67"/>
    </row>
    <row r="95" spans="1:11" ht="18" x14ac:dyDescent="0.25">
      <c r="D95" s="64" t="s">
        <v>69</v>
      </c>
      <c r="E95" s="10"/>
      <c r="F95" s="67"/>
    </row>
    <row r="96" spans="1:11" s="3" customFormat="1" ht="18" x14ac:dyDescent="0.25">
      <c r="A96" s="2"/>
      <c r="B96" s="2"/>
      <c r="C96" s="2"/>
      <c r="D96" s="68" t="s">
        <v>70</v>
      </c>
      <c r="E96" s="10"/>
      <c r="F96" s="6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65"/>
      <c r="E97" s="5"/>
      <c r="F97" s="69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1" sqref="J11"/>
    </sheetView>
  </sheetViews>
  <sheetFormatPr defaultColWidth="9.140625" defaultRowHeight="15.75" x14ac:dyDescent="0.25"/>
  <cols>
    <col min="1" max="1" width="4" style="2" customWidth="1"/>
    <col min="2" max="2" width="11.85546875" style="2" customWidth="1"/>
    <col min="3" max="3" width="8.7109375" style="2" customWidth="1"/>
    <col min="4" max="4" width="28.5703125" style="2" customWidth="1"/>
    <col min="5" max="5" width="14.2851562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5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17" t="s">
        <v>6</v>
      </c>
      <c r="B9" s="218"/>
      <c r="C9" s="218"/>
      <c r="D9" s="218"/>
      <c r="E9" s="218"/>
      <c r="F9" s="218"/>
      <c r="G9" s="218"/>
      <c r="H9" s="218"/>
      <c r="I9" s="218"/>
      <c r="J9" s="219"/>
    </row>
    <row r="10" spans="1:10" ht="11.25" customHeight="1" x14ac:dyDescent="0.25"/>
    <row r="11" spans="1:10" x14ac:dyDescent="0.25">
      <c r="A11" s="2" t="s">
        <v>7</v>
      </c>
      <c r="B11" s="2" t="s">
        <v>358</v>
      </c>
      <c r="H11" s="3" t="s">
        <v>8</v>
      </c>
      <c r="I11" s="7" t="s">
        <v>9</v>
      </c>
      <c r="J11" s="8" t="s">
        <v>357</v>
      </c>
    </row>
    <row r="12" spans="1:10" x14ac:dyDescent="0.25">
      <c r="H12" s="3" t="s">
        <v>10</v>
      </c>
      <c r="I12" s="7" t="s">
        <v>9</v>
      </c>
      <c r="J12" s="9" t="s">
        <v>286</v>
      </c>
    </row>
    <row r="13" spans="1:10" x14ac:dyDescent="0.25">
      <c r="H13" s="3" t="s">
        <v>11</v>
      </c>
      <c r="I13" s="7" t="s">
        <v>9</v>
      </c>
      <c r="J13" s="9" t="s">
        <v>286</v>
      </c>
    </row>
    <row r="14" spans="1:10" x14ac:dyDescent="0.25">
      <c r="H14" s="3" t="s">
        <v>35</v>
      </c>
      <c r="I14" s="7" t="s">
        <v>9</v>
      </c>
      <c r="J14" s="9" t="s">
        <v>359</v>
      </c>
    </row>
    <row r="15" spans="1:10" x14ac:dyDescent="0.25">
      <c r="A15" s="2" t="s">
        <v>12</v>
      </c>
      <c r="B15" s="2" t="s">
        <v>29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75" customFormat="1" ht="56.25" customHeight="1" x14ac:dyDescent="0.25">
      <c r="A18" s="28">
        <v>1</v>
      </c>
      <c r="B18" s="40">
        <v>44572</v>
      </c>
      <c r="C18" s="39">
        <v>405868</v>
      </c>
      <c r="D18" s="34" t="s">
        <v>361</v>
      </c>
      <c r="E18" s="178" t="s">
        <v>45</v>
      </c>
      <c r="F18" s="38">
        <v>3</v>
      </c>
      <c r="G18" s="46">
        <v>100</v>
      </c>
      <c r="H18" s="222">
        <v>7000</v>
      </c>
      <c r="I18" s="223"/>
      <c r="J18" s="33">
        <f>G18*H18</f>
        <v>700000</v>
      </c>
      <c r="L18" s="175" t="s">
        <v>360</v>
      </c>
    </row>
    <row r="19" spans="1:19" ht="18.7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700000</v>
      </c>
    </row>
    <row r="20" spans="1:19" ht="8.25" customHeight="1" x14ac:dyDescent="0.25">
      <c r="A20" s="227"/>
      <c r="B20" s="227"/>
      <c r="C20" s="227"/>
      <c r="D20" s="227"/>
      <c r="E20" s="174"/>
      <c r="F20" s="174"/>
      <c r="G20" s="174"/>
      <c r="H20" s="11"/>
      <c r="I20" s="11"/>
      <c r="J20" s="12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700000</v>
      </c>
    </row>
    <row r="24" spans="1:19" x14ac:dyDescent="0.25">
      <c r="A24" s="1" t="s">
        <v>297</v>
      </c>
      <c r="E24" s="1"/>
      <c r="F24" s="1"/>
      <c r="G24" s="1"/>
      <c r="H24" s="17"/>
      <c r="I24" s="17"/>
      <c r="J24" s="18"/>
    </row>
    <row r="25" spans="1:19" ht="9.7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26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I19" sqref="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87</v>
      </c>
      <c r="G11" s="3" t="s">
        <v>8</v>
      </c>
      <c r="H11" s="7" t="s">
        <v>9</v>
      </c>
      <c r="I11" s="8" t="s">
        <v>362</v>
      </c>
    </row>
    <row r="12" spans="1:9" x14ac:dyDescent="0.25">
      <c r="G12" s="3" t="s">
        <v>10</v>
      </c>
      <c r="H12" s="7" t="s">
        <v>9</v>
      </c>
      <c r="I12" s="9" t="s">
        <v>286</v>
      </c>
    </row>
    <row r="13" spans="1:9" x14ac:dyDescent="0.25">
      <c r="G13" s="3" t="s">
        <v>11</v>
      </c>
      <c r="H13" s="7" t="s">
        <v>9</v>
      </c>
      <c r="I13" s="9" t="s">
        <v>363</v>
      </c>
    </row>
    <row r="14" spans="1:9" x14ac:dyDescent="0.25">
      <c r="G14" s="3" t="s">
        <v>35</v>
      </c>
      <c r="H14" s="7" t="s">
        <v>9</v>
      </c>
      <c r="I14" s="47" t="s">
        <v>364</v>
      </c>
    </row>
    <row r="15" spans="1:9" x14ac:dyDescent="0.25">
      <c r="A15" s="2" t="s">
        <v>12</v>
      </c>
      <c r="B15" s="2" t="s">
        <v>29</v>
      </c>
    </row>
    <row r="16" spans="1:9" ht="12.75" customHeight="1" thickBot="1" x14ac:dyDescent="0.3">
      <c r="F16" s="5"/>
    </row>
    <row r="17" spans="1:18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33</v>
      </c>
      <c r="G17" s="220" t="s">
        <v>18</v>
      </c>
      <c r="H17" s="221"/>
      <c r="I17" s="31" t="s">
        <v>19</v>
      </c>
    </row>
    <row r="18" spans="1:18" s="175" customFormat="1" ht="54" customHeight="1" x14ac:dyDescent="0.25">
      <c r="A18" s="28">
        <v>1</v>
      </c>
      <c r="B18" s="40">
        <v>44586</v>
      </c>
      <c r="C18" s="39"/>
      <c r="D18" s="34" t="s">
        <v>366</v>
      </c>
      <c r="E18" s="177" t="s">
        <v>365</v>
      </c>
      <c r="F18" s="38">
        <v>1</v>
      </c>
      <c r="G18" s="236">
        <v>1200000</v>
      </c>
      <c r="H18" s="237"/>
      <c r="I18" s="56">
        <f>G18</f>
        <v>1200000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I18</f>
        <v>1200000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30</v>
      </c>
      <c r="H21" s="13"/>
      <c r="I21" s="27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31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1200000</v>
      </c>
    </row>
    <row r="24" spans="1:18" x14ac:dyDescent="0.25">
      <c r="A24" s="1" t="s">
        <v>291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26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6">
    <mergeCell ref="H32:I32"/>
    <mergeCell ref="G38:I38"/>
    <mergeCell ref="A9:I9"/>
    <mergeCell ref="G17:H17"/>
    <mergeCell ref="G18:H18"/>
    <mergeCell ref="A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opLeftCell="A9" zoomScale="86" zoomScaleNormal="86" workbookViewId="0">
      <selection activeCell="N20" sqref="N20"/>
    </sheetView>
  </sheetViews>
  <sheetFormatPr defaultRowHeight="15" x14ac:dyDescent="0.25"/>
  <cols>
    <col min="1" max="1" width="4.85546875" customWidth="1"/>
    <col min="2" max="2" width="12.85546875" customWidth="1"/>
    <col min="3" max="3" width="9" customWidth="1"/>
    <col min="4" max="4" width="7.7109375" customWidth="1"/>
    <col min="5" max="5" width="28" customWidth="1"/>
    <col min="6" max="6" width="21.85546875" customWidth="1"/>
    <col min="7" max="7" width="6.28515625" customWidth="1"/>
    <col min="8" max="8" width="8" customWidth="1"/>
    <col min="9" max="9" width="13.5703125" style="77" customWidth="1"/>
    <col min="10" max="10" width="2.140625" style="77" customWidth="1"/>
    <col min="11" max="11" width="18.140625" customWidth="1"/>
    <col min="14" max="14" width="16.85546875" bestFit="1" customWidth="1"/>
    <col min="17" max="17" width="16.42578125" bestFit="1" customWidth="1"/>
  </cols>
  <sheetData>
    <row r="2" spans="1:11" ht="18.75" x14ac:dyDescent="0.3">
      <c r="A2" s="74" t="s">
        <v>0</v>
      </c>
      <c r="B2" s="75"/>
      <c r="C2" s="76"/>
      <c r="D2" s="76"/>
    </row>
    <row r="3" spans="1:11" x14ac:dyDescent="0.25">
      <c r="A3" s="78" t="s">
        <v>1</v>
      </c>
      <c r="B3" s="79"/>
      <c r="C3" s="79"/>
      <c r="D3" s="79"/>
    </row>
    <row r="4" spans="1:11" x14ac:dyDescent="0.25">
      <c r="A4" s="78" t="s">
        <v>2</v>
      </c>
      <c r="B4" s="79"/>
      <c r="C4" s="79"/>
      <c r="D4" s="79"/>
    </row>
    <row r="5" spans="1:11" x14ac:dyDescent="0.25">
      <c r="A5" s="78" t="s">
        <v>3</v>
      </c>
      <c r="B5" s="79"/>
      <c r="C5" s="79"/>
      <c r="D5" s="79"/>
    </row>
    <row r="6" spans="1:11" x14ac:dyDescent="0.25">
      <c r="A6" s="78" t="s">
        <v>4</v>
      </c>
      <c r="B6" s="79"/>
      <c r="C6" s="79"/>
      <c r="D6" s="79"/>
    </row>
    <row r="7" spans="1:11" x14ac:dyDescent="0.25">
      <c r="A7" s="78" t="s">
        <v>5</v>
      </c>
      <c r="B7" s="79"/>
      <c r="C7" s="79"/>
      <c r="D7" s="79"/>
    </row>
    <row r="8" spans="1:11" x14ac:dyDescent="0.25">
      <c r="A8" s="79"/>
      <c r="B8" s="79"/>
      <c r="C8" s="79"/>
      <c r="D8" s="79"/>
    </row>
    <row r="9" spans="1:11" ht="15.75" thickBot="1" x14ac:dyDescent="0.3">
      <c r="A9" s="80"/>
      <c r="B9" s="80"/>
      <c r="C9" s="80"/>
      <c r="D9" s="80"/>
      <c r="E9" s="80"/>
      <c r="F9" s="80"/>
      <c r="G9" s="80"/>
      <c r="H9" s="80"/>
      <c r="I9" s="81"/>
      <c r="J9" s="81"/>
      <c r="K9" s="80"/>
    </row>
    <row r="10" spans="1:11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6"/>
    </row>
    <row r="12" spans="1:11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2"/>
      <c r="I12" s="83" t="s">
        <v>8</v>
      </c>
      <c r="J12" s="83" t="s">
        <v>9</v>
      </c>
      <c r="K12" s="8" t="s">
        <v>369</v>
      </c>
    </row>
    <row r="13" spans="1:11" ht="18.75" customHeight="1" x14ac:dyDescent="0.25">
      <c r="A13" s="82"/>
      <c r="B13" s="82"/>
      <c r="C13" s="82"/>
      <c r="D13" s="82"/>
      <c r="E13" s="82"/>
      <c r="F13" s="82"/>
      <c r="G13" s="82"/>
      <c r="H13" s="82"/>
      <c r="I13" s="83" t="s">
        <v>10</v>
      </c>
      <c r="J13" s="83" t="s">
        <v>9</v>
      </c>
      <c r="K13" s="9" t="s">
        <v>286</v>
      </c>
    </row>
    <row r="14" spans="1:11" ht="18.75" customHeight="1" x14ac:dyDescent="0.25">
      <c r="A14" s="82"/>
      <c r="B14" s="82"/>
      <c r="C14" s="82"/>
      <c r="D14" s="82"/>
      <c r="E14" s="82"/>
      <c r="F14" s="82"/>
      <c r="G14" s="82"/>
      <c r="H14" s="82"/>
      <c r="I14" s="83" t="s">
        <v>11</v>
      </c>
      <c r="J14" s="83" t="s">
        <v>9</v>
      </c>
      <c r="K14" s="9" t="s">
        <v>363</v>
      </c>
    </row>
    <row r="15" spans="1:11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2"/>
      <c r="I15" s="83"/>
      <c r="J15" s="83"/>
      <c r="K15" s="157"/>
    </row>
    <row r="16" spans="1:11" ht="11.25" customHeight="1" thickBot="1" x14ac:dyDescent="0.3">
      <c r="A16" s="85"/>
      <c r="B16" s="85"/>
      <c r="C16" s="85"/>
      <c r="D16" s="85"/>
      <c r="E16" s="85"/>
      <c r="F16" s="85"/>
      <c r="G16" s="85"/>
      <c r="H16" s="85"/>
      <c r="I16" s="86"/>
      <c r="J16" s="86"/>
      <c r="K16" s="85"/>
    </row>
    <row r="17" spans="1:14" ht="43.5" customHeight="1" x14ac:dyDescent="0.25">
      <c r="A17" s="87" t="s">
        <v>13</v>
      </c>
      <c r="B17" s="88" t="s">
        <v>95</v>
      </c>
      <c r="C17" s="89" t="s">
        <v>15</v>
      </c>
      <c r="D17" s="89" t="s">
        <v>35</v>
      </c>
      <c r="E17" s="88" t="s">
        <v>96</v>
      </c>
      <c r="F17" s="88" t="s">
        <v>17</v>
      </c>
      <c r="G17" s="89" t="s">
        <v>47</v>
      </c>
      <c r="H17" s="90" t="s">
        <v>48</v>
      </c>
      <c r="I17" s="247" t="s">
        <v>18</v>
      </c>
      <c r="J17" s="248"/>
      <c r="K17" s="91" t="s">
        <v>19</v>
      </c>
      <c r="N17" s="77"/>
    </row>
    <row r="18" spans="1:14" s="85" customFormat="1" ht="33.75" customHeight="1" x14ac:dyDescent="0.25">
      <c r="A18" s="92">
        <v>1</v>
      </c>
      <c r="B18" s="51">
        <v>44511</v>
      </c>
      <c r="C18" s="93">
        <v>403819</v>
      </c>
      <c r="D18" s="183" t="s">
        <v>119</v>
      </c>
      <c r="E18" s="94" t="s">
        <v>367</v>
      </c>
      <c r="F18" s="95" t="s">
        <v>368</v>
      </c>
      <c r="G18" s="96">
        <v>5</v>
      </c>
      <c r="H18" s="97">
        <v>60</v>
      </c>
      <c r="I18" s="242">
        <v>13000</v>
      </c>
      <c r="J18" s="243"/>
      <c r="K18" s="98">
        <f>H18*I18</f>
        <v>780000</v>
      </c>
      <c r="N18" s="86"/>
    </row>
    <row r="19" spans="1:14" s="85" customFormat="1" ht="33.75" customHeight="1" x14ac:dyDescent="0.25">
      <c r="A19" s="92">
        <f>A18+1</f>
        <v>2</v>
      </c>
      <c r="B19" s="51">
        <v>44515</v>
      </c>
      <c r="C19" s="93">
        <v>402469</v>
      </c>
      <c r="D19" s="93">
        <v>297</v>
      </c>
      <c r="E19" s="94" t="s">
        <v>370</v>
      </c>
      <c r="F19" s="95" t="s">
        <v>371</v>
      </c>
      <c r="G19" s="96">
        <v>1</v>
      </c>
      <c r="H19" s="97">
        <v>10</v>
      </c>
      <c r="I19" s="242">
        <v>23000</v>
      </c>
      <c r="J19" s="243"/>
      <c r="K19" s="98">
        <f t="shared" ref="K19:K20" si="0">H19*I19</f>
        <v>230000</v>
      </c>
      <c r="N19" s="86"/>
    </row>
    <row r="20" spans="1:14" s="85" customFormat="1" ht="33.75" customHeight="1" x14ac:dyDescent="0.25">
      <c r="A20" s="92">
        <f t="shared" ref="A20:A22" si="1">A19+1</f>
        <v>3</v>
      </c>
      <c r="B20" s="51">
        <v>44496</v>
      </c>
      <c r="C20" s="184" t="s">
        <v>372</v>
      </c>
      <c r="D20" s="183" t="s">
        <v>375</v>
      </c>
      <c r="E20" s="94" t="s">
        <v>373</v>
      </c>
      <c r="F20" s="95" t="s">
        <v>374</v>
      </c>
      <c r="G20" s="96">
        <v>3</v>
      </c>
      <c r="H20" s="97">
        <v>34</v>
      </c>
      <c r="I20" s="242">
        <v>20000</v>
      </c>
      <c r="J20" s="243"/>
      <c r="K20" s="98">
        <f t="shared" si="0"/>
        <v>680000</v>
      </c>
      <c r="N20" s="86"/>
    </row>
    <row r="21" spans="1:14" s="85" customFormat="1" ht="33.75" customHeight="1" x14ac:dyDescent="0.25">
      <c r="A21" s="92">
        <f t="shared" si="1"/>
        <v>4</v>
      </c>
      <c r="B21" s="51">
        <v>44540</v>
      </c>
      <c r="C21" s="93">
        <v>405167</v>
      </c>
      <c r="D21" s="183" t="s">
        <v>243</v>
      </c>
      <c r="E21" s="94" t="s">
        <v>105</v>
      </c>
      <c r="F21" s="95" t="s">
        <v>376</v>
      </c>
      <c r="G21" s="96">
        <v>2</v>
      </c>
      <c r="H21" s="97">
        <v>32</v>
      </c>
      <c r="I21" s="242">
        <v>1015000</v>
      </c>
      <c r="J21" s="243"/>
      <c r="K21" s="98">
        <f>I21</f>
        <v>1015000</v>
      </c>
      <c r="N21" s="86"/>
    </row>
    <row r="22" spans="1:14" s="85" customFormat="1" ht="33.75" customHeight="1" thickBot="1" x14ac:dyDescent="0.3">
      <c r="A22" s="185">
        <f t="shared" si="1"/>
        <v>5</v>
      </c>
      <c r="B22" s="128">
        <v>44544</v>
      </c>
      <c r="C22" s="129">
        <v>404394</v>
      </c>
      <c r="D22" s="176" t="s">
        <v>134</v>
      </c>
      <c r="E22" s="186" t="s">
        <v>377</v>
      </c>
      <c r="F22" s="130" t="s">
        <v>378</v>
      </c>
      <c r="G22" s="187">
        <v>5</v>
      </c>
      <c r="H22" s="188">
        <v>129</v>
      </c>
      <c r="I22" s="267">
        <v>3480000</v>
      </c>
      <c r="J22" s="268"/>
      <c r="K22" s="189">
        <f>I22</f>
        <v>3480000</v>
      </c>
      <c r="N22" s="86"/>
    </row>
    <row r="23" spans="1:14" s="85" customFormat="1" ht="24" customHeight="1" thickBot="1" x14ac:dyDescent="0.3">
      <c r="A23" s="269" t="s">
        <v>20</v>
      </c>
      <c r="B23" s="270"/>
      <c r="C23" s="270"/>
      <c r="D23" s="270"/>
      <c r="E23" s="270"/>
      <c r="F23" s="270"/>
      <c r="G23" s="270"/>
      <c r="H23" s="270"/>
      <c r="I23" s="270"/>
      <c r="J23" s="270"/>
      <c r="K23" s="190">
        <f>SUM(K18:K22)</f>
        <v>6185000</v>
      </c>
      <c r="N23" s="86"/>
    </row>
    <row r="24" spans="1:14" ht="12.75" customHeight="1" x14ac:dyDescent="0.25">
      <c r="A24" s="82"/>
      <c r="B24" s="82"/>
      <c r="E24" s="82"/>
      <c r="F24" s="109"/>
      <c r="I24" s="111"/>
      <c r="J24" s="111"/>
      <c r="K24" s="113"/>
    </row>
    <row r="25" spans="1:14" ht="19.5" customHeight="1" x14ac:dyDescent="0.25">
      <c r="A25" s="82"/>
      <c r="B25" s="82"/>
      <c r="E25" s="82"/>
      <c r="F25" s="109"/>
      <c r="I25" s="191" t="s">
        <v>30</v>
      </c>
      <c r="J25" s="191"/>
      <c r="K25" s="27">
        <v>0</v>
      </c>
    </row>
    <row r="26" spans="1:14" ht="19.5" customHeight="1" thickBot="1" x14ac:dyDescent="0.3">
      <c r="A26" s="82"/>
      <c r="B26" s="82"/>
      <c r="E26" s="82"/>
      <c r="F26" s="109"/>
      <c r="I26" s="192" t="s">
        <v>31</v>
      </c>
      <c r="J26" s="192"/>
      <c r="K26" s="16">
        <v>0</v>
      </c>
    </row>
    <row r="27" spans="1:14" ht="23.25" customHeight="1" x14ac:dyDescent="0.25">
      <c r="A27" s="82"/>
      <c r="B27" s="82"/>
      <c r="E27" s="82"/>
      <c r="F27" s="109"/>
      <c r="I27" s="193" t="s">
        <v>22</v>
      </c>
      <c r="J27" s="193"/>
      <c r="K27" s="194">
        <f>K23</f>
        <v>6185000</v>
      </c>
    </row>
    <row r="28" spans="1:14" ht="18.75" x14ac:dyDescent="0.25">
      <c r="A28" s="114" t="s">
        <v>379</v>
      </c>
      <c r="B28" s="109"/>
      <c r="E28" s="82"/>
      <c r="F28" s="109"/>
      <c r="I28" s="111"/>
      <c r="J28" s="111"/>
      <c r="K28" s="113"/>
    </row>
    <row r="29" spans="1:14" ht="15.75" x14ac:dyDescent="0.25">
      <c r="A29" s="82"/>
      <c r="B29" s="82"/>
      <c r="E29" s="82"/>
      <c r="F29" s="109"/>
      <c r="I29" s="111"/>
      <c r="J29" s="111"/>
      <c r="K29" s="113"/>
    </row>
    <row r="30" spans="1:14" ht="17.25" customHeight="1" x14ac:dyDescent="0.3">
      <c r="A30" s="115" t="s">
        <v>23</v>
      </c>
      <c r="B30" s="116"/>
      <c r="E30" s="116"/>
      <c r="F30" s="82"/>
      <c r="I30" s="83"/>
      <c r="J30" s="83"/>
      <c r="K30" s="82"/>
    </row>
    <row r="31" spans="1:14" ht="17.25" customHeight="1" x14ac:dyDescent="0.3">
      <c r="A31" s="117" t="s">
        <v>24</v>
      </c>
      <c r="B31" s="109"/>
      <c r="E31" s="109"/>
      <c r="F31" s="82"/>
      <c r="I31" s="83"/>
      <c r="J31" s="83"/>
      <c r="K31" s="82"/>
      <c r="N31" s="118"/>
    </row>
    <row r="32" spans="1:14" ht="17.25" customHeight="1" x14ac:dyDescent="0.3">
      <c r="A32" s="117" t="s">
        <v>25</v>
      </c>
      <c r="B32" s="109"/>
      <c r="E32" s="82"/>
      <c r="F32" s="82"/>
      <c r="I32" s="83"/>
      <c r="J32" s="83"/>
      <c r="K32" s="82"/>
    </row>
    <row r="33" spans="1:14" ht="17.25" customHeight="1" x14ac:dyDescent="0.3">
      <c r="A33" s="119" t="s">
        <v>26</v>
      </c>
      <c r="B33" s="120"/>
      <c r="E33" s="120"/>
      <c r="F33" s="82"/>
      <c r="I33" s="83"/>
      <c r="J33" s="83"/>
      <c r="K33" s="82"/>
    </row>
    <row r="34" spans="1:14" ht="17.25" customHeight="1" x14ac:dyDescent="0.3">
      <c r="A34" s="121" t="s">
        <v>27</v>
      </c>
      <c r="B34" s="122"/>
      <c r="E34" s="123"/>
      <c r="F34" s="82"/>
      <c r="I34" s="83"/>
      <c r="J34" s="83"/>
      <c r="K34" s="82"/>
    </row>
    <row r="35" spans="1:14" ht="15.75" x14ac:dyDescent="0.25">
      <c r="A35" s="122"/>
      <c r="B35" s="122"/>
      <c r="E35" s="124"/>
      <c r="F35" s="82"/>
      <c r="I35" s="83"/>
      <c r="J35" s="83"/>
      <c r="K35" s="82"/>
    </row>
    <row r="36" spans="1:14" ht="15.75" x14ac:dyDescent="0.25">
      <c r="A36" s="82"/>
      <c r="B36" s="82"/>
      <c r="E36" s="82"/>
      <c r="F36" s="82"/>
      <c r="I36" s="125" t="s">
        <v>32</v>
      </c>
      <c r="J36" s="252" t="str">
        <f>K13</f>
        <v xml:space="preserve"> 26 Januari 2022</v>
      </c>
      <c r="K36" s="252"/>
    </row>
    <row r="37" spans="1:14" ht="15.75" x14ac:dyDescent="0.25">
      <c r="A37" s="82"/>
      <c r="B37" s="82"/>
      <c r="E37" s="82"/>
      <c r="F37" s="82"/>
      <c r="I37" s="83"/>
      <c r="J37" s="83"/>
      <c r="K37" s="82"/>
    </row>
    <row r="38" spans="1:14" ht="15.75" x14ac:dyDescent="0.25">
      <c r="A38" s="82"/>
      <c r="B38" s="82"/>
      <c r="E38" s="82"/>
      <c r="F38" s="82"/>
      <c r="I38" s="83"/>
      <c r="J38" s="83"/>
      <c r="K38" s="82"/>
    </row>
    <row r="39" spans="1:14" ht="15.75" x14ac:dyDescent="0.25">
      <c r="A39" s="82"/>
      <c r="B39" s="82"/>
      <c r="E39" s="82"/>
      <c r="F39" s="82"/>
      <c r="I39" s="83"/>
      <c r="J39" s="83"/>
      <c r="K39" s="82"/>
    </row>
    <row r="40" spans="1:14" ht="15.75" x14ac:dyDescent="0.25">
      <c r="A40" s="82"/>
      <c r="B40" s="82"/>
      <c r="E40" s="82"/>
      <c r="F40" s="82"/>
      <c r="I40" s="83"/>
      <c r="J40" s="83"/>
      <c r="K40" s="82"/>
    </row>
    <row r="41" spans="1:14" ht="15.75" x14ac:dyDescent="0.25">
      <c r="A41" s="82"/>
      <c r="B41" s="82"/>
      <c r="E41" s="82"/>
      <c r="F41" s="82"/>
      <c r="I41" s="83"/>
      <c r="J41" s="83"/>
      <c r="K41" s="82"/>
    </row>
    <row r="42" spans="1:14" ht="15.75" x14ac:dyDescent="0.25">
      <c r="A42" s="82"/>
      <c r="B42" s="82"/>
      <c r="E42" s="82"/>
      <c r="F42" s="82"/>
      <c r="I42" s="83"/>
      <c r="J42" s="83"/>
      <c r="K42" s="82"/>
    </row>
    <row r="43" spans="1:14" ht="15.75" x14ac:dyDescent="0.25">
      <c r="A43" s="76"/>
      <c r="B43" s="76"/>
      <c r="E43" s="76"/>
      <c r="F43" s="76"/>
      <c r="I43" s="216" t="s">
        <v>98</v>
      </c>
      <c r="J43" s="216"/>
      <c r="K43" s="216"/>
    </row>
    <row r="44" spans="1:14" ht="15.75" x14ac:dyDescent="0.25">
      <c r="A44" s="76"/>
      <c r="B44" s="76"/>
      <c r="E44" s="76"/>
      <c r="F44" s="76"/>
      <c r="I44" s="126"/>
      <c r="J44" s="126"/>
      <c r="K44" s="76"/>
    </row>
    <row r="45" spans="1:14" ht="15.75" x14ac:dyDescent="0.25">
      <c r="A45" s="76"/>
      <c r="B45" s="76"/>
      <c r="E45" s="76"/>
      <c r="F45" s="76"/>
      <c r="I45" s="126"/>
      <c r="J45" s="126"/>
      <c r="K45" s="76"/>
    </row>
    <row r="46" spans="1:14" ht="15.75" x14ac:dyDescent="0.25">
      <c r="A46" s="76"/>
      <c r="B46" s="76"/>
      <c r="E46" s="76"/>
      <c r="F46" s="76"/>
      <c r="I46" s="126"/>
      <c r="J46" s="126"/>
      <c r="K46" s="76"/>
      <c r="N46" s="127"/>
    </row>
    <row r="47" spans="1:14" ht="15.75" x14ac:dyDescent="0.25">
      <c r="A47" s="76"/>
      <c r="B47" s="76"/>
      <c r="E47" s="76"/>
      <c r="F47" s="76"/>
      <c r="I47" s="126"/>
      <c r="J47" s="126"/>
      <c r="K47" s="76"/>
    </row>
    <row r="48" spans="1:14" ht="15.75" x14ac:dyDescent="0.25">
      <c r="A48" s="76"/>
      <c r="B48" s="76"/>
      <c r="E48" s="76"/>
      <c r="F48" s="76"/>
      <c r="I48" s="126"/>
      <c r="J48" s="126"/>
      <c r="K48" s="76"/>
    </row>
    <row r="49" spans="1:11" ht="15.75" x14ac:dyDescent="0.25">
      <c r="A49" s="76"/>
      <c r="B49" s="76"/>
      <c r="E49" s="76"/>
      <c r="F49" s="76"/>
      <c r="I49" s="126"/>
      <c r="J49" s="126"/>
      <c r="K49" s="76"/>
    </row>
    <row r="50" spans="1:11" ht="15.75" x14ac:dyDescent="0.25">
      <c r="A50" s="76"/>
      <c r="B50" s="76"/>
      <c r="E50" s="76"/>
      <c r="F50" s="76"/>
      <c r="I50" s="126"/>
      <c r="J50" s="126"/>
      <c r="K50" s="76"/>
    </row>
    <row r="51" spans="1:11" ht="15.75" x14ac:dyDescent="0.25">
      <c r="A51" s="76"/>
      <c r="B51" s="76"/>
      <c r="E51" s="76"/>
      <c r="F51" s="76"/>
      <c r="I51" s="126"/>
      <c r="J51" s="126"/>
      <c r="K51" s="76"/>
    </row>
  </sheetData>
  <autoFilter ref="A17:K21">
    <filterColumn colId="8" showButton="0"/>
  </autoFilter>
  <mergeCells count="10">
    <mergeCell ref="J36:K36"/>
    <mergeCell ref="I43:K43"/>
    <mergeCell ref="I21:J21"/>
    <mergeCell ref="I22:J22"/>
    <mergeCell ref="A23:J23"/>
    <mergeCell ref="A10:K10"/>
    <mergeCell ref="I17:J17"/>
    <mergeCell ref="I18:J18"/>
    <mergeCell ref="I19:J19"/>
    <mergeCell ref="I20:J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J19" sqref="J19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7" t="s">
        <v>6</v>
      </c>
      <c r="B10" s="218"/>
      <c r="C10" s="218"/>
      <c r="D10" s="218"/>
      <c r="E10" s="218"/>
      <c r="F10" s="218"/>
      <c r="G10" s="218"/>
      <c r="H10" s="218"/>
      <c r="I10" s="218"/>
      <c r="J10" s="219"/>
    </row>
    <row r="12" spans="1:10" x14ac:dyDescent="0.25">
      <c r="A12" s="2" t="s">
        <v>7</v>
      </c>
      <c r="B12" s="2" t="s">
        <v>381</v>
      </c>
      <c r="H12" s="3" t="s">
        <v>8</v>
      </c>
      <c r="I12" s="7" t="s">
        <v>9</v>
      </c>
      <c r="J12" s="8" t="s">
        <v>383</v>
      </c>
    </row>
    <row r="13" spans="1:10" x14ac:dyDescent="0.25">
      <c r="H13" s="3" t="s">
        <v>10</v>
      </c>
      <c r="I13" s="7" t="s">
        <v>9</v>
      </c>
      <c r="J13" s="9" t="s">
        <v>286</v>
      </c>
    </row>
    <row r="14" spans="1:10" x14ac:dyDescent="0.25">
      <c r="H14" s="3" t="s">
        <v>11</v>
      </c>
      <c r="I14" s="7" t="s">
        <v>9</v>
      </c>
      <c r="J14" s="9" t="s">
        <v>286</v>
      </c>
    </row>
    <row r="15" spans="1:10" x14ac:dyDescent="0.25">
      <c r="H15" s="3" t="s">
        <v>35</v>
      </c>
      <c r="I15" s="3" t="s">
        <v>9</v>
      </c>
      <c r="J15" s="47" t="s">
        <v>384</v>
      </c>
    </row>
    <row r="16" spans="1:10" x14ac:dyDescent="0.25">
      <c r="A16" s="2" t="s">
        <v>12</v>
      </c>
      <c r="B16" s="2" t="s">
        <v>382</v>
      </c>
      <c r="F16" s="10"/>
      <c r="G16" s="10"/>
      <c r="J16" s="47"/>
    </row>
    <row r="17" spans="1:19" ht="8.25" customHeight="1" thickBot="1" x14ac:dyDescent="0.3">
      <c r="F17" s="10"/>
      <c r="G17" s="10"/>
      <c r="J17" s="47"/>
    </row>
    <row r="18" spans="1:19" ht="20.100000000000001" customHeight="1" x14ac:dyDescent="0.25">
      <c r="A18" s="48" t="s">
        <v>13</v>
      </c>
      <c r="B18" s="49" t="s">
        <v>14</v>
      </c>
      <c r="C18" s="49" t="s">
        <v>15</v>
      </c>
      <c r="D18" s="49" t="s">
        <v>16</v>
      </c>
      <c r="E18" s="49" t="s">
        <v>17</v>
      </c>
      <c r="F18" s="49" t="s">
        <v>47</v>
      </c>
      <c r="G18" s="142" t="s">
        <v>48</v>
      </c>
      <c r="H18" s="271" t="s">
        <v>18</v>
      </c>
      <c r="I18" s="272"/>
      <c r="J18" s="50" t="s">
        <v>19</v>
      </c>
    </row>
    <row r="19" spans="1:19" ht="49.5" customHeight="1" x14ac:dyDescent="0.25">
      <c r="A19" s="28">
        <v>1</v>
      </c>
      <c r="B19" s="40">
        <v>44541</v>
      </c>
      <c r="C19" s="195">
        <v>406091</v>
      </c>
      <c r="D19" s="196" t="s">
        <v>385</v>
      </c>
      <c r="E19" s="177" t="s">
        <v>386</v>
      </c>
      <c r="F19" s="143">
        <v>1</v>
      </c>
      <c r="G19" s="154">
        <v>126</v>
      </c>
      <c r="H19" s="236">
        <v>12000</v>
      </c>
      <c r="I19" s="237"/>
      <c r="J19" s="56">
        <f>G19*H19</f>
        <v>1512000</v>
      </c>
    </row>
    <row r="20" spans="1:19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5"/>
      <c r="I20" s="226"/>
      <c r="J20" s="32">
        <f>SUM(J19:J19)</f>
        <v>1512000</v>
      </c>
    </row>
    <row r="21" spans="1:19" x14ac:dyDescent="0.25">
      <c r="A21" s="227"/>
      <c r="B21" s="227"/>
      <c r="C21" s="227"/>
      <c r="D21" s="227"/>
      <c r="E21" s="174"/>
      <c r="F21" s="174"/>
      <c r="G21" s="174"/>
      <c r="H21" s="11"/>
      <c r="I21" s="11"/>
      <c r="J21" s="12"/>
    </row>
    <row r="22" spans="1:19" x14ac:dyDescent="0.25">
      <c r="E22" s="1"/>
      <c r="F22" s="1"/>
      <c r="G22" s="1"/>
      <c r="H22" s="13" t="s">
        <v>30</v>
      </c>
      <c r="I22" s="13"/>
      <c r="J22" s="27">
        <v>0</v>
      </c>
      <c r="K22" s="14"/>
      <c r="S22" s="2" t="s">
        <v>21</v>
      </c>
    </row>
    <row r="23" spans="1:19" ht="16.5" thickBot="1" x14ac:dyDescent="0.3">
      <c r="E23" s="1"/>
      <c r="F23" s="1"/>
      <c r="G23" s="1"/>
      <c r="H23" s="15" t="s">
        <v>31</v>
      </c>
      <c r="I23" s="15"/>
      <c r="J23" s="16">
        <v>0</v>
      </c>
      <c r="K23" s="14"/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J20</f>
        <v>1512000</v>
      </c>
    </row>
    <row r="25" spans="1:19" x14ac:dyDescent="0.25">
      <c r="A25" s="1" t="s">
        <v>387</v>
      </c>
      <c r="E25" s="1"/>
      <c r="F25" s="1"/>
      <c r="G25" s="1"/>
      <c r="H25" s="17"/>
      <c r="I25" s="17"/>
      <c r="J25" s="18"/>
    </row>
    <row r="26" spans="1:19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21"/>
      <c r="E29" s="10"/>
    </row>
    <row r="30" spans="1:19" x14ac:dyDescent="0.25">
      <c r="A30" s="21" t="s">
        <v>25</v>
      </c>
      <c r="B30" s="21"/>
      <c r="C30" s="21"/>
      <c r="D30" s="10"/>
      <c r="E30" s="10"/>
    </row>
    <row r="31" spans="1:19" x14ac:dyDescent="0.25">
      <c r="A31" s="22" t="s">
        <v>26</v>
      </c>
      <c r="B31" s="23"/>
      <c r="C31" s="23"/>
      <c r="D31" s="22"/>
      <c r="E31" s="10"/>
    </row>
    <row r="32" spans="1:19" x14ac:dyDescent="0.25">
      <c r="A32" s="24" t="s">
        <v>27</v>
      </c>
      <c r="B32" s="24"/>
      <c r="C32" s="24"/>
      <c r="D32" s="23"/>
      <c r="E32" s="10"/>
    </row>
    <row r="33" spans="1:10" x14ac:dyDescent="0.25">
      <c r="A33" s="25"/>
      <c r="B33" s="25"/>
      <c r="C33" s="25"/>
      <c r="D33" s="25"/>
    </row>
    <row r="34" spans="1:10" x14ac:dyDescent="0.25">
      <c r="A34" s="61"/>
      <c r="B34" s="61"/>
      <c r="C34" s="61"/>
      <c r="D34" s="197"/>
    </row>
    <row r="35" spans="1:10" x14ac:dyDescent="0.25">
      <c r="H35" s="26" t="s">
        <v>32</v>
      </c>
      <c r="I35" s="228" t="str">
        <f>+J13</f>
        <v xml:space="preserve"> 26 Januari 2022</v>
      </c>
      <c r="J35" s="229"/>
    </row>
    <row r="39" spans="1:10" x14ac:dyDescent="0.25">
      <c r="I39" s="3" t="s">
        <v>21</v>
      </c>
    </row>
    <row r="42" spans="1:10" x14ac:dyDescent="0.25">
      <c r="H42" s="216" t="s">
        <v>28</v>
      </c>
      <c r="I42" s="216"/>
      <c r="J42" s="216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K18" sqref="K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390</v>
      </c>
      <c r="H11" s="3" t="s">
        <v>8</v>
      </c>
      <c r="I11" s="7" t="s">
        <v>9</v>
      </c>
      <c r="J11" s="8" t="s">
        <v>388</v>
      </c>
    </row>
    <row r="12" spans="1:10" x14ac:dyDescent="0.25">
      <c r="H12" s="3" t="s">
        <v>10</v>
      </c>
      <c r="I12" s="7" t="s">
        <v>9</v>
      </c>
      <c r="J12" s="9" t="s">
        <v>286</v>
      </c>
    </row>
    <row r="13" spans="1:10" x14ac:dyDescent="0.25">
      <c r="H13" s="3" t="s">
        <v>11</v>
      </c>
      <c r="I13" s="7" t="s">
        <v>9</v>
      </c>
      <c r="J13" s="9" t="s">
        <v>286</v>
      </c>
    </row>
    <row r="14" spans="1:10" x14ac:dyDescent="0.25">
      <c r="H14" s="3" t="s">
        <v>35</v>
      </c>
      <c r="I14" s="7" t="s">
        <v>9</v>
      </c>
      <c r="J14" s="47" t="s">
        <v>389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175" customFormat="1" ht="54" customHeight="1" x14ac:dyDescent="0.25">
      <c r="A18" s="28">
        <v>1</v>
      </c>
      <c r="B18" s="40">
        <v>44587</v>
      </c>
      <c r="C18" s="39">
        <v>404460</v>
      </c>
      <c r="D18" s="34" t="s">
        <v>335</v>
      </c>
      <c r="E18" s="177" t="s">
        <v>45</v>
      </c>
      <c r="F18" s="38">
        <v>2</v>
      </c>
      <c r="G18" s="167">
        <v>100</v>
      </c>
      <c r="H18" s="236">
        <v>4300</v>
      </c>
      <c r="I18" s="237"/>
      <c r="J18" s="56">
        <f>G18*H18</f>
        <v>430000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430000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430000</v>
      </c>
    </row>
    <row r="24" spans="1:19" x14ac:dyDescent="0.25">
      <c r="A24" s="1" t="s">
        <v>391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26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F22" sqref="F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4" x14ac:dyDescent="0.25">
      <c r="A2" s="1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</row>
    <row r="7" spans="1:14" x14ac:dyDescent="0.25">
      <c r="A7" s="4" t="s">
        <v>5</v>
      </c>
    </row>
    <row r="8" spans="1:14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4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4" ht="11.25" customHeight="1" x14ac:dyDescent="0.25"/>
    <row r="11" spans="1:14" x14ac:dyDescent="0.25">
      <c r="A11" s="2" t="s">
        <v>7</v>
      </c>
      <c r="B11" s="2" t="s">
        <v>399</v>
      </c>
      <c r="H11" s="3" t="s">
        <v>8</v>
      </c>
      <c r="I11" s="7" t="s">
        <v>9</v>
      </c>
      <c r="J11" s="8" t="s">
        <v>392</v>
      </c>
    </row>
    <row r="12" spans="1:14" x14ac:dyDescent="0.25">
      <c r="H12" s="3" t="s">
        <v>10</v>
      </c>
      <c r="I12" s="7" t="s">
        <v>9</v>
      </c>
      <c r="J12" s="9" t="s">
        <v>393</v>
      </c>
      <c r="N12" s="2" t="s">
        <v>394</v>
      </c>
    </row>
    <row r="13" spans="1:14" x14ac:dyDescent="0.25">
      <c r="H13" s="3" t="s">
        <v>11</v>
      </c>
      <c r="I13" s="7" t="s">
        <v>9</v>
      </c>
      <c r="J13" s="9" t="s">
        <v>393</v>
      </c>
      <c r="N13" s="2" t="s">
        <v>395</v>
      </c>
    </row>
    <row r="14" spans="1:14" x14ac:dyDescent="0.25">
      <c r="H14" s="3" t="s">
        <v>35</v>
      </c>
      <c r="I14" s="7" t="s">
        <v>9</v>
      </c>
      <c r="J14" s="47" t="s">
        <v>408</v>
      </c>
      <c r="N14" s="2" t="s">
        <v>396</v>
      </c>
    </row>
    <row r="15" spans="1:14" x14ac:dyDescent="0.25">
      <c r="A15" s="2" t="s">
        <v>12</v>
      </c>
      <c r="B15" s="2" t="s">
        <v>29</v>
      </c>
    </row>
    <row r="16" spans="1:14" ht="12.75" customHeight="1" thickBot="1" x14ac:dyDescent="0.3">
      <c r="F16" s="5"/>
      <c r="G16" s="10"/>
      <c r="N16" s="2" t="s">
        <v>397</v>
      </c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  <c r="N17" s="2" t="s">
        <v>398</v>
      </c>
    </row>
    <row r="18" spans="1:19" s="179" customFormat="1" ht="54" customHeight="1" x14ac:dyDescent="0.25">
      <c r="A18" s="28">
        <v>1</v>
      </c>
      <c r="B18" s="40">
        <v>44588</v>
      </c>
      <c r="C18" s="181"/>
      <c r="D18" s="34" t="s">
        <v>335</v>
      </c>
      <c r="E18" s="180" t="s">
        <v>45</v>
      </c>
      <c r="F18" s="38">
        <v>92</v>
      </c>
      <c r="G18" s="167">
        <v>333</v>
      </c>
      <c r="H18" s="236">
        <v>4500</v>
      </c>
      <c r="I18" s="237"/>
      <c r="J18" s="56">
        <f>G18*H18</f>
        <v>1498500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1498500</v>
      </c>
      <c r="M19" s="2" t="s">
        <v>411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  <c r="L22" s="203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1498500</v>
      </c>
    </row>
    <row r="24" spans="1:19" x14ac:dyDescent="0.25">
      <c r="A24" s="1" t="s">
        <v>400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27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K18" sqref="K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4" x14ac:dyDescent="0.25">
      <c r="A2" s="1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</row>
    <row r="7" spans="1:14" x14ac:dyDescent="0.25">
      <c r="A7" s="4" t="s">
        <v>5</v>
      </c>
    </row>
    <row r="8" spans="1:14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4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4" ht="11.25" customHeight="1" x14ac:dyDescent="0.25"/>
    <row r="11" spans="1:14" x14ac:dyDescent="0.25">
      <c r="A11" s="2" t="s">
        <v>7</v>
      </c>
      <c r="B11" s="2" t="s">
        <v>406</v>
      </c>
      <c r="H11" s="3" t="s">
        <v>8</v>
      </c>
      <c r="I11" s="7" t="s">
        <v>9</v>
      </c>
      <c r="J11" s="8" t="s">
        <v>444</v>
      </c>
    </row>
    <row r="12" spans="1:14" x14ac:dyDescent="0.25">
      <c r="H12" s="3" t="s">
        <v>10</v>
      </c>
      <c r="I12" s="7" t="s">
        <v>9</v>
      </c>
      <c r="J12" s="9" t="s">
        <v>407</v>
      </c>
      <c r="N12" s="2" t="s">
        <v>401</v>
      </c>
    </row>
    <row r="13" spans="1:14" x14ac:dyDescent="0.25">
      <c r="H13" s="3" t="s">
        <v>11</v>
      </c>
      <c r="I13" s="7" t="s">
        <v>9</v>
      </c>
      <c r="J13" s="9" t="s">
        <v>407</v>
      </c>
      <c r="N13" s="2" t="s">
        <v>402</v>
      </c>
    </row>
    <row r="14" spans="1:14" x14ac:dyDescent="0.25">
      <c r="H14" s="3" t="s">
        <v>35</v>
      </c>
      <c r="I14" s="7" t="s">
        <v>9</v>
      </c>
      <c r="J14" s="47" t="s">
        <v>409</v>
      </c>
      <c r="N14" s="2" t="s">
        <v>329</v>
      </c>
    </row>
    <row r="15" spans="1:14" x14ac:dyDescent="0.25">
      <c r="A15" s="2" t="s">
        <v>12</v>
      </c>
      <c r="B15" s="2" t="s">
        <v>29</v>
      </c>
      <c r="N15" s="2" t="s">
        <v>403</v>
      </c>
    </row>
    <row r="16" spans="1:14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  <c r="N17" s="2" t="s">
        <v>404</v>
      </c>
    </row>
    <row r="18" spans="1:19" s="198" customFormat="1" ht="54" customHeight="1" x14ac:dyDescent="0.25">
      <c r="A18" s="28">
        <v>1</v>
      </c>
      <c r="B18" s="40">
        <v>44589</v>
      </c>
      <c r="C18" s="200"/>
      <c r="D18" s="34" t="s">
        <v>335</v>
      </c>
      <c r="E18" s="199" t="s">
        <v>45</v>
      </c>
      <c r="F18" s="38">
        <v>1</v>
      </c>
      <c r="G18" s="167">
        <v>131</v>
      </c>
      <c r="H18" s="236">
        <v>4500</v>
      </c>
      <c r="I18" s="237"/>
      <c r="J18" s="56">
        <f>G18*H18</f>
        <v>589500</v>
      </c>
      <c r="N18" s="198" t="s">
        <v>405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J18</f>
        <v>589500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  <c r="M20" s="2" t="s">
        <v>411</v>
      </c>
    </row>
    <row r="21" spans="1:19" x14ac:dyDescent="0.25">
      <c r="E21" s="1"/>
      <c r="F21" s="1"/>
      <c r="G21" s="1"/>
      <c r="H21" s="13" t="s">
        <v>30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31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589500</v>
      </c>
    </row>
    <row r="24" spans="1:19" x14ac:dyDescent="0.25">
      <c r="A24" s="1" t="s">
        <v>410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28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C17" sqref="C17:C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412</v>
      </c>
      <c r="G11" s="3" t="s">
        <v>8</v>
      </c>
      <c r="H11" s="7" t="s">
        <v>9</v>
      </c>
      <c r="I11" s="8" t="s">
        <v>414</v>
      </c>
    </row>
    <row r="12" spans="1:9" x14ac:dyDescent="0.25">
      <c r="G12" s="3" t="s">
        <v>10</v>
      </c>
      <c r="H12" s="7" t="s">
        <v>9</v>
      </c>
      <c r="I12" s="9" t="s">
        <v>407</v>
      </c>
    </row>
    <row r="13" spans="1:9" x14ac:dyDescent="0.25">
      <c r="G13" s="3" t="s">
        <v>11</v>
      </c>
      <c r="H13" s="7" t="s">
        <v>9</v>
      </c>
      <c r="I13" s="9" t="s">
        <v>413</v>
      </c>
    </row>
    <row r="14" spans="1:9" x14ac:dyDescent="0.25">
      <c r="A14" s="2" t="s">
        <v>12</v>
      </c>
      <c r="B14" s="2" t="s">
        <v>29</v>
      </c>
    </row>
    <row r="15" spans="1:9" ht="12.75" customHeight="1" thickBot="1" x14ac:dyDescent="0.3">
      <c r="F15" s="5"/>
    </row>
    <row r="16" spans="1:9" ht="20.100000000000001" customHeight="1" x14ac:dyDescent="0.25">
      <c r="A16" s="29" t="s">
        <v>13</v>
      </c>
      <c r="B16" s="30" t="s">
        <v>14</v>
      </c>
      <c r="C16" s="30" t="s">
        <v>35</v>
      </c>
      <c r="D16" s="30" t="s">
        <v>16</v>
      </c>
      <c r="E16" s="30" t="s">
        <v>17</v>
      </c>
      <c r="F16" s="30" t="s">
        <v>33</v>
      </c>
      <c r="G16" s="220" t="s">
        <v>18</v>
      </c>
      <c r="H16" s="221"/>
      <c r="I16" s="31" t="s">
        <v>19</v>
      </c>
    </row>
    <row r="17" spans="1:18" s="201" customFormat="1" ht="54" customHeight="1" x14ac:dyDescent="0.25">
      <c r="A17" s="28">
        <v>1</v>
      </c>
      <c r="B17" s="40">
        <v>44582</v>
      </c>
      <c r="C17" s="265" t="s">
        <v>415</v>
      </c>
      <c r="D17" s="34" t="s">
        <v>416</v>
      </c>
      <c r="E17" s="262" t="s">
        <v>417</v>
      </c>
      <c r="F17" s="38">
        <v>1</v>
      </c>
      <c r="G17" s="236">
        <v>13350000</v>
      </c>
      <c r="H17" s="237"/>
      <c r="I17" s="56">
        <f>G17</f>
        <v>13350000</v>
      </c>
    </row>
    <row r="18" spans="1:18" s="201" customFormat="1" ht="37.5" customHeight="1" x14ac:dyDescent="0.25">
      <c r="A18" s="28">
        <v>2</v>
      </c>
      <c r="B18" s="40">
        <v>44582</v>
      </c>
      <c r="C18" s="266"/>
      <c r="D18" s="34" t="s">
        <v>418</v>
      </c>
      <c r="E18" s="263"/>
      <c r="F18" s="38">
        <v>1</v>
      </c>
      <c r="G18" s="236">
        <v>1149000</v>
      </c>
      <c r="H18" s="237"/>
      <c r="I18" s="56">
        <f>G18</f>
        <v>1149000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SUM(I17:I18)</f>
        <v>14499000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419</v>
      </c>
      <c r="H21" s="13"/>
      <c r="I21" s="27">
        <v>9300000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59</v>
      </c>
      <c r="H22" s="15"/>
      <c r="I22" s="60">
        <f>I19-I21</f>
        <v>5199000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I22</f>
        <v>5199000</v>
      </c>
    </row>
    <row r="24" spans="1:18" x14ac:dyDescent="0.25">
      <c r="A24" s="1" t="s">
        <v>420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28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9">
    <mergeCell ref="G38:I38"/>
    <mergeCell ref="G18:H18"/>
    <mergeCell ref="C17:C18"/>
    <mergeCell ref="E17:E18"/>
    <mergeCell ref="A9:I9"/>
    <mergeCell ref="G16:H16"/>
    <mergeCell ref="G17:H17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B16" workbookViewId="0">
      <selection activeCell="C17" sqref="C17:C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412</v>
      </c>
      <c r="G11" s="3" t="s">
        <v>8</v>
      </c>
      <c r="H11" s="7" t="s">
        <v>9</v>
      </c>
      <c r="I11" s="8" t="s">
        <v>421</v>
      </c>
    </row>
    <row r="12" spans="1:9" x14ac:dyDescent="0.25">
      <c r="G12" s="3" t="s">
        <v>10</v>
      </c>
      <c r="H12" s="7" t="s">
        <v>9</v>
      </c>
      <c r="I12" s="9" t="s">
        <v>407</v>
      </c>
    </row>
    <row r="13" spans="1:9" x14ac:dyDescent="0.25">
      <c r="G13" s="3" t="s">
        <v>11</v>
      </c>
      <c r="H13" s="7" t="s">
        <v>9</v>
      </c>
      <c r="I13" s="9" t="s">
        <v>413</v>
      </c>
    </row>
    <row r="14" spans="1:9" x14ac:dyDescent="0.25">
      <c r="A14" s="2" t="s">
        <v>12</v>
      </c>
      <c r="B14" s="2" t="s">
        <v>29</v>
      </c>
    </row>
    <row r="15" spans="1:9" ht="12.75" customHeight="1" thickBot="1" x14ac:dyDescent="0.3">
      <c r="F15" s="5"/>
    </row>
    <row r="16" spans="1:9" ht="20.100000000000001" customHeight="1" x14ac:dyDescent="0.25">
      <c r="A16" s="29" t="s">
        <v>13</v>
      </c>
      <c r="B16" s="30" t="s">
        <v>14</v>
      </c>
      <c r="C16" s="30" t="s">
        <v>35</v>
      </c>
      <c r="D16" s="30" t="s">
        <v>16</v>
      </c>
      <c r="E16" s="30" t="s">
        <v>17</v>
      </c>
      <c r="F16" s="30" t="s">
        <v>33</v>
      </c>
      <c r="G16" s="220" t="s">
        <v>18</v>
      </c>
      <c r="H16" s="221"/>
      <c r="I16" s="31" t="s">
        <v>19</v>
      </c>
    </row>
    <row r="17" spans="1:18" s="201" customFormat="1" ht="54" customHeight="1" x14ac:dyDescent="0.25">
      <c r="A17" s="28">
        <v>1</v>
      </c>
      <c r="B17" s="40">
        <v>44582</v>
      </c>
      <c r="C17" s="265" t="s">
        <v>422</v>
      </c>
      <c r="D17" s="34" t="s">
        <v>423</v>
      </c>
      <c r="E17" s="202" t="s">
        <v>196</v>
      </c>
      <c r="F17" s="38">
        <v>1</v>
      </c>
      <c r="G17" s="236">
        <f>5795000+750000</f>
        <v>6545000</v>
      </c>
      <c r="H17" s="237"/>
      <c r="I17" s="56">
        <f>G17</f>
        <v>6545000</v>
      </c>
    </row>
    <row r="18" spans="1:18" s="211" customFormat="1" ht="54" customHeight="1" x14ac:dyDescent="0.25">
      <c r="A18" s="28">
        <v>2</v>
      </c>
      <c r="B18" s="40">
        <v>44582</v>
      </c>
      <c r="C18" s="273"/>
      <c r="D18" s="34" t="s">
        <v>445</v>
      </c>
      <c r="E18" s="212" t="s">
        <v>446</v>
      </c>
      <c r="F18" s="38">
        <v>1</v>
      </c>
      <c r="G18" s="236">
        <v>205000</v>
      </c>
      <c r="H18" s="237"/>
      <c r="I18" s="56">
        <f t="shared" ref="I18:I19" si="0">G18</f>
        <v>205000</v>
      </c>
    </row>
    <row r="19" spans="1:18" s="211" customFormat="1" ht="54" customHeight="1" x14ac:dyDescent="0.25">
      <c r="A19" s="28">
        <v>3</v>
      </c>
      <c r="B19" s="40">
        <v>44582</v>
      </c>
      <c r="C19" s="266"/>
      <c r="D19" s="34" t="s">
        <v>447</v>
      </c>
      <c r="E19" s="212" t="s">
        <v>196</v>
      </c>
      <c r="F19" s="38">
        <v>1</v>
      </c>
      <c r="G19" s="236">
        <v>351500</v>
      </c>
      <c r="H19" s="237"/>
      <c r="I19" s="56">
        <f t="shared" si="0"/>
        <v>351500</v>
      </c>
    </row>
    <row r="20" spans="1:18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6"/>
      <c r="I20" s="32">
        <f>SUM(I17:I19)</f>
        <v>7101500</v>
      </c>
    </row>
    <row r="21" spans="1:18" ht="13.5" customHeight="1" x14ac:dyDescent="0.25">
      <c r="A21" s="72"/>
      <c r="B21" s="72"/>
      <c r="C21" s="72"/>
      <c r="D21" s="72"/>
      <c r="E21" s="72"/>
      <c r="F21" s="72"/>
      <c r="G21" s="72"/>
      <c r="H21" s="72"/>
      <c r="I21" s="73"/>
    </row>
    <row r="22" spans="1:18" x14ac:dyDescent="0.25">
      <c r="E22" s="1"/>
      <c r="F22" s="1"/>
      <c r="G22" s="13" t="s">
        <v>419</v>
      </c>
      <c r="H22" s="13"/>
      <c r="I22" s="27">
        <v>4000000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59</v>
      </c>
      <c r="H23" s="15"/>
      <c r="I23" s="60">
        <v>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I20-I22-I23</f>
        <v>3101500</v>
      </c>
    </row>
    <row r="25" spans="1:18" x14ac:dyDescent="0.25">
      <c r="A25" s="1" t="s">
        <v>448</v>
      </c>
      <c r="E25" s="1"/>
      <c r="F25" s="1"/>
      <c r="G25" s="17"/>
      <c r="H25" s="17"/>
      <c r="I25" s="18"/>
    </row>
    <row r="26" spans="1:18" ht="10.5" customHeight="1" x14ac:dyDescent="0.25">
      <c r="A26" s="19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21"/>
      <c r="E28" s="10"/>
    </row>
    <row r="29" spans="1:18" x14ac:dyDescent="0.25">
      <c r="A29" s="21" t="s">
        <v>25</v>
      </c>
      <c r="B29" s="21"/>
      <c r="C29" s="21"/>
      <c r="D29" s="10"/>
      <c r="E29" s="10"/>
    </row>
    <row r="30" spans="1:18" x14ac:dyDescent="0.25">
      <c r="A30" s="22" t="s">
        <v>26</v>
      </c>
      <c r="B30" s="23"/>
      <c r="C30" s="23"/>
      <c r="D30" s="22"/>
      <c r="E30" s="10"/>
    </row>
    <row r="31" spans="1:18" x14ac:dyDescent="0.25">
      <c r="A31" s="24" t="s">
        <v>27</v>
      </c>
      <c r="B31" s="24"/>
      <c r="C31" s="24"/>
      <c r="D31" s="23"/>
      <c r="E31" s="10"/>
    </row>
    <row r="32" spans="1:18" ht="8.25" customHeight="1" x14ac:dyDescent="0.25">
      <c r="A32" s="25"/>
      <c r="B32" s="25"/>
      <c r="C32" s="25"/>
      <c r="D32" s="25"/>
    </row>
    <row r="33" spans="7:9" x14ac:dyDescent="0.25">
      <c r="G33" s="26" t="s">
        <v>32</v>
      </c>
      <c r="H33" s="228" t="str">
        <f>+I12</f>
        <v xml:space="preserve"> 28 Januari 2022</v>
      </c>
      <c r="I33" s="229"/>
    </row>
    <row r="37" spans="7:9" x14ac:dyDescent="0.25">
      <c r="H37" s="3" t="s">
        <v>21</v>
      </c>
    </row>
    <row r="39" spans="7:9" x14ac:dyDescent="0.25">
      <c r="G39" s="216" t="s">
        <v>28</v>
      </c>
      <c r="H39" s="216"/>
      <c r="I39" s="216"/>
    </row>
  </sheetData>
  <mergeCells count="9">
    <mergeCell ref="A20:H20"/>
    <mergeCell ref="H33:I33"/>
    <mergeCell ref="G39:I39"/>
    <mergeCell ref="A9:I9"/>
    <mergeCell ref="G16:H16"/>
    <mergeCell ref="G17:H17"/>
    <mergeCell ref="G18:H18"/>
    <mergeCell ref="G19:H19"/>
    <mergeCell ref="C17:C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C17" sqref="C17:C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412</v>
      </c>
      <c r="G11" s="3" t="s">
        <v>8</v>
      </c>
      <c r="H11" s="7" t="s">
        <v>9</v>
      </c>
      <c r="I11" s="8" t="s">
        <v>424</v>
      </c>
    </row>
    <row r="12" spans="1:9" x14ac:dyDescent="0.25">
      <c r="G12" s="3" t="s">
        <v>10</v>
      </c>
      <c r="H12" s="7" t="s">
        <v>9</v>
      </c>
      <c r="I12" s="9" t="s">
        <v>407</v>
      </c>
    </row>
    <row r="13" spans="1:9" x14ac:dyDescent="0.25">
      <c r="G13" s="3" t="s">
        <v>11</v>
      </c>
      <c r="H13" s="7" t="s">
        <v>9</v>
      </c>
      <c r="I13" s="9" t="s">
        <v>413</v>
      </c>
    </row>
    <row r="14" spans="1:9" x14ac:dyDescent="0.25">
      <c r="A14" s="2" t="s">
        <v>12</v>
      </c>
      <c r="B14" s="2" t="s">
        <v>29</v>
      </c>
    </row>
    <row r="15" spans="1:9" ht="12.75" customHeight="1" thickBot="1" x14ac:dyDescent="0.3">
      <c r="F15" s="5"/>
    </row>
    <row r="16" spans="1:9" ht="20.100000000000001" customHeight="1" x14ac:dyDescent="0.25">
      <c r="A16" s="29" t="s">
        <v>13</v>
      </c>
      <c r="B16" s="30" t="s">
        <v>14</v>
      </c>
      <c r="C16" s="30" t="s">
        <v>35</v>
      </c>
      <c r="D16" s="30" t="s">
        <v>16</v>
      </c>
      <c r="E16" s="30" t="s">
        <v>17</v>
      </c>
      <c r="F16" s="30" t="s">
        <v>33</v>
      </c>
      <c r="G16" s="220" t="s">
        <v>18</v>
      </c>
      <c r="H16" s="221"/>
      <c r="I16" s="31" t="s">
        <v>19</v>
      </c>
    </row>
    <row r="17" spans="1:18" s="201" customFormat="1" ht="54" customHeight="1" x14ac:dyDescent="0.25">
      <c r="A17" s="28">
        <v>1</v>
      </c>
      <c r="B17" s="40">
        <v>44582</v>
      </c>
      <c r="C17" s="265" t="s">
        <v>452</v>
      </c>
      <c r="D17" s="34" t="s">
        <v>449</v>
      </c>
      <c r="E17" s="262" t="s">
        <v>431</v>
      </c>
      <c r="F17" s="38">
        <v>1</v>
      </c>
      <c r="G17" s="236">
        <v>11318000</v>
      </c>
      <c r="H17" s="237"/>
      <c r="I17" s="56">
        <f>G17</f>
        <v>11318000</v>
      </c>
    </row>
    <row r="18" spans="1:18" s="211" customFormat="1" ht="54" customHeight="1" x14ac:dyDescent="0.25">
      <c r="A18" s="28">
        <v>2</v>
      </c>
      <c r="B18" s="40">
        <v>44582</v>
      </c>
      <c r="C18" s="266"/>
      <c r="D18" s="34" t="s">
        <v>450</v>
      </c>
      <c r="E18" s="263"/>
      <c r="F18" s="38">
        <v>1</v>
      </c>
      <c r="G18" s="236">
        <v>609000</v>
      </c>
      <c r="H18" s="237"/>
      <c r="I18" s="56">
        <f>G18</f>
        <v>609000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I17+I18</f>
        <v>11927000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419</v>
      </c>
      <c r="H21" s="13"/>
      <c r="I21" s="27">
        <v>7900000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59</v>
      </c>
      <c r="H22" s="15"/>
      <c r="I22" s="60">
        <f>I19-I21</f>
        <v>4027000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I22</f>
        <v>4027000</v>
      </c>
    </row>
    <row r="24" spans="1:18" x14ac:dyDescent="0.25">
      <c r="A24" s="1" t="s">
        <v>451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28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9">
    <mergeCell ref="G38:I38"/>
    <mergeCell ref="A9:I9"/>
    <mergeCell ref="G16:H16"/>
    <mergeCell ref="G17:H17"/>
    <mergeCell ref="A19:H19"/>
    <mergeCell ref="H32:I32"/>
    <mergeCell ref="G18:H18"/>
    <mergeCell ref="E17:E18"/>
    <mergeCell ref="C17:C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F21" sqref="F21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31.5703125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87</v>
      </c>
      <c r="G11" s="3" t="s">
        <v>8</v>
      </c>
      <c r="H11" s="7" t="s">
        <v>9</v>
      </c>
      <c r="I11" s="8" t="s">
        <v>81</v>
      </c>
    </row>
    <row r="12" spans="1:9" x14ac:dyDescent="0.25">
      <c r="G12" s="3" t="s">
        <v>10</v>
      </c>
      <c r="H12" s="7" t="s">
        <v>9</v>
      </c>
      <c r="I12" s="9" t="s">
        <v>43</v>
      </c>
    </row>
    <row r="13" spans="1:9" x14ac:dyDescent="0.25">
      <c r="G13" s="3" t="s">
        <v>11</v>
      </c>
      <c r="H13" s="7" t="s">
        <v>9</v>
      </c>
      <c r="I13" s="9" t="s">
        <v>88</v>
      </c>
    </row>
    <row r="14" spans="1:9" x14ac:dyDescent="0.25">
      <c r="G14" s="3" t="s">
        <v>35</v>
      </c>
      <c r="H14" s="7" t="s">
        <v>9</v>
      </c>
      <c r="I14" s="47" t="s">
        <v>89</v>
      </c>
    </row>
    <row r="15" spans="1:9" x14ac:dyDescent="0.25">
      <c r="A15" s="2" t="s">
        <v>12</v>
      </c>
      <c r="B15" s="2" t="s">
        <v>29</v>
      </c>
    </row>
    <row r="16" spans="1:9" ht="12.75" customHeight="1" thickBot="1" x14ac:dyDescent="0.3">
      <c r="F16" s="5"/>
    </row>
    <row r="17" spans="1:18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33</v>
      </c>
      <c r="G17" s="220" t="s">
        <v>18</v>
      </c>
      <c r="H17" s="221"/>
      <c r="I17" s="31" t="s">
        <v>19</v>
      </c>
    </row>
    <row r="18" spans="1:18" s="44" customFormat="1" ht="54" customHeight="1" x14ac:dyDescent="0.25">
      <c r="A18" s="28">
        <v>1</v>
      </c>
      <c r="B18" s="40">
        <v>44558</v>
      </c>
      <c r="C18" s="39">
        <v>403003</v>
      </c>
      <c r="D18" s="34" t="s">
        <v>92</v>
      </c>
      <c r="E18" s="37" t="s">
        <v>90</v>
      </c>
      <c r="F18" s="38">
        <v>2</v>
      </c>
      <c r="G18" s="236">
        <v>26500000</v>
      </c>
      <c r="H18" s="237"/>
      <c r="I18" s="56">
        <f>F18*G18</f>
        <v>53000000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SUM(I18:I18)</f>
        <v>53000000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30</v>
      </c>
      <c r="H21" s="13"/>
      <c r="I21" s="27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31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53000000</v>
      </c>
    </row>
    <row r="24" spans="1:18" x14ac:dyDescent="0.25">
      <c r="A24" s="1" t="s">
        <v>91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05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6">
    <mergeCell ref="A19:H19"/>
    <mergeCell ref="H32:I32"/>
    <mergeCell ref="G38:I38"/>
    <mergeCell ref="A9:I9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A20" sqref="A20:I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28.5703125" style="2" customWidth="1"/>
    <col min="5" max="5" width="13.140625" style="2" customWidth="1"/>
    <col min="6" max="7" width="6.42578125" style="2" customWidth="1"/>
    <col min="8" max="8" width="13.42578125" style="3" customWidth="1"/>
    <col min="9" max="9" width="1.42578125" style="3" customWidth="1"/>
    <col min="10" max="10" width="16" style="2" customWidth="1"/>
    <col min="11" max="16384" width="9.140625" style="2"/>
  </cols>
  <sheetData>
    <row r="2" spans="1:14" x14ac:dyDescent="0.25">
      <c r="A2" s="1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</row>
    <row r="7" spans="1:14" x14ac:dyDescent="0.25">
      <c r="A7" s="4" t="s">
        <v>5</v>
      </c>
    </row>
    <row r="8" spans="1:14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4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4" ht="11.25" customHeight="1" x14ac:dyDescent="0.25"/>
    <row r="11" spans="1:14" x14ac:dyDescent="0.25">
      <c r="A11" s="2" t="s">
        <v>7</v>
      </c>
      <c r="B11" s="2" t="s">
        <v>427</v>
      </c>
      <c r="H11" s="3" t="s">
        <v>8</v>
      </c>
      <c r="I11" s="7" t="s">
        <v>9</v>
      </c>
      <c r="J11" s="8" t="s">
        <v>428</v>
      </c>
      <c r="N11" s="2" t="s">
        <v>425</v>
      </c>
    </row>
    <row r="12" spans="1:14" x14ac:dyDescent="0.25">
      <c r="H12" s="3" t="s">
        <v>10</v>
      </c>
      <c r="I12" s="7" t="s">
        <v>9</v>
      </c>
      <c r="J12" s="9" t="s">
        <v>429</v>
      </c>
      <c r="N12" s="2" t="s">
        <v>426</v>
      </c>
    </row>
    <row r="13" spans="1:14" x14ac:dyDescent="0.25">
      <c r="H13" s="3" t="s">
        <v>11</v>
      </c>
      <c r="I13" s="7" t="s">
        <v>9</v>
      </c>
      <c r="J13" s="9" t="s">
        <v>429</v>
      </c>
    </row>
    <row r="14" spans="1:14" x14ac:dyDescent="0.25">
      <c r="H14" s="3" t="s">
        <v>35</v>
      </c>
      <c r="I14" s="7" t="s">
        <v>9</v>
      </c>
      <c r="J14" s="140" t="s">
        <v>432</v>
      </c>
    </row>
    <row r="15" spans="1:14" x14ac:dyDescent="0.25">
      <c r="A15" s="2" t="s">
        <v>12</v>
      </c>
      <c r="B15" s="2" t="s">
        <v>29</v>
      </c>
    </row>
    <row r="16" spans="1:14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204" customFormat="1" ht="44.25" customHeight="1" x14ac:dyDescent="0.25">
      <c r="A18" s="28">
        <v>1</v>
      </c>
      <c r="B18" s="40">
        <v>44589</v>
      </c>
      <c r="C18" s="265">
        <v>404466</v>
      </c>
      <c r="D18" s="34" t="s">
        <v>430</v>
      </c>
      <c r="E18" s="262" t="s">
        <v>431</v>
      </c>
      <c r="F18" s="38">
        <v>1</v>
      </c>
      <c r="G18" s="143">
        <v>59</v>
      </c>
      <c r="H18" s="236">
        <v>4500</v>
      </c>
      <c r="I18" s="237"/>
      <c r="J18" s="56">
        <f>G18*H18</f>
        <v>265500</v>
      </c>
      <c r="M18" s="204" t="s">
        <v>434</v>
      </c>
    </row>
    <row r="19" spans="1:19" s="204" customFormat="1" ht="44.25" customHeight="1" x14ac:dyDescent="0.25">
      <c r="A19" s="28">
        <v>2</v>
      </c>
      <c r="B19" s="40">
        <v>44589</v>
      </c>
      <c r="C19" s="266"/>
      <c r="D19" s="34" t="s">
        <v>301</v>
      </c>
      <c r="E19" s="263"/>
      <c r="F19" s="38">
        <v>1</v>
      </c>
      <c r="G19" s="167"/>
      <c r="H19" s="236">
        <v>200000</v>
      </c>
      <c r="I19" s="237"/>
      <c r="J19" s="56">
        <f>H19</f>
        <v>200000</v>
      </c>
    </row>
    <row r="20" spans="1:19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5"/>
      <c r="I20" s="226"/>
      <c r="J20" s="32">
        <f>SUM(J18:J19)</f>
        <v>465500</v>
      </c>
    </row>
    <row r="21" spans="1:19" ht="13.5" customHeight="1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3"/>
    </row>
    <row r="22" spans="1:19" x14ac:dyDescent="0.25">
      <c r="E22" s="1"/>
      <c r="F22" s="1"/>
      <c r="G22" s="1"/>
      <c r="H22" s="13" t="s">
        <v>419</v>
      </c>
      <c r="I22" s="13"/>
      <c r="J22" s="27">
        <v>0</v>
      </c>
      <c r="K22" s="14"/>
      <c r="S22" s="2" t="s">
        <v>21</v>
      </c>
    </row>
    <row r="23" spans="1:19" ht="16.5" thickBot="1" x14ac:dyDescent="0.3">
      <c r="E23" s="1"/>
      <c r="F23" s="1"/>
      <c r="G23" s="1"/>
      <c r="H23" s="15" t="s">
        <v>59</v>
      </c>
      <c r="I23" s="15"/>
      <c r="J23" s="16">
        <v>0</v>
      </c>
      <c r="K23" s="14"/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J20</f>
        <v>465500</v>
      </c>
    </row>
    <row r="25" spans="1:19" x14ac:dyDescent="0.25">
      <c r="A25" s="1" t="s">
        <v>433</v>
      </c>
      <c r="E25" s="1"/>
      <c r="F25" s="1"/>
      <c r="G25" s="1"/>
      <c r="H25" s="17"/>
      <c r="I25" s="17"/>
      <c r="J25" s="18"/>
    </row>
    <row r="26" spans="1:19" ht="10.5" customHeight="1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ht="8.25" customHeight="1" x14ac:dyDescent="0.25">
      <c r="A32" s="25"/>
      <c r="B32" s="25"/>
      <c r="C32" s="25"/>
      <c r="D32" s="25"/>
    </row>
    <row r="33" spans="8:10" x14ac:dyDescent="0.25">
      <c r="H33" s="26" t="s">
        <v>32</v>
      </c>
      <c r="I33" s="228" t="str">
        <f>+J12</f>
        <v xml:space="preserve"> 29 Januari 2022</v>
      </c>
      <c r="J33" s="229"/>
    </row>
    <row r="37" spans="8:10" x14ac:dyDescent="0.25">
      <c r="I37" s="3" t="s">
        <v>21</v>
      </c>
    </row>
    <row r="39" spans="8:10" x14ac:dyDescent="0.25">
      <c r="H39" s="216" t="s">
        <v>28</v>
      </c>
      <c r="I39" s="216"/>
      <c r="J39" s="216"/>
    </row>
  </sheetData>
  <mergeCells count="9">
    <mergeCell ref="H39:J39"/>
    <mergeCell ref="H19:I19"/>
    <mergeCell ref="E18:E19"/>
    <mergeCell ref="C18:C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J20" sqref="J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28.5703125" style="2" customWidth="1"/>
    <col min="5" max="5" width="13.140625" style="2" customWidth="1"/>
    <col min="6" max="7" width="6.42578125" style="2" customWidth="1"/>
    <col min="8" max="8" width="13.425781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435</v>
      </c>
    </row>
    <row r="12" spans="1:10" x14ac:dyDescent="0.25">
      <c r="H12" s="3" t="s">
        <v>10</v>
      </c>
      <c r="I12" s="7" t="s">
        <v>9</v>
      </c>
      <c r="J12" s="9" t="s">
        <v>308</v>
      </c>
    </row>
    <row r="13" spans="1:10" x14ac:dyDescent="0.25">
      <c r="H13" s="3" t="s">
        <v>11</v>
      </c>
      <c r="I13" s="7" t="s">
        <v>9</v>
      </c>
      <c r="J13" s="9" t="s">
        <v>308</v>
      </c>
    </row>
    <row r="14" spans="1:10" x14ac:dyDescent="0.25">
      <c r="H14" s="3" t="s">
        <v>35</v>
      </c>
      <c r="I14" s="7" t="s">
        <v>9</v>
      </c>
      <c r="J14" s="140" t="s">
        <v>437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205" customFormat="1" ht="44.25" customHeight="1" x14ac:dyDescent="0.25">
      <c r="A18" s="28">
        <v>1</v>
      </c>
      <c r="B18" s="40">
        <v>44590</v>
      </c>
      <c r="C18" s="207"/>
      <c r="D18" s="34" t="s">
        <v>438</v>
      </c>
      <c r="E18" s="206" t="s">
        <v>344</v>
      </c>
      <c r="F18" s="38">
        <v>1</v>
      </c>
      <c r="G18" s="143">
        <v>100</v>
      </c>
      <c r="H18" s="236">
        <v>6000</v>
      </c>
      <c r="I18" s="237"/>
      <c r="J18" s="56">
        <f>G18*H18</f>
        <v>600000</v>
      </c>
      <c r="M18" s="205" t="s">
        <v>434</v>
      </c>
    </row>
    <row r="19" spans="1:19" s="205" customFormat="1" ht="44.25" customHeight="1" x14ac:dyDescent="0.25">
      <c r="A19" s="28">
        <v>2</v>
      </c>
      <c r="B19" s="40">
        <v>44590</v>
      </c>
      <c r="C19" s="207"/>
      <c r="D19" s="34" t="s">
        <v>301</v>
      </c>
      <c r="E19" s="206" t="s">
        <v>344</v>
      </c>
      <c r="F19" s="38">
        <v>1</v>
      </c>
      <c r="G19" s="143"/>
      <c r="H19" s="236">
        <v>100000</v>
      </c>
      <c r="I19" s="237"/>
      <c r="J19" s="56">
        <f>H19</f>
        <v>100000</v>
      </c>
      <c r="M19" s="205" t="s">
        <v>434</v>
      </c>
    </row>
    <row r="20" spans="1:19" ht="25.5" customHeight="1" thickBot="1" x14ac:dyDescent="0.3">
      <c r="A20" s="224" t="s">
        <v>20</v>
      </c>
      <c r="B20" s="225"/>
      <c r="C20" s="225"/>
      <c r="D20" s="225"/>
      <c r="E20" s="225"/>
      <c r="F20" s="225"/>
      <c r="G20" s="225"/>
      <c r="H20" s="225"/>
      <c r="I20" s="226"/>
      <c r="J20" s="32">
        <f>SUM(J18:J19)</f>
        <v>700000</v>
      </c>
    </row>
    <row r="21" spans="1:19" ht="13.5" customHeight="1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3"/>
    </row>
    <row r="22" spans="1:19" x14ac:dyDescent="0.25">
      <c r="E22" s="1"/>
      <c r="F22" s="1"/>
      <c r="G22" s="1"/>
      <c r="H22" s="13" t="s">
        <v>419</v>
      </c>
      <c r="I22" s="13"/>
      <c r="J22" s="27">
        <v>0</v>
      </c>
      <c r="K22" s="14"/>
      <c r="S22" s="2" t="s">
        <v>21</v>
      </c>
    </row>
    <row r="23" spans="1:19" ht="16.5" thickBot="1" x14ac:dyDescent="0.3">
      <c r="E23" s="1"/>
      <c r="F23" s="1"/>
      <c r="G23" s="1"/>
      <c r="H23" s="15" t="s">
        <v>59</v>
      </c>
      <c r="I23" s="15"/>
      <c r="J23" s="16">
        <v>0</v>
      </c>
      <c r="K23" s="14"/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J20</f>
        <v>700000</v>
      </c>
    </row>
    <row r="25" spans="1:19" x14ac:dyDescent="0.25">
      <c r="A25" s="1" t="s">
        <v>297</v>
      </c>
      <c r="E25" s="1"/>
      <c r="F25" s="1"/>
      <c r="G25" s="1"/>
      <c r="H25" s="17"/>
      <c r="I25" s="17"/>
      <c r="J25" s="18"/>
    </row>
    <row r="26" spans="1:19" ht="10.5" customHeight="1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ht="8.25" customHeight="1" x14ac:dyDescent="0.25">
      <c r="A32" s="25"/>
      <c r="B32" s="25"/>
      <c r="C32" s="25"/>
      <c r="D32" s="25"/>
    </row>
    <row r="33" spans="8:10" x14ac:dyDescent="0.25">
      <c r="H33" s="26" t="s">
        <v>32</v>
      </c>
      <c r="I33" s="228" t="str">
        <f>+J12</f>
        <v xml:space="preserve"> 31 Januari 2022</v>
      </c>
      <c r="J33" s="229"/>
    </row>
    <row r="37" spans="8:10" x14ac:dyDescent="0.25">
      <c r="I37" s="3" t="s">
        <v>21</v>
      </c>
    </row>
    <row r="39" spans="8:10" x14ac:dyDescent="0.25">
      <c r="H39" s="216" t="s">
        <v>28</v>
      </c>
      <c r="I39" s="216"/>
      <c r="J39" s="216"/>
    </row>
  </sheetData>
  <mergeCells count="7">
    <mergeCell ref="A20:I20"/>
    <mergeCell ref="I33:J33"/>
    <mergeCell ref="H39:J39"/>
    <mergeCell ref="H19:I19"/>
    <mergeCell ref="A9:J9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K18" sqref="K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28.5703125" style="2" customWidth="1"/>
    <col min="5" max="5" width="13.140625" style="2" customWidth="1"/>
    <col min="6" max="7" width="6.42578125" style="2" customWidth="1"/>
    <col min="8" max="8" width="13.425781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11.25" customHeight="1" x14ac:dyDescent="0.25"/>
    <row r="11" spans="1:10" x14ac:dyDescent="0.25">
      <c r="A11" s="2" t="s">
        <v>7</v>
      </c>
      <c r="B11" s="2" t="s">
        <v>439</v>
      </c>
      <c r="H11" s="3" t="s">
        <v>8</v>
      </c>
      <c r="I11" s="7" t="s">
        <v>9</v>
      </c>
      <c r="J11" s="8" t="s">
        <v>440</v>
      </c>
    </row>
    <row r="12" spans="1:10" x14ac:dyDescent="0.25">
      <c r="H12" s="3" t="s">
        <v>10</v>
      </c>
      <c r="I12" s="7" t="s">
        <v>9</v>
      </c>
      <c r="J12" s="9" t="s">
        <v>308</v>
      </c>
    </row>
    <row r="13" spans="1:10" x14ac:dyDescent="0.25">
      <c r="H13" s="3" t="s">
        <v>11</v>
      </c>
      <c r="I13" s="7" t="s">
        <v>9</v>
      </c>
      <c r="J13" s="9" t="s">
        <v>308</v>
      </c>
    </row>
    <row r="14" spans="1:10" x14ac:dyDescent="0.25">
      <c r="H14" s="3" t="s">
        <v>35</v>
      </c>
      <c r="I14" s="7" t="s">
        <v>9</v>
      </c>
      <c r="J14" s="140" t="s">
        <v>441</v>
      </c>
    </row>
    <row r="15" spans="1:10" x14ac:dyDescent="0.25">
      <c r="A15" s="2" t="s">
        <v>12</v>
      </c>
      <c r="B15" s="2" t="s">
        <v>29</v>
      </c>
    </row>
    <row r="16" spans="1:10" ht="12.75" customHeight="1" thickBot="1" x14ac:dyDescent="0.3">
      <c r="F16" s="5"/>
      <c r="G16" s="10"/>
    </row>
    <row r="17" spans="1:19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47</v>
      </c>
      <c r="G17" s="45" t="s">
        <v>48</v>
      </c>
      <c r="H17" s="220" t="s">
        <v>18</v>
      </c>
      <c r="I17" s="221"/>
      <c r="J17" s="31" t="s">
        <v>19</v>
      </c>
    </row>
    <row r="18" spans="1:19" s="208" customFormat="1" ht="44.25" customHeight="1" x14ac:dyDescent="0.25">
      <c r="A18" s="28">
        <v>1</v>
      </c>
      <c r="B18" s="40">
        <v>44592</v>
      </c>
      <c r="C18" s="210"/>
      <c r="D18" s="34" t="s">
        <v>442</v>
      </c>
      <c r="E18" s="209" t="s">
        <v>224</v>
      </c>
      <c r="F18" s="38">
        <v>3</v>
      </c>
      <c r="G18" s="143">
        <v>100</v>
      </c>
      <c r="H18" s="236">
        <v>2600</v>
      </c>
      <c r="I18" s="237"/>
      <c r="J18" s="56">
        <f>G18*H18</f>
        <v>260000</v>
      </c>
      <c r="M18" s="208" t="s">
        <v>434</v>
      </c>
    </row>
    <row r="19" spans="1:19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5"/>
      <c r="I19" s="226"/>
      <c r="J19" s="32">
        <f>SUM(J18:J18)</f>
        <v>260000</v>
      </c>
    </row>
    <row r="20" spans="1:19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3"/>
    </row>
    <row r="21" spans="1:19" x14ac:dyDescent="0.25">
      <c r="E21" s="1"/>
      <c r="F21" s="1"/>
      <c r="G21" s="1"/>
      <c r="H21" s="13" t="s">
        <v>419</v>
      </c>
      <c r="I21" s="13"/>
      <c r="J21" s="27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59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260000</v>
      </c>
    </row>
    <row r="24" spans="1:19" x14ac:dyDescent="0.25">
      <c r="A24" s="1" t="s">
        <v>443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6" t="s">
        <v>32</v>
      </c>
      <c r="I32" s="228" t="str">
        <f>+J12</f>
        <v xml:space="preserve"> 31 Januari 2022</v>
      </c>
      <c r="J32" s="229"/>
    </row>
    <row r="36" spans="8:10" x14ac:dyDescent="0.25">
      <c r="I36" s="3" t="s">
        <v>21</v>
      </c>
    </row>
    <row r="38" spans="8:10" x14ac:dyDescent="0.25">
      <c r="H38" s="216" t="s">
        <v>28</v>
      </c>
      <c r="I38" s="216"/>
      <c r="J38" s="21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abSelected="1" topLeftCell="A7" workbookViewId="0">
      <selection activeCell="N17" sqref="M17:N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28.5703125" style="2" customWidth="1"/>
    <col min="5" max="5" width="13.140625" style="2" customWidth="1"/>
    <col min="6" max="6" width="6.42578125" style="2" customWidth="1"/>
    <col min="7" max="7" width="13.425781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31" t="s">
        <v>6</v>
      </c>
      <c r="B9" s="232"/>
      <c r="C9" s="232"/>
      <c r="D9" s="232"/>
      <c r="E9" s="232"/>
      <c r="F9" s="232"/>
      <c r="G9" s="232"/>
      <c r="H9" s="232"/>
      <c r="I9" s="233"/>
    </row>
    <row r="10" spans="1:9" ht="11.25" customHeight="1" x14ac:dyDescent="0.25"/>
    <row r="11" spans="1:9" x14ac:dyDescent="0.25">
      <c r="A11" s="2" t="s">
        <v>7</v>
      </c>
      <c r="B11" s="2" t="s">
        <v>456</v>
      </c>
      <c r="G11" s="3" t="s">
        <v>8</v>
      </c>
      <c r="H11" s="7" t="s">
        <v>9</v>
      </c>
      <c r="I11" s="8" t="s">
        <v>454</v>
      </c>
    </row>
    <row r="12" spans="1:9" x14ac:dyDescent="0.25">
      <c r="G12" s="3" t="s">
        <v>10</v>
      </c>
      <c r="H12" s="7" t="s">
        <v>9</v>
      </c>
      <c r="I12" s="9" t="s">
        <v>308</v>
      </c>
    </row>
    <row r="13" spans="1:9" x14ac:dyDescent="0.25">
      <c r="G13" s="3" t="s">
        <v>11</v>
      </c>
      <c r="H13" s="7" t="s">
        <v>9</v>
      </c>
      <c r="I13" s="9" t="s">
        <v>308</v>
      </c>
    </row>
    <row r="14" spans="1:9" x14ac:dyDescent="0.25">
      <c r="G14" s="3" t="s">
        <v>35</v>
      </c>
      <c r="H14" s="7" t="s">
        <v>9</v>
      </c>
      <c r="I14" s="140" t="s">
        <v>455</v>
      </c>
    </row>
    <row r="15" spans="1:9" x14ac:dyDescent="0.25">
      <c r="A15" s="2" t="s">
        <v>12</v>
      </c>
      <c r="B15" s="2" t="s">
        <v>29</v>
      </c>
    </row>
    <row r="16" spans="1:9" ht="12.75" customHeight="1" thickBot="1" x14ac:dyDescent="0.3">
      <c r="F16" s="5"/>
    </row>
    <row r="17" spans="1:18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33</v>
      </c>
      <c r="G17" s="220" t="s">
        <v>18</v>
      </c>
      <c r="H17" s="221"/>
      <c r="I17" s="31" t="s">
        <v>19</v>
      </c>
    </row>
    <row r="18" spans="1:18" s="213" customFormat="1" ht="44.25" customHeight="1" x14ac:dyDescent="0.25">
      <c r="A18" s="28">
        <v>1</v>
      </c>
      <c r="B18" s="40">
        <v>44574</v>
      </c>
      <c r="C18" s="215"/>
      <c r="D18" s="34" t="s">
        <v>457</v>
      </c>
      <c r="E18" s="214" t="s">
        <v>417</v>
      </c>
      <c r="F18" s="38">
        <v>1</v>
      </c>
      <c r="G18" s="236">
        <v>10500000</v>
      </c>
      <c r="H18" s="237"/>
      <c r="I18" s="56">
        <f>G18</f>
        <v>10500000</v>
      </c>
    </row>
    <row r="19" spans="1:18" ht="25.5" customHeight="1" thickBot="1" x14ac:dyDescent="0.3">
      <c r="A19" s="224" t="s">
        <v>20</v>
      </c>
      <c r="B19" s="225"/>
      <c r="C19" s="225"/>
      <c r="D19" s="225"/>
      <c r="E19" s="225"/>
      <c r="F19" s="225"/>
      <c r="G19" s="225"/>
      <c r="H19" s="226"/>
      <c r="I19" s="32">
        <f>SUM(I18:I18)</f>
        <v>10500000</v>
      </c>
    </row>
    <row r="20" spans="1:18" ht="13.5" customHeight="1" x14ac:dyDescent="0.25">
      <c r="A20" s="72"/>
      <c r="B20" s="72"/>
      <c r="C20" s="72"/>
      <c r="D20" s="72"/>
      <c r="E20" s="72"/>
      <c r="F20" s="72"/>
      <c r="G20" s="72"/>
      <c r="H20" s="72"/>
      <c r="I20" s="73"/>
    </row>
    <row r="21" spans="1:18" x14ac:dyDescent="0.25">
      <c r="E21" s="1"/>
      <c r="F21" s="1"/>
      <c r="G21" s="13" t="s">
        <v>419</v>
      </c>
      <c r="H21" s="13"/>
      <c r="I21" s="27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59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10500000</v>
      </c>
      <c r="J23" s="2" t="s">
        <v>458</v>
      </c>
    </row>
    <row r="24" spans="1:18" x14ac:dyDescent="0.25">
      <c r="A24" s="1" t="s">
        <v>459</v>
      </c>
      <c r="E24" s="1"/>
      <c r="F24" s="1"/>
      <c r="G24" s="17"/>
      <c r="H24" s="17"/>
      <c r="I24" s="18"/>
    </row>
    <row r="25" spans="1:18" ht="10.5" customHeight="1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6" t="s">
        <v>32</v>
      </c>
      <c r="H32" s="228" t="str">
        <f>+I12</f>
        <v xml:space="preserve"> 31 Januari 2022</v>
      </c>
      <c r="I32" s="229"/>
    </row>
    <row r="36" spans="7:9" x14ac:dyDescent="0.25">
      <c r="H36" s="3" t="s">
        <v>21</v>
      </c>
    </row>
    <row r="38" spans="7:9" x14ac:dyDescent="0.25">
      <c r="G38" s="216" t="s">
        <v>28</v>
      </c>
      <c r="H38" s="216"/>
      <c r="I38" s="216"/>
    </row>
  </sheetData>
  <mergeCells count="6">
    <mergeCell ref="A9:I9"/>
    <mergeCell ref="G17:H17"/>
    <mergeCell ref="G18:H18"/>
    <mergeCell ref="A19:H19"/>
    <mergeCell ref="H32:I32"/>
    <mergeCell ref="G38:I3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opLeftCell="A7" zoomScale="86" zoomScaleNormal="86" workbookViewId="0">
      <selection activeCell="N19" sqref="N1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100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99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83" t="s">
        <v>11</v>
      </c>
      <c r="I14" s="83" t="s">
        <v>9</v>
      </c>
      <c r="J14" s="9" t="s">
        <v>101</v>
      </c>
    </row>
    <row r="15" spans="1:10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3" t="s">
        <v>35</v>
      </c>
      <c r="I15" s="83" t="s">
        <v>9</v>
      </c>
      <c r="J15" s="84" t="s">
        <v>102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33.75" customHeight="1" x14ac:dyDescent="0.25">
      <c r="A18" s="92">
        <v>1</v>
      </c>
      <c r="B18" s="51">
        <v>44540</v>
      </c>
      <c r="C18" s="93">
        <v>405856</v>
      </c>
      <c r="D18" s="94" t="s">
        <v>103</v>
      </c>
      <c r="E18" s="95" t="s">
        <v>106</v>
      </c>
      <c r="F18" s="96">
        <v>1</v>
      </c>
      <c r="G18" s="97">
        <v>27</v>
      </c>
      <c r="H18" s="242">
        <v>500000</v>
      </c>
      <c r="I18" s="243"/>
      <c r="J18" s="98">
        <v>500000</v>
      </c>
      <c r="M18" s="86">
        <v>500000</v>
      </c>
    </row>
    <row r="19" spans="1:13" s="85" customFormat="1" ht="33.75" customHeight="1" x14ac:dyDescent="0.25">
      <c r="A19" s="92">
        <f>A18+1</f>
        <v>2</v>
      </c>
      <c r="B19" s="51">
        <v>44540</v>
      </c>
      <c r="C19" s="93">
        <v>405168</v>
      </c>
      <c r="D19" s="94" t="s">
        <v>104</v>
      </c>
      <c r="E19" s="95" t="s">
        <v>107</v>
      </c>
      <c r="F19" s="96">
        <v>7</v>
      </c>
      <c r="G19" s="97">
        <v>118</v>
      </c>
      <c r="H19" s="242">
        <v>405000</v>
      </c>
      <c r="I19" s="243"/>
      <c r="J19" s="98">
        <v>405000</v>
      </c>
      <c r="M19" s="86">
        <v>405000</v>
      </c>
    </row>
    <row r="20" spans="1:13" s="85" customFormat="1" ht="33.75" customHeight="1" x14ac:dyDescent="0.25">
      <c r="A20" s="92">
        <f t="shared" ref="A20:A28" si="0">A19+1</f>
        <v>3</v>
      </c>
      <c r="B20" s="51">
        <v>44540</v>
      </c>
      <c r="C20" s="93">
        <v>405173</v>
      </c>
      <c r="D20" s="94" t="s">
        <v>104</v>
      </c>
      <c r="E20" s="95" t="s">
        <v>108</v>
      </c>
      <c r="F20" s="96">
        <v>2</v>
      </c>
      <c r="G20" s="97">
        <v>30</v>
      </c>
      <c r="H20" s="242">
        <v>300000</v>
      </c>
      <c r="I20" s="243"/>
      <c r="J20" s="98">
        <v>300000</v>
      </c>
      <c r="M20" s="86">
        <v>300000</v>
      </c>
    </row>
    <row r="21" spans="1:13" s="85" customFormat="1" ht="33.75" customHeight="1" x14ac:dyDescent="0.25">
      <c r="A21" s="92">
        <f t="shared" si="0"/>
        <v>4</v>
      </c>
      <c r="B21" s="51">
        <v>44540</v>
      </c>
      <c r="C21" s="93">
        <v>405170</v>
      </c>
      <c r="D21" s="94" t="s">
        <v>105</v>
      </c>
      <c r="E21" s="95" t="s">
        <v>109</v>
      </c>
      <c r="F21" s="96">
        <v>1</v>
      </c>
      <c r="G21" s="97">
        <v>12</v>
      </c>
      <c r="H21" s="242">
        <v>300000</v>
      </c>
      <c r="I21" s="243"/>
      <c r="J21" s="98">
        <v>300000</v>
      </c>
      <c r="M21" s="86">
        <v>300000</v>
      </c>
    </row>
    <row r="22" spans="1:13" s="85" customFormat="1" ht="33.75" customHeight="1" x14ac:dyDescent="0.25">
      <c r="A22" s="92">
        <f t="shared" si="0"/>
        <v>5</v>
      </c>
      <c r="B22" s="51">
        <v>44540</v>
      </c>
      <c r="C22" s="93">
        <v>405172</v>
      </c>
      <c r="D22" s="94" t="s">
        <v>104</v>
      </c>
      <c r="E22" s="95" t="s">
        <v>110</v>
      </c>
      <c r="F22" s="96">
        <v>1</v>
      </c>
      <c r="G22" s="97">
        <v>14</v>
      </c>
      <c r="H22" s="242">
        <v>400000</v>
      </c>
      <c r="I22" s="243"/>
      <c r="J22" s="98">
        <v>400000</v>
      </c>
      <c r="M22" s="86">
        <v>400000</v>
      </c>
    </row>
    <row r="23" spans="1:13" s="85" customFormat="1" ht="33.75" customHeight="1" x14ac:dyDescent="0.25">
      <c r="A23" s="92">
        <f t="shared" si="0"/>
        <v>6</v>
      </c>
      <c r="B23" s="51">
        <v>44540</v>
      </c>
      <c r="C23" s="93">
        <v>405171</v>
      </c>
      <c r="D23" s="94" t="s">
        <v>105</v>
      </c>
      <c r="E23" s="95" t="s">
        <v>111</v>
      </c>
      <c r="F23" s="96">
        <v>1</v>
      </c>
      <c r="G23" s="97">
        <v>13</v>
      </c>
      <c r="H23" s="242">
        <v>741000</v>
      </c>
      <c r="I23" s="243"/>
      <c r="J23" s="98">
        <v>741000</v>
      </c>
      <c r="M23" s="86">
        <v>741000</v>
      </c>
    </row>
    <row r="24" spans="1:13" s="85" customFormat="1" ht="33.75" customHeight="1" x14ac:dyDescent="0.25">
      <c r="A24" s="92">
        <f t="shared" si="0"/>
        <v>7</v>
      </c>
      <c r="B24" s="51">
        <v>44545</v>
      </c>
      <c r="C24" s="93">
        <v>405858</v>
      </c>
      <c r="D24" s="94" t="s">
        <v>104</v>
      </c>
      <c r="E24" s="95" t="s">
        <v>112</v>
      </c>
      <c r="F24" s="96">
        <v>5</v>
      </c>
      <c r="G24" s="97">
        <v>89</v>
      </c>
      <c r="H24" s="242">
        <v>500000</v>
      </c>
      <c r="I24" s="243"/>
      <c r="J24" s="98">
        <v>500000</v>
      </c>
      <c r="M24" s="86">
        <v>500000</v>
      </c>
    </row>
    <row r="25" spans="1:13" s="85" customFormat="1" ht="33.75" customHeight="1" x14ac:dyDescent="0.25">
      <c r="A25" s="92">
        <f t="shared" si="0"/>
        <v>8</v>
      </c>
      <c r="B25" s="51">
        <v>44545</v>
      </c>
      <c r="C25" s="93">
        <v>405189</v>
      </c>
      <c r="D25" s="94" t="s">
        <v>104</v>
      </c>
      <c r="E25" s="95" t="s">
        <v>113</v>
      </c>
      <c r="F25" s="96">
        <v>1</v>
      </c>
      <c r="G25" s="97">
        <v>84</v>
      </c>
      <c r="H25" s="242">
        <v>400000</v>
      </c>
      <c r="I25" s="243"/>
      <c r="J25" s="98">
        <v>400000</v>
      </c>
      <c r="M25" s="86">
        <v>400000</v>
      </c>
    </row>
    <row r="26" spans="1:13" s="85" customFormat="1" ht="33.75" customHeight="1" x14ac:dyDescent="0.25">
      <c r="A26" s="92">
        <f t="shared" si="0"/>
        <v>9</v>
      </c>
      <c r="B26" s="51">
        <v>44545</v>
      </c>
      <c r="C26" s="93">
        <v>405174</v>
      </c>
      <c r="D26" s="94" t="s">
        <v>104</v>
      </c>
      <c r="E26" s="95" t="s">
        <v>114</v>
      </c>
      <c r="F26" s="96">
        <v>8</v>
      </c>
      <c r="G26" s="97">
        <v>161</v>
      </c>
      <c r="H26" s="242">
        <v>644000</v>
      </c>
      <c r="I26" s="243"/>
      <c r="J26" s="98">
        <v>644000</v>
      </c>
      <c r="M26" s="86">
        <v>644000</v>
      </c>
    </row>
    <row r="27" spans="1:13" s="85" customFormat="1" ht="33.75" customHeight="1" x14ac:dyDescent="0.25">
      <c r="A27" s="92">
        <f t="shared" si="0"/>
        <v>10</v>
      </c>
      <c r="B27" s="51">
        <v>44545</v>
      </c>
      <c r="C27" s="93">
        <v>405176</v>
      </c>
      <c r="D27" s="94" t="s">
        <v>104</v>
      </c>
      <c r="E27" s="95" t="s">
        <v>115</v>
      </c>
      <c r="F27" s="96">
        <v>13</v>
      </c>
      <c r="G27" s="97">
        <v>252</v>
      </c>
      <c r="H27" s="242">
        <v>500000</v>
      </c>
      <c r="I27" s="243"/>
      <c r="J27" s="98">
        <v>500000</v>
      </c>
      <c r="M27" s="86">
        <v>500000</v>
      </c>
    </row>
    <row r="28" spans="1:13" s="85" customFormat="1" ht="33.75" customHeight="1" x14ac:dyDescent="0.25">
      <c r="A28" s="92">
        <f t="shared" si="0"/>
        <v>11</v>
      </c>
      <c r="B28" s="51">
        <v>44545</v>
      </c>
      <c r="C28" s="93">
        <v>405175</v>
      </c>
      <c r="D28" s="94" t="s">
        <v>104</v>
      </c>
      <c r="E28" s="95" t="s">
        <v>116</v>
      </c>
      <c r="F28" s="96">
        <v>10</v>
      </c>
      <c r="G28" s="97">
        <v>182</v>
      </c>
      <c r="H28" s="242">
        <v>546000</v>
      </c>
      <c r="I28" s="243"/>
      <c r="J28" s="98">
        <v>546000</v>
      </c>
      <c r="M28" s="86">
        <v>546000</v>
      </c>
    </row>
    <row r="29" spans="1:13" ht="37.5" customHeight="1" thickBot="1" x14ac:dyDescent="0.3">
      <c r="A29" s="249" t="s">
        <v>20</v>
      </c>
      <c r="B29" s="250"/>
      <c r="C29" s="250"/>
      <c r="D29" s="250"/>
      <c r="E29" s="250"/>
      <c r="F29" s="250"/>
      <c r="G29" s="250"/>
      <c r="H29" s="250"/>
      <c r="I29" s="251"/>
      <c r="J29" s="99">
        <f>SUM(J18:J28)</f>
        <v>5236000</v>
      </c>
    </row>
    <row r="30" spans="1:13" ht="11.25" customHeight="1" x14ac:dyDescent="0.25">
      <c r="A30" s="241"/>
      <c r="B30" s="241"/>
      <c r="C30" s="241"/>
      <c r="D30" s="241"/>
      <c r="E30" s="100"/>
      <c r="H30" s="101"/>
      <c r="I30" s="101"/>
      <c r="J30" s="102"/>
    </row>
    <row r="31" spans="1:13" ht="22.5" customHeight="1" x14ac:dyDescent="0.25">
      <c r="A31" s="103"/>
      <c r="B31" s="103"/>
      <c r="D31" s="103"/>
      <c r="E31" s="103"/>
      <c r="H31" s="104" t="s">
        <v>30</v>
      </c>
      <c r="I31" s="104"/>
      <c r="J31" s="105">
        <v>0</v>
      </c>
    </row>
    <row r="32" spans="1:13" ht="22.5" customHeight="1" thickBot="1" x14ac:dyDescent="0.3">
      <c r="A32" s="106"/>
      <c r="B32" s="106"/>
      <c r="D32" s="106"/>
      <c r="E32" s="106"/>
      <c r="H32" s="107" t="s">
        <v>97</v>
      </c>
      <c r="I32" s="107"/>
      <c r="J32" s="108">
        <v>0</v>
      </c>
    </row>
    <row r="33" spans="1:13" ht="22.5" customHeight="1" x14ac:dyDescent="0.25">
      <c r="A33" s="82"/>
      <c r="B33" s="82"/>
      <c r="D33" s="82"/>
      <c r="E33" s="109"/>
      <c r="H33" s="110" t="s">
        <v>22</v>
      </c>
      <c r="I33" s="111"/>
      <c r="J33" s="112">
        <f>J29</f>
        <v>5236000</v>
      </c>
    </row>
    <row r="34" spans="1:13" ht="13.5" customHeight="1" x14ac:dyDescent="0.25">
      <c r="A34" s="82"/>
      <c r="B34" s="82"/>
      <c r="D34" s="82"/>
      <c r="E34" s="109"/>
      <c r="H34" s="111"/>
      <c r="I34" s="111"/>
      <c r="J34" s="113"/>
    </row>
    <row r="35" spans="1:13" ht="18.75" x14ac:dyDescent="0.25">
      <c r="A35" s="114" t="s">
        <v>117</v>
      </c>
      <c r="B35" s="109"/>
      <c r="D35" s="82"/>
      <c r="E35" s="109"/>
      <c r="H35" s="111"/>
      <c r="I35" s="111"/>
      <c r="J35" s="113"/>
    </row>
    <row r="36" spans="1:13" ht="15.75" x14ac:dyDescent="0.25">
      <c r="A36" s="82"/>
      <c r="B36" s="82"/>
      <c r="D36" s="82"/>
      <c r="E36" s="109"/>
      <c r="H36" s="111"/>
      <c r="I36" s="111"/>
      <c r="J36" s="113"/>
    </row>
    <row r="37" spans="1:13" ht="17.25" customHeight="1" x14ac:dyDescent="0.3">
      <c r="A37" s="115" t="s">
        <v>23</v>
      </c>
      <c r="B37" s="116"/>
      <c r="D37" s="116"/>
      <c r="E37" s="82"/>
      <c r="H37" s="83"/>
      <c r="I37" s="83"/>
      <c r="J37" s="82"/>
    </row>
    <row r="38" spans="1:13" ht="17.25" customHeight="1" x14ac:dyDescent="0.3">
      <c r="A38" s="117" t="s">
        <v>24</v>
      </c>
      <c r="B38" s="109"/>
      <c r="D38" s="109"/>
      <c r="E38" s="82"/>
      <c r="H38" s="83"/>
      <c r="I38" s="83"/>
      <c r="J38" s="82"/>
      <c r="M38" s="118"/>
    </row>
    <row r="39" spans="1:13" ht="17.25" customHeight="1" x14ac:dyDescent="0.3">
      <c r="A39" s="117" t="s">
        <v>25</v>
      </c>
      <c r="B39" s="109"/>
      <c r="D39" s="82"/>
      <c r="E39" s="82"/>
      <c r="H39" s="83"/>
      <c r="I39" s="83"/>
      <c r="J39" s="82"/>
    </row>
    <row r="40" spans="1:13" ht="17.25" customHeight="1" x14ac:dyDescent="0.3">
      <c r="A40" s="119" t="s">
        <v>26</v>
      </c>
      <c r="B40" s="120"/>
      <c r="D40" s="120"/>
      <c r="E40" s="82"/>
      <c r="H40" s="83"/>
      <c r="I40" s="83"/>
      <c r="J40" s="82"/>
    </row>
    <row r="41" spans="1:13" ht="17.25" customHeight="1" x14ac:dyDescent="0.3">
      <c r="A41" s="121" t="s">
        <v>27</v>
      </c>
      <c r="B41" s="122"/>
      <c r="D41" s="123"/>
      <c r="E41" s="82"/>
      <c r="H41" s="83"/>
      <c r="I41" s="83"/>
      <c r="J41" s="82"/>
    </row>
    <row r="42" spans="1:13" ht="15.75" x14ac:dyDescent="0.25">
      <c r="A42" s="122"/>
      <c r="B42" s="122"/>
      <c r="D42" s="124"/>
      <c r="E42" s="82"/>
      <c r="H42" s="83"/>
      <c r="I42" s="83"/>
      <c r="J42" s="82"/>
    </row>
    <row r="43" spans="1:13" ht="15.75" x14ac:dyDescent="0.25">
      <c r="A43" s="82"/>
      <c r="B43" s="82"/>
      <c r="D43" s="82"/>
      <c r="E43" s="82"/>
      <c r="H43" s="125" t="s">
        <v>32</v>
      </c>
      <c r="I43" s="252" t="str">
        <f>J13</f>
        <v xml:space="preserve"> 06 Januari 2022</v>
      </c>
      <c r="J43" s="252"/>
    </row>
    <row r="44" spans="1:13" ht="15.75" x14ac:dyDescent="0.25">
      <c r="A44" s="82"/>
      <c r="B44" s="82"/>
      <c r="D44" s="82"/>
      <c r="E44" s="82"/>
      <c r="H44" s="83"/>
      <c r="I44" s="83"/>
      <c r="J44" s="82"/>
    </row>
    <row r="45" spans="1:13" ht="15.75" x14ac:dyDescent="0.25">
      <c r="A45" s="82"/>
      <c r="B45" s="82"/>
      <c r="D45" s="82"/>
      <c r="E45" s="82"/>
      <c r="H45" s="83"/>
      <c r="I45" s="83"/>
      <c r="J45" s="82"/>
    </row>
    <row r="46" spans="1:13" ht="15.75" x14ac:dyDescent="0.25">
      <c r="A46" s="82"/>
      <c r="B46" s="82"/>
      <c r="D46" s="82"/>
      <c r="E46" s="82"/>
      <c r="H46" s="83"/>
      <c r="I46" s="83"/>
      <c r="J46" s="82"/>
    </row>
    <row r="47" spans="1:13" ht="15.75" x14ac:dyDescent="0.25">
      <c r="A47" s="82"/>
      <c r="B47" s="82"/>
      <c r="D47" s="82"/>
      <c r="E47" s="82"/>
      <c r="H47" s="83"/>
      <c r="I47" s="83"/>
      <c r="J47" s="82"/>
    </row>
    <row r="48" spans="1:13" ht="15.75" x14ac:dyDescent="0.25">
      <c r="A48" s="82"/>
      <c r="B48" s="82"/>
      <c r="D48" s="82"/>
      <c r="E48" s="82"/>
      <c r="H48" s="83"/>
      <c r="I48" s="83"/>
      <c r="J48" s="82"/>
    </row>
    <row r="49" spans="1:13" ht="15.75" x14ac:dyDescent="0.25">
      <c r="A49" s="82"/>
      <c r="B49" s="82"/>
      <c r="D49" s="82"/>
      <c r="E49" s="82"/>
      <c r="H49" s="83"/>
      <c r="I49" s="83"/>
      <c r="J49" s="82"/>
    </row>
    <row r="50" spans="1:13" ht="15.75" x14ac:dyDescent="0.25">
      <c r="A50" s="76"/>
      <c r="B50" s="76"/>
      <c r="D50" s="76"/>
      <c r="E50" s="76"/>
      <c r="H50" s="216" t="s">
        <v>98</v>
      </c>
      <c r="I50" s="216"/>
      <c r="J50" s="216"/>
    </row>
    <row r="51" spans="1:13" ht="15.75" x14ac:dyDescent="0.25">
      <c r="A51" s="76"/>
      <c r="B51" s="76"/>
      <c r="D51" s="76"/>
      <c r="E51" s="76"/>
      <c r="H51" s="126"/>
      <c r="I51" s="126"/>
      <c r="J51" s="76"/>
    </row>
    <row r="52" spans="1:13" ht="15.75" x14ac:dyDescent="0.25">
      <c r="A52" s="76"/>
      <c r="B52" s="76"/>
      <c r="D52" s="76"/>
      <c r="E52" s="76"/>
      <c r="H52" s="126"/>
      <c r="I52" s="126"/>
      <c r="J52" s="76"/>
    </row>
    <row r="53" spans="1:13" ht="15.75" x14ac:dyDescent="0.25">
      <c r="A53" s="76"/>
      <c r="B53" s="76"/>
      <c r="D53" s="76"/>
      <c r="E53" s="76"/>
      <c r="H53" s="126"/>
      <c r="I53" s="126"/>
      <c r="J53" s="76"/>
      <c r="M53" s="127"/>
    </row>
    <row r="54" spans="1:13" ht="15.75" x14ac:dyDescent="0.25">
      <c r="A54" s="76"/>
      <c r="B54" s="76"/>
      <c r="D54" s="76"/>
      <c r="E54" s="76"/>
      <c r="H54" s="126"/>
      <c r="I54" s="126"/>
      <c r="J54" s="76"/>
    </row>
    <row r="55" spans="1:13" ht="15.75" x14ac:dyDescent="0.25">
      <c r="A55" s="76"/>
      <c r="B55" s="76"/>
      <c r="D55" s="76"/>
      <c r="E55" s="76"/>
      <c r="H55" s="126"/>
      <c r="I55" s="126"/>
      <c r="J55" s="76"/>
    </row>
    <row r="56" spans="1:13" ht="15.75" x14ac:dyDescent="0.25">
      <c r="A56" s="76"/>
      <c r="B56" s="76"/>
      <c r="D56" s="76"/>
      <c r="E56" s="76"/>
      <c r="H56" s="126"/>
      <c r="I56" s="126"/>
      <c r="J56" s="76"/>
    </row>
    <row r="57" spans="1:13" ht="15.75" x14ac:dyDescent="0.25">
      <c r="A57" s="76"/>
      <c r="B57" s="76"/>
      <c r="D57" s="76"/>
      <c r="E57" s="76"/>
      <c r="H57" s="126"/>
      <c r="I57" s="126"/>
      <c r="J57" s="76"/>
    </row>
    <row r="58" spans="1:13" ht="15.75" x14ac:dyDescent="0.25">
      <c r="A58" s="76"/>
      <c r="B58" s="76"/>
      <c r="D58" s="76"/>
      <c r="E58" s="76"/>
      <c r="H58" s="126"/>
      <c r="I58" s="126"/>
      <c r="J58" s="76"/>
    </row>
  </sheetData>
  <autoFilter ref="A17:J29">
    <filterColumn colId="7" showButton="0"/>
  </autoFilter>
  <mergeCells count="17">
    <mergeCell ref="I43:J43"/>
    <mergeCell ref="H50:J50"/>
    <mergeCell ref="H19:I19"/>
    <mergeCell ref="H20:I20"/>
    <mergeCell ref="H21:I21"/>
    <mergeCell ref="H22:I22"/>
    <mergeCell ref="H23:I23"/>
    <mergeCell ref="H24:I24"/>
    <mergeCell ref="H25:I25"/>
    <mergeCell ref="H26:I26"/>
    <mergeCell ref="A30:D30"/>
    <mergeCell ref="H27:I27"/>
    <mergeCell ref="A10:J10"/>
    <mergeCell ref="H17:I17"/>
    <mergeCell ref="H18:I18"/>
    <mergeCell ref="H28:I28"/>
    <mergeCell ref="A29:I2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zoomScale="86" zoomScaleNormal="86" workbookViewId="0">
      <selection activeCell="E23" sqref="E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1.7109375" customWidth="1"/>
    <col min="6" max="6" width="6.28515625" customWidth="1"/>
    <col min="7" max="7" width="8" customWidth="1"/>
    <col min="8" max="8" width="13.5703125" style="77" customWidth="1"/>
    <col min="9" max="9" width="2.140625" style="77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118</v>
      </c>
    </row>
    <row r="13" spans="1:10" ht="18.7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99</v>
      </c>
    </row>
    <row r="14" spans="1:10" ht="18.75" customHeight="1" x14ac:dyDescent="0.25">
      <c r="A14" s="82"/>
      <c r="B14" s="82"/>
      <c r="C14" s="82"/>
      <c r="D14" s="82"/>
      <c r="E14" s="82"/>
      <c r="F14" s="82"/>
      <c r="G14" s="82"/>
      <c r="H14" s="83" t="s">
        <v>11</v>
      </c>
      <c r="I14" s="83" t="s">
        <v>9</v>
      </c>
      <c r="J14" s="9" t="s">
        <v>101</v>
      </c>
    </row>
    <row r="15" spans="1:10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3" t="s">
        <v>35</v>
      </c>
      <c r="I15" s="83" t="s">
        <v>9</v>
      </c>
      <c r="J15" s="84" t="s">
        <v>119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3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90" t="s">
        <v>48</v>
      </c>
      <c r="H17" s="247" t="s">
        <v>18</v>
      </c>
      <c r="I17" s="248"/>
      <c r="J17" s="91" t="s">
        <v>19</v>
      </c>
      <c r="M17" s="77"/>
    </row>
    <row r="18" spans="1:13" s="85" customFormat="1" ht="33.75" customHeight="1" x14ac:dyDescent="0.25">
      <c r="A18" s="92">
        <v>1</v>
      </c>
      <c r="B18" s="51">
        <v>44511</v>
      </c>
      <c r="C18" s="93">
        <v>403820</v>
      </c>
      <c r="D18" s="94" t="s">
        <v>120</v>
      </c>
      <c r="E18" s="95" t="s">
        <v>121</v>
      </c>
      <c r="F18" s="96">
        <v>5</v>
      </c>
      <c r="G18" s="97">
        <v>83</v>
      </c>
      <c r="H18" s="242">
        <v>3403000</v>
      </c>
      <c r="I18" s="243"/>
      <c r="J18" s="98">
        <f>H18</f>
        <v>3403000</v>
      </c>
      <c r="M18" s="86"/>
    </row>
    <row r="19" spans="1:13" ht="37.5" customHeight="1" thickBot="1" x14ac:dyDescent="0.3">
      <c r="A19" s="249" t="s">
        <v>20</v>
      </c>
      <c r="B19" s="250"/>
      <c r="C19" s="250"/>
      <c r="D19" s="250"/>
      <c r="E19" s="250"/>
      <c r="F19" s="250"/>
      <c r="G19" s="250"/>
      <c r="H19" s="250"/>
      <c r="I19" s="251"/>
      <c r="J19" s="99">
        <f>SUM(J18:J18)</f>
        <v>3403000</v>
      </c>
    </row>
    <row r="20" spans="1:13" ht="11.25" customHeight="1" x14ac:dyDescent="0.25">
      <c r="A20" s="241"/>
      <c r="B20" s="241"/>
      <c r="C20" s="241"/>
      <c r="D20" s="241"/>
      <c r="E20" s="100"/>
      <c r="H20" s="101"/>
      <c r="I20" s="101"/>
      <c r="J20" s="102"/>
    </row>
    <row r="21" spans="1:13" ht="22.5" customHeight="1" x14ac:dyDescent="0.25">
      <c r="A21" s="103"/>
      <c r="B21" s="103"/>
      <c r="D21" s="103"/>
      <c r="E21" s="103"/>
      <c r="H21" s="104" t="s">
        <v>30</v>
      </c>
      <c r="I21" s="104"/>
      <c r="J21" s="105">
        <v>0</v>
      </c>
    </row>
    <row r="22" spans="1:13" ht="22.5" customHeight="1" thickBot="1" x14ac:dyDescent="0.3">
      <c r="A22" s="106"/>
      <c r="B22" s="106"/>
      <c r="D22" s="106"/>
      <c r="E22" s="106"/>
      <c r="H22" s="107" t="s">
        <v>97</v>
      </c>
      <c r="I22" s="107"/>
      <c r="J22" s="108">
        <v>0</v>
      </c>
    </row>
    <row r="23" spans="1:13" ht="22.5" customHeight="1" x14ac:dyDescent="0.25">
      <c r="A23" s="82"/>
      <c r="B23" s="82"/>
      <c r="D23" s="82"/>
      <c r="E23" s="109"/>
      <c r="H23" s="110" t="s">
        <v>22</v>
      </c>
      <c r="I23" s="111"/>
      <c r="J23" s="112">
        <f>J19</f>
        <v>3403000</v>
      </c>
    </row>
    <row r="24" spans="1:13" ht="13.5" customHeight="1" x14ac:dyDescent="0.25">
      <c r="A24" s="82"/>
      <c r="B24" s="82"/>
      <c r="D24" s="82"/>
      <c r="E24" s="109"/>
      <c r="H24" s="111"/>
      <c r="I24" s="111"/>
      <c r="J24" s="113"/>
    </row>
    <row r="25" spans="1:13" ht="18.75" x14ac:dyDescent="0.25">
      <c r="A25" s="114" t="s">
        <v>122</v>
      </c>
      <c r="B25" s="109"/>
      <c r="D25" s="82"/>
      <c r="E25" s="109"/>
      <c r="H25" s="111"/>
      <c r="I25" s="111"/>
      <c r="J25" s="113"/>
    </row>
    <row r="26" spans="1:13" ht="15.75" x14ac:dyDescent="0.25">
      <c r="A26" s="82"/>
      <c r="B26" s="82"/>
      <c r="D26" s="82"/>
      <c r="E26" s="109"/>
      <c r="H26" s="111"/>
      <c r="I26" s="111"/>
      <c r="J26" s="113"/>
    </row>
    <row r="27" spans="1:13" ht="17.25" customHeight="1" x14ac:dyDescent="0.3">
      <c r="A27" s="115" t="s">
        <v>23</v>
      </c>
      <c r="B27" s="116"/>
      <c r="D27" s="116"/>
      <c r="E27" s="82"/>
      <c r="H27" s="83"/>
      <c r="I27" s="83"/>
      <c r="J27" s="82"/>
    </row>
    <row r="28" spans="1:13" ht="17.25" customHeight="1" x14ac:dyDescent="0.3">
      <c r="A28" s="117" t="s">
        <v>24</v>
      </c>
      <c r="B28" s="109"/>
      <c r="D28" s="109"/>
      <c r="E28" s="82"/>
      <c r="H28" s="83"/>
      <c r="I28" s="83"/>
      <c r="J28" s="82"/>
      <c r="M28" s="118"/>
    </row>
    <row r="29" spans="1:13" ht="17.25" customHeight="1" x14ac:dyDescent="0.3">
      <c r="A29" s="117" t="s">
        <v>25</v>
      </c>
      <c r="B29" s="109"/>
      <c r="D29" s="82"/>
      <c r="E29" s="82"/>
      <c r="H29" s="83"/>
      <c r="I29" s="83"/>
      <c r="J29" s="82"/>
    </row>
    <row r="30" spans="1:13" ht="17.25" customHeight="1" x14ac:dyDescent="0.3">
      <c r="A30" s="119" t="s">
        <v>26</v>
      </c>
      <c r="B30" s="120"/>
      <c r="D30" s="120"/>
      <c r="E30" s="82"/>
      <c r="H30" s="83"/>
      <c r="I30" s="83"/>
      <c r="J30" s="82"/>
    </row>
    <row r="31" spans="1:13" ht="17.25" customHeight="1" x14ac:dyDescent="0.3">
      <c r="A31" s="121" t="s">
        <v>27</v>
      </c>
      <c r="B31" s="122"/>
      <c r="D31" s="123"/>
      <c r="E31" s="82"/>
      <c r="H31" s="83"/>
      <c r="I31" s="83"/>
      <c r="J31" s="82"/>
    </row>
    <row r="32" spans="1:13" ht="15.75" x14ac:dyDescent="0.25">
      <c r="A32" s="122"/>
      <c r="B32" s="122"/>
      <c r="D32" s="124"/>
      <c r="E32" s="82"/>
      <c r="H32" s="83"/>
      <c r="I32" s="83"/>
      <c r="J32" s="82"/>
    </row>
    <row r="33" spans="1:13" ht="15.75" x14ac:dyDescent="0.25">
      <c r="A33" s="82"/>
      <c r="B33" s="82"/>
      <c r="D33" s="82"/>
      <c r="E33" s="82"/>
      <c r="H33" s="125" t="s">
        <v>32</v>
      </c>
      <c r="I33" s="252" t="str">
        <f>J13</f>
        <v xml:space="preserve"> 06 Januari 2022</v>
      </c>
      <c r="J33" s="252"/>
    </row>
    <row r="34" spans="1:13" ht="15.75" x14ac:dyDescent="0.25">
      <c r="A34" s="82"/>
      <c r="B34" s="82"/>
      <c r="D34" s="82"/>
      <c r="E34" s="82"/>
      <c r="H34" s="83"/>
      <c r="I34" s="83"/>
      <c r="J34" s="82"/>
    </row>
    <row r="35" spans="1:13" ht="15.75" x14ac:dyDescent="0.25">
      <c r="A35" s="82"/>
      <c r="B35" s="82"/>
      <c r="D35" s="82"/>
      <c r="E35" s="82"/>
      <c r="H35" s="83"/>
      <c r="I35" s="83"/>
      <c r="J35" s="82"/>
    </row>
    <row r="36" spans="1:13" ht="15.75" x14ac:dyDescent="0.25">
      <c r="A36" s="82"/>
      <c r="B36" s="82"/>
      <c r="D36" s="82"/>
      <c r="E36" s="82"/>
      <c r="H36" s="83"/>
      <c r="I36" s="83"/>
      <c r="J36" s="82"/>
    </row>
    <row r="37" spans="1:13" ht="15.75" x14ac:dyDescent="0.25">
      <c r="A37" s="82"/>
      <c r="B37" s="82"/>
      <c r="D37" s="82"/>
      <c r="E37" s="82"/>
      <c r="H37" s="83"/>
      <c r="I37" s="83"/>
      <c r="J37" s="82"/>
    </row>
    <row r="38" spans="1:13" ht="15.75" x14ac:dyDescent="0.25">
      <c r="A38" s="82"/>
      <c r="B38" s="82"/>
      <c r="D38" s="82"/>
      <c r="E38" s="82"/>
      <c r="H38" s="83"/>
      <c r="I38" s="83"/>
      <c r="J38" s="82"/>
    </row>
    <row r="39" spans="1:13" ht="15.75" x14ac:dyDescent="0.25">
      <c r="A39" s="82"/>
      <c r="B39" s="82"/>
      <c r="D39" s="82"/>
      <c r="E39" s="82"/>
      <c r="H39" s="83"/>
      <c r="I39" s="83"/>
      <c r="J39" s="82"/>
    </row>
    <row r="40" spans="1:13" ht="15.75" x14ac:dyDescent="0.25">
      <c r="A40" s="76"/>
      <c r="B40" s="76"/>
      <c r="D40" s="76"/>
      <c r="E40" s="76"/>
      <c r="H40" s="216" t="s">
        <v>98</v>
      </c>
      <c r="I40" s="216"/>
      <c r="J40" s="216"/>
    </row>
    <row r="41" spans="1:13" ht="15.75" x14ac:dyDescent="0.25">
      <c r="A41" s="76"/>
      <c r="B41" s="76"/>
      <c r="D41" s="76"/>
      <c r="E41" s="76"/>
      <c r="H41" s="126"/>
      <c r="I41" s="126"/>
      <c r="J41" s="76"/>
    </row>
    <row r="42" spans="1:13" ht="15.75" x14ac:dyDescent="0.25">
      <c r="A42" s="76"/>
      <c r="B42" s="76"/>
      <c r="D42" s="76"/>
      <c r="E42" s="76"/>
      <c r="H42" s="126"/>
      <c r="I42" s="126"/>
      <c r="J42" s="76"/>
    </row>
    <row r="43" spans="1:13" ht="15.75" x14ac:dyDescent="0.25">
      <c r="A43" s="76"/>
      <c r="B43" s="76"/>
      <c r="D43" s="76"/>
      <c r="E43" s="76"/>
      <c r="H43" s="126"/>
      <c r="I43" s="126"/>
      <c r="J43" s="76"/>
      <c r="M43" s="127"/>
    </row>
    <row r="44" spans="1:13" ht="15.75" x14ac:dyDescent="0.25">
      <c r="A44" s="76"/>
      <c r="B44" s="76"/>
      <c r="D44" s="76"/>
      <c r="E44" s="76"/>
      <c r="H44" s="126"/>
      <c r="I44" s="126"/>
      <c r="J44" s="76"/>
    </row>
    <row r="45" spans="1:13" ht="15.75" x14ac:dyDescent="0.25">
      <c r="A45" s="76"/>
      <c r="B45" s="76"/>
      <c r="D45" s="76"/>
      <c r="E45" s="76"/>
      <c r="H45" s="126"/>
      <c r="I45" s="126"/>
      <c r="J45" s="76"/>
    </row>
    <row r="46" spans="1:13" ht="15.75" x14ac:dyDescent="0.25">
      <c r="A46" s="76"/>
      <c r="B46" s="76"/>
      <c r="D46" s="76"/>
      <c r="E46" s="76"/>
      <c r="H46" s="126"/>
      <c r="I46" s="126"/>
      <c r="J46" s="76"/>
    </row>
    <row r="47" spans="1:13" ht="15.75" x14ac:dyDescent="0.25">
      <c r="A47" s="76"/>
      <c r="B47" s="76"/>
      <c r="D47" s="76"/>
      <c r="E47" s="76"/>
      <c r="H47" s="126"/>
      <c r="I47" s="126"/>
      <c r="J47" s="76"/>
    </row>
    <row r="48" spans="1:13" ht="15.75" x14ac:dyDescent="0.25">
      <c r="A48" s="76"/>
      <c r="B48" s="76"/>
      <c r="D48" s="76"/>
      <c r="E48" s="76"/>
      <c r="H48" s="126"/>
      <c r="I48" s="126"/>
      <c r="J48" s="76"/>
    </row>
  </sheetData>
  <autoFilter ref="A17:J19">
    <filterColumn colId="7" showButton="0"/>
  </autoFilter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opLeftCell="A10" zoomScale="86" zoomScaleNormal="86" workbookViewId="0">
      <selection activeCell="K21" sqref="K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7.85546875" customWidth="1"/>
    <col min="5" max="5" width="28" customWidth="1"/>
    <col min="6" max="6" width="17.42578125" customWidth="1"/>
    <col min="7" max="7" width="6.28515625" customWidth="1"/>
    <col min="8" max="8" width="8" customWidth="1"/>
    <col min="9" max="9" width="13.5703125" style="77" customWidth="1"/>
    <col min="10" max="10" width="2.140625" style="77" customWidth="1"/>
    <col min="11" max="11" width="21.42578125" customWidth="1"/>
    <col min="14" max="14" width="16.85546875" bestFit="1" customWidth="1"/>
    <col min="17" max="17" width="16.42578125" bestFit="1" customWidth="1"/>
  </cols>
  <sheetData>
    <row r="2" spans="1:11" ht="18.75" x14ac:dyDescent="0.3">
      <c r="A2" s="74" t="s">
        <v>0</v>
      </c>
      <c r="B2" s="75"/>
      <c r="C2" s="76"/>
      <c r="D2" s="76"/>
    </row>
    <row r="3" spans="1:11" x14ac:dyDescent="0.25">
      <c r="A3" s="78" t="s">
        <v>1</v>
      </c>
      <c r="B3" s="79"/>
      <c r="C3" s="79"/>
      <c r="D3" s="79"/>
    </row>
    <row r="4" spans="1:11" x14ac:dyDescent="0.25">
      <c r="A4" s="78" t="s">
        <v>2</v>
      </c>
      <c r="B4" s="79"/>
      <c r="C4" s="79"/>
      <c r="D4" s="79"/>
    </row>
    <row r="5" spans="1:11" x14ac:dyDescent="0.25">
      <c r="A5" s="78" t="s">
        <v>3</v>
      </c>
      <c r="B5" s="79"/>
      <c r="C5" s="79"/>
      <c r="D5" s="79"/>
    </row>
    <row r="6" spans="1:11" x14ac:dyDescent="0.25">
      <c r="A6" s="78" t="s">
        <v>4</v>
      </c>
      <c r="B6" s="79"/>
      <c r="C6" s="79"/>
      <c r="D6" s="79"/>
    </row>
    <row r="7" spans="1:11" x14ac:dyDescent="0.25">
      <c r="A7" s="78" t="s">
        <v>5</v>
      </c>
      <c r="B7" s="79"/>
      <c r="C7" s="79"/>
      <c r="D7" s="79"/>
    </row>
    <row r="8" spans="1:11" x14ac:dyDescent="0.25">
      <c r="A8" s="79"/>
      <c r="B8" s="79"/>
      <c r="C8" s="79"/>
      <c r="D8" s="79"/>
    </row>
    <row r="9" spans="1:11" ht="15.75" thickBot="1" x14ac:dyDescent="0.3">
      <c r="A9" s="80"/>
      <c r="B9" s="80"/>
      <c r="C9" s="80"/>
      <c r="D9" s="80"/>
      <c r="E9" s="80"/>
      <c r="F9" s="80"/>
      <c r="G9" s="80"/>
      <c r="H9" s="80"/>
      <c r="I9" s="81"/>
      <c r="J9" s="81"/>
      <c r="K9" s="80"/>
    </row>
    <row r="10" spans="1:11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6"/>
    </row>
    <row r="12" spans="1:11" ht="18.75" customHeight="1" x14ac:dyDescent="0.25">
      <c r="A12" s="82" t="s">
        <v>7</v>
      </c>
      <c r="B12" s="82" t="s">
        <v>93</v>
      </c>
      <c r="C12" s="82"/>
      <c r="D12" s="82"/>
      <c r="E12" s="82"/>
      <c r="F12" s="82"/>
      <c r="G12" s="82"/>
      <c r="H12" s="82"/>
      <c r="I12" s="83" t="s">
        <v>8</v>
      </c>
      <c r="J12" s="83" t="s">
        <v>9</v>
      </c>
      <c r="K12" s="8" t="s">
        <v>136</v>
      </c>
    </row>
    <row r="13" spans="1:11" ht="18.75" customHeight="1" x14ac:dyDescent="0.25">
      <c r="A13" s="82"/>
      <c r="B13" s="82"/>
      <c r="C13" s="82"/>
      <c r="D13" s="82"/>
      <c r="E13" s="82"/>
      <c r="F13" s="82"/>
      <c r="G13" s="82"/>
      <c r="H13" s="82"/>
      <c r="I13" s="83" t="s">
        <v>10</v>
      </c>
      <c r="J13" s="83" t="s">
        <v>9</v>
      </c>
      <c r="K13" s="9" t="s">
        <v>99</v>
      </c>
    </row>
    <row r="14" spans="1:11" ht="18.75" customHeight="1" x14ac:dyDescent="0.25">
      <c r="A14" s="82"/>
      <c r="B14" s="82"/>
      <c r="C14" s="82"/>
      <c r="D14" s="82"/>
      <c r="E14" s="82"/>
      <c r="F14" s="82"/>
      <c r="G14" s="82"/>
      <c r="H14" s="82"/>
      <c r="I14" s="83" t="s">
        <v>11</v>
      </c>
      <c r="J14" s="83" t="s">
        <v>9</v>
      </c>
      <c r="K14" s="9" t="s">
        <v>101</v>
      </c>
    </row>
    <row r="15" spans="1:11" ht="18.75" customHeight="1" x14ac:dyDescent="0.25">
      <c r="A15" s="82" t="s">
        <v>12</v>
      </c>
      <c r="B15" s="82" t="s">
        <v>94</v>
      </c>
      <c r="C15" s="82"/>
      <c r="D15" s="82"/>
      <c r="E15" s="82"/>
      <c r="F15" s="82"/>
      <c r="G15" s="82"/>
      <c r="H15" s="82"/>
      <c r="I15" s="83"/>
      <c r="J15" s="83"/>
      <c r="K15" s="84"/>
    </row>
    <row r="16" spans="1:11" ht="11.25" customHeight="1" thickBot="1" x14ac:dyDescent="0.3">
      <c r="A16" s="85"/>
      <c r="B16" s="85"/>
      <c r="C16" s="85"/>
      <c r="D16" s="85"/>
      <c r="E16" s="85"/>
      <c r="F16" s="85"/>
      <c r="G16" s="85"/>
      <c r="H16" s="85"/>
      <c r="I16" s="86"/>
      <c r="J16" s="86"/>
      <c r="K16" s="85"/>
    </row>
    <row r="17" spans="1:14" ht="43.5" customHeight="1" x14ac:dyDescent="0.25">
      <c r="A17" s="87" t="s">
        <v>13</v>
      </c>
      <c r="B17" s="88" t="s">
        <v>95</v>
      </c>
      <c r="C17" s="89" t="s">
        <v>15</v>
      </c>
      <c r="D17" s="89" t="s">
        <v>35</v>
      </c>
      <c r="E17" s="88" t="s">
        <v>96</v>
      </c>
      <c r="F17" s="88" t="s">
        <v>17</v>
      </c>
      <c r="G17" s="89" t="s">
        <v>47</v>
      </c>
      <c r="H17" s="90" t="s">
        <v>48</v>
      </c>
      <c r="I17" s="247" t="s">
        <v>18</v>
      </c>
      <c r="J17" s="248"/>
      <c r="K17" s="91" t="s">
        <v>19</v>
      </c>
      <c r="N17" s="77"/>
    </row>
    <row r="18" spans="1:14" s="85" customFormat="1" ht="33.75" customHeight="1" x14ac:dyDescent="0.25">
      <c r="A18" s="92">
        <v>1</v>
      </c>
      <c r="B18" s="51">
        <v>44532</v>
      </c>
      <c r="C18" s="93">
        <v>405151</v>
      </c>
      <c r="D18" s="93" t="s">
        <v>132</v>
      </c>
      <c r="E18" s="94" t="s">
        <v>123</v>
      </c>
      <c r="F18" s="95" t="s">
        <v>110</v>
      </c>
      <c r="G18" s="96">
        <v>4</v>
      </c>
      <c r="H18" s="97">
        <v>10</v>
      </c>
      <c r="I18" s="242">
        <v>340000</v>
      </c>
      <c r="J18" s="243"/>
      <c r="K18" s="98">
        <f>I18</f>
        <v>340000</v>
      </c>
      <c r="N18" s="86"/>
    </row>
    <row r="19" spans="1:14" s="85" customFormat="1" ht="33.75" customHeight="1" x14ac:dyDescent="0.25">
      <c r="A19" s="92">
        <v>2</v>
      </c>
      <c r="B19" s="51">
        <v>44537</v>
      </c>
      <c r="C19" s="93">
        <v>404375</v>
      </c>
      <c r="D19" s="93" t="s">
        <v>133</v>
      </c>
      <c r="E19" s="94" t="s">
        <v>124</v>
      </c>
      <c r="F19" s="95" t="s">
        <v>128</v>
      </c>
      <c r="G19" s="96">
        <v>1</v>
      </c>
      <c r="H19" s="97">
        <v>12</v>
      </c>
      <c r="I19" s="242">
        <v>300000</v>
      </c>
      <c r="J19" s="243"/>
      <c r="K19" s="98">
        <f t="shared" ref="K19:K22" si="0">I19</f>
        <v>300000</v>
      </c>
      <c r="N19" s="86"/>
    </row>
    <row r="20" spans="1:14" s="85" customFormat="1" ht="33.75" customHeight="1" x14ac:dyDescent="0.25">
      <c r="A20" s="92">
        <v>3</v>
      </c>
      <c r="B20" s="51">
        <v>44544</v>
      </c>
      <c r="C20" s="93">
        <v>404390</v>
      </c>
      <c r="D20" s="253" t="s">
        <v>134</v>
      </c>
      <c r="E20" s="94" t="s">
        <v>125</v>
      </c>
      <c r="F20" s="95" t="s">
        <v>129</v>
      </c>
      <c r="G20" s="96">
        <v>3</v>
      </c>
      <c r="H20" s="97">
        <v>4</v>
      </c>
      <c r="I20" s="242">
        <v>720000</v>
      </c>
      <c r="J20" s="243"/>
      <c r="K20" s="98">
        <f t="shared" si="0"/>
        <v>720000</v>
      </c>
      <c r="N20" s="86"/>
    </row>
    <row r="21" spans="1:14" s="85" customFormat="1" ht="33.75" customHeight="1" x14ac:dyDescent="0.25">
      <c r="A21" s="92">
        <v>4</v>
      </c>
      <c r="B21" s="51">
        <v>44544</v>
      </c>
      <c r="C21" s="93">
        <v>404393</v>
      </c>
      <c r="D21" s="254"/>
      <c r="E21" s="94" t="s">
        <v>126</v>
      </c>
      <c r="F21" s="95" t="s">
        <v>130</v>
      </c>
      <c r="G21" s="96">
        <v>3</v>
      </c>
      <c r="H21" s="97">
        <v>47</v>
      </c>
      <c r="I21" s="242">
        <v>5885000</v>
      </c>
      <c r="J21" s="243"/>
      <c r="K21" s="98">
        <f t="shared" si="0"/>
        <v>5885000</v>
      </c>
      <c r="N21" s="86"/>
    </row>
    <row r="22" spans="1:14" s="85" customFormat="1" ht="33.75" customHeight="1" x14ac:dyDescent="0.25">
      <c r="A22" s="92">
        <v>5</v>
      </c>
      <c r="B22" s="51">
        <v>44544</v>
      </c>
      <c r="C22" s="93">
        <v>404391</v>
      </c>
      <c r="D22" s="255"/>
      <c r="E22" s="94" t="s">
        <v>127</v>
      </c>
      <c r="F22" s="95" t="s">
        <v>131</v>
      </c>
      <c r="G22" s="96">
        <v>3</v>
      </c>
      <c r="H22" s="97">
        <v>29</v>
      </c>
      <c r="I22" s="242">
        <v>1100000</v>
      </c>
      <c r="J22" s="243"/>
      <c r="K22" s="98">
        <f t="shared" si="0"/>
        <v>1100000</v>
      </c>
      <c r="N22" s="86"/>
    </row>
    <row r="23" spans="1:14" ht="37.5" customHeight="1" thickBot="1" x14ac:dyDescent="0.3">
      <c r="A23" s="249" t="s">
        <v>20</v>
      </c>
      <c r="B23" s="250"/>
      <c r="C23" s="250"/>
      <c r="D23" s="250"/>
      <c r="E23" s="250"/>
      <c r="F23" s="250"/>
      <c r="G23" s="250"/>
      <c r="H23" s="250"/>
      <c r="I23" s="250"/>
      <c r="J23" s="251"/>
      <c r="K23" s="99">
        <f>SUM(K18:K22)</f>
        <v>8345000</v>
      </c>
    </row>
    <row r="24" spans="1:14" ht="11.25" customHeight="1" x14ac:dyDescent="0.25">
      <c r="A24" s="241"/>
      <c r="B24" s="241"/>
      <c r="C24" s="241"/>
      <c r="D24" s="241"/>
      <c r="E24" s="241"/>
      <c r="F24" s="100"/>
      <c r="I24" s="101"/>
      <c r="J24" s="101"/>
      <c r="K24" s="102"/>
    </row>
    <row r="25" spans="1:14" ht="22.5" customHeight="1" x14ac:dyDescent="0.25">
      <c r="A25" s="103"/>
      <c r="B25" s="103"/>
      <c r="E25" s="103"/>
      <c r="F25" s="103"/>
      <c r="I25" s="104" t="s">
        <v>30</v>
      </c>
      <c r="J25" s="104"/>
      <c r="K25" s="105">
        <v>0</v>
      </c>
    </row>
    <row r="26" spans="1:14" ht="22.5" customHeight="1" thickBot="1" x14ac:dyDescent="0.3">
      <c r="A26" s="106"/>
      <c r="B26" s="106"/>
      <c r="E26" s="106"/>
      <c r="F26" s="106"/>
      <c r="I26" s="107" t="s">
        <v>97</v>
      </c>
      <c r="J26" s="107"/>
      <c r="K26" s="108">
        <v>0</v>
      </c>
    </row>
    <row r="27" spans="1:14" ht="22.5" customHeight="1" x14ac:dyDescent="0.25">
      <c r="A27" s="82"/>
      <c r="B27" s="82"/>
      <c r="E27" s="82"/>
      <c r="F27" s="109"/>
      <c r="I27" s="110" t="s">
        <v>22</v>
      </c>
      <c r="J27" s="111"/>
      <c r="K27" s="112">
        <f>K23</f>
        <v>8345000</v>
      </c>
    </row>
    <row r="28" spans="1:14" ht="13.5" customHeight="1" x14ac:dyDescent="0.25">
      <c r="A28" s="82"/>
      <c r="B28" s="82"/>
      <c r="E28" s="82"/>
      <c r="F28" s="109"/>
      <c r="I28" s="111"/>
      <c r="J28" s="111"/>
      <c r="K28" s="113"/>
    </row>
    <row r="29" spans="1:14" ht="18.75" x14ac:dyDescent="0.25">
      <c r="A29" s="114" t="s">
        <v>135</v>
      </c>
      <c r="B29" s="109"/>
      <c r="E29" s="82"/>
      <c r="F29" s="109"/>
      <c r="I29" s="111"/>
      <c r="J29" s="111"/>
      <c r="K29" s="113"/>
    </row>
    <row r="30" spans="1:14" ht="15.75" x14ac:dyDescent="0.25">
      <c r="A30" s="82"/>
      <c r="B30" s="82"/>
      <c r="E30" s="82"/>
      <c r="F30" s="109"/>
      <c r="I30" s="111"/>
      <c r="J30" s="111"/>
      <c r="K30" s="113"/>
    </row>
    <row r="31" spans="1:14" ht="17.25" customHeight="1" x14ac:dyDescent="0.3">
      <c r="A31" s="115" t="s">
        <v>23</v>
      </c>
      <c r="B31" s="116"/>
      <c r="E31" s="116"/>
      <c r="F31" s="82"/>
      <c r="I31" s="83"/>
      <c r="J31" s="83"/>
      <c r="K31" s="82"/>
    </row>
    <row r="32" spans="1:14" ht="17.25" customHeight="1" x14ac:dyDescent="0.3">
      <c r="A32" s="117" t="s">
        <v>24</v>
      </c>
      <c r="B32" s="109"/>
      <c r="E32" s="109"/>
      <c r="F32" s="82"/>
      <c r="I32" s="83"/>
      <c r="J32" s="83"/>
      <c r="K32" s="82"/>
      <c r="N32" s="118"/>
    </row>
    <row r="33" spans="1:14" ht="17.25" customHeight="1" x14ac:dyDescent="0.3">
      <c r="A33" s="117" t="s">
        <v>25</v>
      </c>
      <c r="B33" s="109"/>
      <c r="E33" s="82"/>
      <c r="F33" s="82"/>
      <c r="I33" s="83"/>
      <c r="J33" s="83"/>
      <c r="K33" s="82"/>
    </row>
    <row r="34" spans="1:14" ht="17.25" customHeight="1" x14ac:dyDescent="0.3">
      <c r="A34" s="119" t="s">
        <v>26</v>
      </c>
      <c r="B34" s="120"/>
      <c r="E34" s="120"/>
      <c r="F34" s="82"/>
      <c r="I34" s="83"/>
      <c r="J34" s="83"/>
      <c r="K34" s="82"/>
    </row>
    <row r="35" spans="1:14" ht="17.25" customHeight="1" x14ac:dyDescent="0.3">
      <c r="A35" s="121" t="s">
        <v>27</v>
      </c>
      <c r="B35" s="122"/>
      <c r="E35" s="123"/>
      <c r="F35" s="82"/>
      <c r="I35" s="83"/>
      <c r="J35" s="83"/>
      <c r="K35" s="82"/>
    </row>
    <row r="36" spans="1:14" ht="15.75" x14ac:dyDescent="0.25">
      <c r="A36" s="122"/>
      <c r="B36" s="122"/>
      <c r="E36" s="124"/>
      <c r="F36" s="82"/>
      <c r="I36" s="83"/>
      <c r="J36" s="83"/>
      <c r="K36" s="82"/>
    </row>
    <row r="37" spans="1:14" ht="15.75" x14ac:dyDescent="0.25">
      <c r="A37" s="82"/>
      <c r="B37" s="82"/>
      <c r="E37" s="82"/>
      <c r="F37" s="82"/>
      <c r="I37" s="125" t="s">
        <v>32</v>
      </c>
      <c r="J37" s="252" t="str">
        <f>K13</f>
        <v xml:space="preserve"> 06 Januari 2022</v>
      </c>
      <c r="K37" s="252"/>
    </row>
    <row r="38" spans="1:14" ht="15.75" x14ac:dyDescent="0.25">
      <c r="A38" s="82"/>
      <c r="B38" s="82"/>
      <c r="E38" s="82"/>
      <c r="F38" s="82"/>
      <c r="I38" s="83"/>
      <c r="J38" s="83"/>
      <c r="K38" s="82"/>
    </row>
    <row r="39" spans="1:14" ht="15.75" x14ac:dyDescent="0.25">
      <c r="A39" s="82"/>
      <c r="B39" s="82"/>
      <c r="E39" s="82"/>
      <c r="F39" s="82"/>
      <c r="I39" s="83"/>
      <c r="J39" s="83"/>
      <c r="K39" s="82"/>
    </row>
    <row r="40" spans="1:14" ht="15.75" x14ac:dyDescent="0.25">
      <c r="A40" s="82"/>
      <c r="B40" s="82"/>
      <c r="E40" s="82"/>
      <c r="F40" s="82"/>
      <c r="I40" s="83"/>
      <c r="J40" s="83"/>
      <c r="K40" s="82"/>
    </row>
    <row r="41" spans="1:14" ht="15.75" x14ac:dyDescent="0.25">
      <c r="A41" s="82"/>
      <c r="B41" s="82"/>
      <c r="E41" s="82"/>
      <c r="F41" s="82"/>
      <c r="I41" s="83"/>
      <c r="J41" s="83"/>
      <c r="K41" s="82"/>
    </row>
    <row r="42" spans="1:14" ht="15.75" x14ac:dyDescent="0.25">
      <c r="A42" s="82"/>
      <c r="B42" s="82"/>
      <c r="E42" s="82"/>
      <c r="F42" s="82"/>
      <c r="I42" s="83"/>
      <c r="J42" s="83"/>
      <c r="K42" s="82"/>
    </row>
    <row r="43" spans="1:14" ht="15.75" x14ac:dyDescent="0.25">
      <c r="A43" s="82"/>
      <c r="B43" s="82"/>
      <c r="E43" s="82"/>
      <c r="F43" s="82"/>
      <c r="I43" s="83"/>
      <c r="J43" s="83"/>
      <c r="K43" s="82"/>
    </row>
    <row r="44" spans="1:14" ht="15.75" x14ac:dyDescent="0.25">
      <c r="A44" s="76"/>
      <c r="B44" s="76"/>
      <c r="E44" s="76"/>
      <c r="F44" s="76"/>
      <c r="I44" s="216" t="s">
        <v>98</v>
      </c>
      <c r="J44" s="216"/>
      <c r="K44" s="216"/>
    </row>
    <row r="45" spans="1:14" ht="15.75" x14ac:dyDescent="0.25">
      <c r="A45" s="76"/>
      <c r="B45" s="76"/>
      <c r="E45" s="76"/>
      <c r="F45" s="76"/>
      <c r="I45" s="126"/>
      <c r="J45" s="126"/>
      <c r="K45" s="76"/>
    </row>
    <row r="46" spans="1:14" ht="15.75" x14ac:dyDescent="0.25">
      <c r="A46" s="76"/>
      <c r="B46" s="76"/>
      <c r="E46" s="76"/>
      <c r="F46" s="76"/>
      <c r="I46" s="126"/>
      <c r="J46" s="126"/>
      <c r="K46" s="76"/>
    </row>
    <row r="47" spans="1:14" ht="15.75" x14ac:dyDescent="0.25">
      <c r="A47" s="76"/>
      <c r="B47" s="76"/>
      <c r="E47" s="76"/>
      <c r="F47" s="76"/>
      <c r="I47" s="126"/>
      <c r="J47" s="126"/>
      <c r="K47" s="76"/>
      <c r="N47" s="127"/>
    </row>
    <row r="48" spans="1:14" ht="15.75" x14ac:dyDescent="0.25">
      <c r="A48" s="76"/>
      <c r="B48" s="76"/>
      <c r="E48" s="76"/>
      <c r="F48" s="76"/>
      <c r="I48" s="126"/>
      <c r="J48" s="126"/>
      <c r="K48" s="76"/>
    </row>
    <row r="49" spans="1:11" ht="15.75" x14ac:dyDescent="0.25">
      <c r="A49" s="76"/>
      <c r="B49" s="76"/>
      <c r="E49" s="76"/>
      <c r="F49" s="76"/>
      <c r="I49" s="126"/>
      <c r="J49" s="126"/>
      <c r="K49" s="76"/>
    </row>
    <row r="50" spans="1:11" ht="15.75" x14ac:dyDescent="0.25">
      <c r="A50" s="76"/>
      <c r="B50" s="76"/>
      <c r="E50" s="76"/>
      <c r="F50" s="76"/>
      <c r="I50" s="126"/>
      <c r="J50" s="126"/>
      <c r="K50" s="76"/>
    </row>
    <row r="51" spans="1:11" ht="15.75" x14ac:dyDescent="0.25">
      <c r="A51" s="76"/>
      <c r="B51" s="76"/>
      <c r="E51" s="76"/>
      <c r="F51" s="76"/>
      <c r="I51" s="126"/>
      <c r="J51" s="126"/>
      <c r="K51" s="76"/>
    </row>
    <row r="52" spans="1:11" ht="15.75" x14ac:dyDescent="0.25">
      <c r="A52" s="76"/>
      <c r="B52" s="76"/>
      <c r="E52" s="76"/>
      <c r="F52" s="76"/>
      <c r="I52" s="126"/>
      <c r="J52" s="126"/>
      <c r="K52" s="76"/>
    </row>
  </sheetData>
  <autoFilter ref="A17:K23">
    <filterColumn colId="8" showButton="0"/>
  </autoFilter>
  <mergeCells count="12">
    <mergeCell ref="I44:K44"/>
    <mergeCell ref="I19:J19"/>
    <mergeCell ref="I20:J20"/>
    <mergeCell ref="I21:J21"/>
    <mergeCell ref="I22:J22"/>
    <mergeCell ref="A24:E24"/>
    <mergeCell ref="J37:K37"/>
    <mergeCell ref="D20:D22"/>
    <mergeCell ref="A10:K10"/>
    <mergeCell ref="I17:J17"/>
    <mergeCell ref="I18:J18"/>
    <mergeCell ref="A23:J2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opLeftCell="A10" zoomScale="86" zoomScaleNormal="86" workbookViewId="0">
      <selection activeCell="H27" sqref="H27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7" width="7.28515625" customWidth="1"/>
    <col min="8" max="8" width="14" style="77" customWidth="1"/>
    <col min="9" max="9" width="2.140625" style="77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74" t="s">
        <v>0</v>
      </c>
      <c r="B2" s="75"/>
      <c r="C2" s="76"/>
    </row>
    <row r="3" spans="1:10" x14ac:dyDescent="0.25">
      <c r="A3" s="78" t="s">
        <v>1</v>
      </c>
      <c r="B3" s="79"/>
      <c r="C3" s="79"/>
    </row>
    <row r="4" spans="1:10" x14ac:dyDescent="0.25">
      <c r="A4" s="78" t="s">
        <v>2</v>
      </c>
      <c r="B4" s="79"/>
      <c r="C4" s="79"/>
    </row>
    <row r="5" spans="1:10" x14ac:dyDescent="0.25">
      <c r="A5" s="78" t="s">
        <v>3</v>
      </c>
      <c r="B5" s="79"/>
      <c r="C5" s="79"/>
    </row>
    <row r="6" spans="1:10" x14ac:dyDescent="0.25">
      <c r="A6" s="78" t="s">
        <v>4</v>
      </c>
      <c r="B6" s="79"/>
      <c r="C6" s="79"/>
    </row>
    <row r="7" spans="1:10" x14ac:dyDescent="0.25">
      <c r="A7" s="78" t="s">
        <v>5</v>
      </c>
      <c r="B7" s="79"/>
      <c r="C7" s="79"/>
    </row>
    <row r="8" spans="1:10" x14ac:dyDescent="0.25">
      <c r="A8" s="79"/>
      <c r="B8" s="79"/>
      <c r="C8" s="79"/>
    </row>
    <row r="9" spans="1:10" ht="15.75" thickBot="1" x14ac:dyDescent="0.3">
      <c r="A9" s="80"/>
      <c r="B9" s="80"/>
      <c r="C9" s="80"/>
      <c r="D9" s="80"/>
      <c r="E9" s="80"/>
      <c r="F9" s="80"/>
      <c r="G9" s="80"/>
      <c r="H9" s="81"/>
      <c r="I9" s="81"/>
      <c r="J9" s="80"/>
    </row>
    <row r="10" spans="1:10" ht="24" thickBot="1" x14ac:dyDescent="0.4">
      <c r="A10" s="244" t="s">
        <v>6</v>
      </c>
      <c r="B10" s="245"/>
      <c r="C10" s="245"/>
      <c r="D10" s="245"/>
      <c r="E10" s="245"/>
      <c r="F10" s="245"/>
      <c r="G10" s="245"/>
      <c r="H10" s="245"/>
      <c r="I10" s="245"/>
      <c r="J10" s="246"/>
    </row>
    <row r="12" spans="1:10" ht="23.25" customHeight="1" x14ac:dyDescent="0.25">
      <c r="A12" s="82" t="s">
        <v>7</v>
      </c>
      <c r="B12" s="82" t="s">
        <v>137</v>
      </c>
      <c r="C12" s="82"/>
      <c r="D12" s="82"/>
      <c r="E12" s="82"/>
      <c r="F12" s="82"/>
      <c r="G12" s="82"/>
      <c r="H12" s="83" t="s">
        <v>8</v>
      </c>
      <c r="I12" s="83" t="s">
        <v>9</v>
      </c>
      <c r="J12" s="8" t="s">
        <v>141</v>
      </c>
    </row>
    <row r="13" spans="1:10" ht="23.25" customHeight="1" x14ac:dyDescent="0.25">
      <c r="A13" s="82"/>
      <c r="B13" s="82"/>
      <c r="C13" s="82"/>
      <c r="D13" s="82"/>
      <c r="E13" s="82"/>
      <c r="F13" s="82"/>
      <c r="G13" s="82"/>
      <c r="H13" s="83" t="s">
        <v>10</v>
      </c>
      <c r="I13" s="83" t="s">
        <v>9</v>
      </c>
      <c r="J13" s="9" t="s">
        <v>99</v>
      </c>
    </row>
    <row r="14" spans="1:10" ht="23.25" customHeight="1" x14ac:dyDescent="0.25">
      <c r="A14" s="82"/>
      <c r="B14" s="82"/>
      <c r="C14" s="82"/>
      <c r="D14" s="82"/>
      <c r="E14" s="82"/>
      <c r="F14" s="82"/>
      <c r="G14" s="82"/>
      <c r="H14" s="3" t="s">
        <v>11</v>
      </c>
      <c r="I14" s="7" t="s">
        <v>9</v>
      </c>
      <c r="J14" s="9" t="s">
        <v>140</v>
      </c>
    </row>
    <row r="15" spans="1:10" ht="23.25" customHeight="1" x14ac:dyDescent="0.25">
      <c r="A15" s="82" t="s">
        <v>12</v>
      </c>
      <c r="B15" s="82" t="s">
        <v>138</v>
      </c>
      <c r="C15" s="82"/>
      <c r="D15" s="82"/>
      <c r="E15" s="82"/>
      <c r="F15" s="82"/>
      <c r="G15" s="82"/>
      <c r="H15" s="3" t="s">
        <v>35</v>
      </c>
      <c r="I15" s="7" t="s">
        <v>9</v>
      </c>
      <c r="J15" s="9" t="s">
        <v>142</v>
      </c>
    </row>
    <row r="16" spans="1:10" ht="11.25" customHeight="1" thickBot="1" x14ac:dyDescent="0.3">
      <c r="A16" s="85"/>
      <c r="B16" s="85"/>
      <c r="C16" s="85"/>
      <c r="D16" s="85"/>
      <c r="E16" s="85"/>
      <c r="F16" s="85"/>
      <c r="G16" s="85"/>
      <c r="H16" s="86"/>
      <c r="I16" s="86"/>
      <c r="J16" s="85"/>
    </row>
    <row r="17" spans="1:18" ht="43.5" customHeight="1" x14ac:dyDescent="0.25">
      <c r="A17" s="87" t="s">
        <v>13</v>
      </c>
      <c r="B17" s="88" t="s">
        <v>95</v>
      </c>
      <c r="C17" s="89" t="s">
        <v>15</v>
      </c>
      <c r="D17" s="88" t="s">
        <v>96</v>
      </c>
      <c r="E17" s="88" t="s">
        <v>17</v>
      </c>
      <c r="F17" s="89" t="s">
        <v>47</v>
      </c>
      <c r="G17" s="89" t="s">
        <v>48</v>
      </c>
      <c r="H17" s="247" t="s">
        <v>18</v>
      </c>
      <c r="I17" s="248"/>
      <c r="J17" s="91" t="s">
        <v>19</v>
      </c>
      <c r="M17" s="77"/>
    </row>
    <row r="18" spans="1:18" s="85" customFormat="1" ht="67.5" customHeight="1" x14ac:dyDescent="0.25">
      <c r="A18" s="92">
        <v>1</v>
      </c>
      <c r="B18" s="128">
        <v>44567</v>
      </c>
      <c r="C18" s="129">
        <v>403151</v>
      </c>
      <c r="D18" s="94" t="s">
        <v>143</v>
      </c>
      <c r="E18" s="130" t="s">
        <v>45</v>
      </c>
      <c r="F18" s="96">
        <v>1</v>
      </c>
      <c r="G18" s="96">
        <v>350</v>
      </c>
      <c r="H18" s="242">
        <v>7000</v>
      </c>
      <c r="I18" s="243"/>
      <c r="J18" s="98">
        <f>G18*H18</f>
        <v>2450000</v>
      </c>
      <c r="R18" s="86" t="s">
        <v>139</v>
      </c>
    </row>
    <row r="19" spans="1:18" ht="36" customHeight="1" thickBot="1" x14ac:dyDescent="0.3">
      <c r="A19" s="249" t="s">
        <v>20</v>
      </c>
      <c r="B19" s="250"/>
      <c r="C19" s="250"/>
      <c r="D19" s="250"/>
      <c r="E19" s="250"/>
      <c r="F19" s="250"/>
      <c r="G19" s="250"/>
      <c r="H19" s="250"/>
      <c r="I19" s="251"/>
      <c r="J19" s="99">
        <f>SUM(J18:J18)</f>
        <v>2450000</v>
      </c>
    </row>
    <row r="20" spans="1:18" ht="21.75" customHeight="1" x14ac:dyDescent="0.25">
      <c r="A20" s="256"/>
      <c r="B20" s="256"/>
      <c r="C20" s="256"/>
      <c r="D20" s="256"/>
      <c r="E20" s="100"/>
      <c r="H20" s="101"/>
      <c r="I20" s="101"/>
      <c r="J20" s="102"/>
    </row>
    <row r="21" spans="1:18" ht="27" customHeight="1" x14ac:dyDescent="0.25">
      <c r="A21" s="103"/>
      <c r="B21" s="103"/>
      <c r="D21" s="103"/>
      <c r="E21" s="103"/>
      <c r="H21" s="104" t="s">
        <v>30</v>
      </c>
      <c r="I21" s="104"/>
      <c r="J21" s="105">
        <v>0</v>
      </c>
    </row>
    <row r="22" spans="1:18" ht="27" customHeight="1" thickBot="1" x14ac:dyDescent="0.3">
      <c r="A22" s="106"/>
      <c r="B22" s="106"/>
      <c r="D22" s="106"/>
      <c r="E22" s="106"/>
      <c r="H22" s="107" t="s">
        <v>97</v>
      </c>
      <c r="I22" s="107"/>
      <c r="J22" s="108">
        <v>0</v>
      </c>
    </row>
    <row r="23" spans="1:18" ht="27" customHeight="1" x14ac:dyDescent="0.25">
      <c r="A23" s="82"/>
      <c r="B23" s="82"/>
      <c r="D23" s="82"/>
      <c r="E23" s="109"/>
      <c r="H23" s="110" t="s">
        <v>22</v>
      </c>
      <c r="I23" s="111"/>
      <c r="J23" s="112">
        <f>J19</f>
        <v>2450000</v>
      </c>
    </row>
    <row r="24" spans="1:18" ht="20.25" customHeight="1" x14ac:dyDescent="0.25">
      <c r="A24" s="82"/>
      <c r="B24" s="82"/>
      <c r="D24" s="82"/>
      <c r="E24" s="109"/>
      <c r="H24" s="111"/>
      <c r="I24" s="111"/>
      <c r="J24" s="113"/>
    </row>
    <row r="25" spans="1:18" ht="18.75" x14ac:dyDescent="0.25">
      <c r="A25" s="114" t="s">
        <v>144</v>
      </c>
      <c r="B25" s="109"/>
      <c r="D25" s="82"/>
      <c r="E25" s="109"/>
      <c r="H25" s="111"/>
      <c r="I25" s="111"/>
      <c r="J25" s="113"/>
    </row>
    <row r="26" spans="1:18" ht="15.75" x14ac:dyDescent="0.25">
      <c r="A26" s="82"/>
      <c r="B26" s="82"/>
      <c r="D26" s="82"/>
      <c r="E26" s="109"/>
      <c r="H26" s="111"/>
      <c r="I26" s="111"/>
      <c r="J26" s="113"/>
    </row>
    <row r="27" spans="1:18" ht="18.75" x14ac:dyDescent="0.3">
      <c r="A27" s="115" t="s">
        <v>23</v>
      </c>
      <c r="B27" s="116"/>
      <c r="D27" s="116"/>
      <c r="E27" s="82"/>
      <c r="H27" s="83"/>
      <c r="I27" s="83"/>
      <c r="J27" s="82"/>
    </row>
    <row r="28" spans="1:18" ht="18.75" x14ac:dyDescent="0.3">
      <c r="A28" s="131" t="s">
        <v>24</v>
      </c>
      <c r="B28" s="109"/>
      <c r="D28" s="109"/>
      <c r="E28" s="82"/>
      <c r="H28" s="83"/>
      <c r="I28" s="83"/>
      <c r="J28" s="82"/>
      <c r="M28" s="118"/>
    </row>
    <row r="29" spans="1:18" ht="18.75" x14ac:dyDescent="0.3">
      <c r="A29" s="131" t="s">
        <v>25</v>
      </c>
      <c r="B29" s="109"/>
      <c r="D29" s="82"/>
      <c r="E29" s="82"/>
      <c r="H29" s="83"/>
      <c r="I29" s="83"/>
      <c r="J29" s="82"/>
    </row>
    <row r="30" spans="1:18" ht="18.75" x14ac:dyDescent="0.3">
      <c r="A30" s="132" t="s">
        <v>26</v>
      </c>
      <c r="B30" s="120"/>
      <c r="D30" s="120"/>
      <c r="E30" s="82"/>
      <c r="H30" s="83"/>
      <c r="I30" s="83"/>
      <c r="J30" s="82"/>
    </row>
    <row r="31" spans="1:18" ht="18.75" x14ac:dyDescent="0.3">
      <c r="A31" s="133" t="s">
        <v>27</v>
      </c>
      <c r="B31" s="122"/>
      <c r="D31" s="123"/>
      <c r="E31" s="82"/>
      <c r="H31" s="83"/>
      <c r="I31" s="83"/>
      <c r="J31" s="82"/>
    </row>
    <row r="32" spans="1:18" ht="15.75" x14ac:dyDescent="0.25">
      <c r="A32" s="122"/>
      <c r="B32" s="122"/>
      <c r="D32" s="124"/>
      <c r="E32" s="82"/>
      <c r="H32" s="83"/>
      <c r="I32" s="83"/>
      <c r="J32" s="82"/>
    </row>
    <row r="33" spans="1:10" ht="15.75" x14ac:dyDescent="0.25">
      <c r="A33" s="82"/>
      <c r="B33" s="82"/>
      <c r="D33" s="82"/>
      <c r="E33" s="82"/>
      <c r="H33" s="125" t="s">
        <v>32</v>
      </c>
      <c r="I33" s="252" t="str">
        <f>J13</f>
        <v xml:space="preserve"> 06 Januari 2022</v>
      </c>
      <c r="J33" s="252"/>
    </row>
    <row r="34" spans="1:10" ht="15.75" x14ac:dyDescent="0.25">
      <c r="A34" s="82"/>
      <c r="B34" s="82"/>
      <c r="D34" s="82"/>
      <c r="E34" s="82"/>
      <c r="H34" s="83"/>
      <c r="I34" s="83"/>
      <c r="J34" s="82"/>
    </row>
    <row r="35" spans="1:10" ht="15.75" x14ac:dyDescent="0.25">
      <c r="A35" s="82"/>
      <c r="B35" s="82"/>
      <c r="D35" s="82"/>
      <c r="E35" s="82"/>
      <c r="H35" s="83"/>
      <c r="I35" s="83"/>
      <c r="J35" s="82"/>
    </row>
    <row r="36" spans="1:10" ht="15.75" x14ac:dyDescent="0.25">
      <c r="A36" s="82"/>
      <c r="B36" s="82"/>
      <c r="D36" s="82"/>
      <c r="E36" s="82"/>
      <c r="H36" s="83"/>
      <c r="I36" s="83"/>
      <c r="J36" s="82"/>
    </row>
    <row r="37" spans="1:10" ht="26.25" customHeight="1" x14ac:dyDescent="0.25">
      <c r="A37" s="82"/>
      <c r="B37" s="82"/>
      <c r="D37" s="82"/>
      <c r="E37" s="82"/>
      <c r="H37" s="83"/>
      <c r="I37" s="83"/>
      <c r="J37" s="82"/>
    </row>
    <row r="38" spans="1:10" ht="15.75" x14ac:dyDescent="0.25">
      <c r="A38" s="82"/>
      <c r="B38" s="82"/>
      <c r="D38" s="82"/>
      <c r="E38" s="82"/>
      <c r="H38" s="83"/>
      <c r="I38" s="83"/>
      <c r="J38" s="82"/>
    </row>
    <row r="39" spans="1:10" ht="15.75" x14ac:dyDescent="0.25">
      <c r="A39" s="82"/>
      <c r="B39" s="82"/>
      <c r="D39" s="82"/>
      <c r="E39" s="82"/>
      <c r="H39" s="83"/>
      <c r="I39" s="83"/>
      <c r="J39" s="82"/>
    </row>
    <row r="40" spans="1:10" ht="15.75" x14ac:dyDescent="0.25">
      <c r="A40" s="82"/>
      <c r="B40" s="82"/>
      <c r="D40" s="82"/>
      <c r="E40" s="82"/>
      <c r="H40" s="83"/>
      <c r="I40" s="83"/>
      <c r="J40" s="82"/>
    </row>
    <row r="41" spans="1:10" ht="15.75" x14ac:dyDescent="0.25">
      <c r="A41" s="76"/>
      <c r="B41" s="76"/>
      <c r="D41" s="76"/>
      <c r="E41" s="76"/>
      <c r="H41" s="216" t="s">
        <v>28</v>
      </c>
      <c r="I41" s="216"/>
      <c r="J41" s="216"/>
    </row>
    <row r="42" spans="1:10" ht="15.75" x14ac:dyDescent="0.25">
      <c r="A42" s="76"/>
      <c r="B42" s="76"/>
      <c r="D42" s="76"/>
      <c r="E42" s="76"/>
      <c r="H42" s="126"/>
      <c r="I42" s="126"/>
      <c r="J42" s="76"/>
    </row>
    <row r="43" spans="1:10" ht="15.75" x14ac:dyDescent="0.25">
      <c r="A43" s="76"/>
      <c r="B43" s="76"/>
      <c r="D43" s="76"/>
      <c r="E43" s="76"/>
      <c r="H43" s="126"/>
      <c r="I43" s="126"/>
      <c r="J43" s="76"/>
    </row>
    <row r="44" spans="1:10" ht="15.75" x14ac:dyDescent="0.25">
      <c r="A44" s="76"/>
      <c r="B44" s="76"/>
      <c r="D44" s="76"/>
      <c r="E44" s="76"/>
      <c r="H44" s="126"/>
      <c r="I44" s="126"/>
      <c r="J44" s="76"/>
    </row>
    <row r="45" spans="1:10" ht="15.75" x14ac:dyDescent="0.25">
      <c r="A45" s="76"/>
      <c r="B45" s="76"/>
      <c r="D45" s="76"/>
      <c r="E45" s="76"/>
      <c r="H45" s="126"/>
      <c r="I45" s="126"/>
      <c r="J45" s="76"/>
    </row>
    <row r="46" spans="1:10" ht="15.75" x14ac:dyDescent="0.25">
      <c r="A46" s="76"/>
      <c r="B46" s="76"/>
      <c r="D46" s="76"/>
      <c r="E46" s="76"/>
      <c r="H46" s="126"/>
      <c r="I46" s="126"/>
      <c r="J46" s="76"/>
    </row>
    <row r="47" spans="1:10" ht="15.75" x14ac:dyDescent="0.25">
      <c r="A47" s="76"/>
      <c r="B47" s="76"/>
      <c r="D47" s="76"/>
      <c r="E47" s="76"/>
      <c r="H47" s="126"/>
      <c r="I47" s="126"/>
      <c r="J47" s="76"/>
    </row>
    <row r="48" spans="1:10" ht="15.75" x14ac:dyDescent="0.25">
      <c r="A48" s="76"/>
      <c r="B48" s="76"/>
      <c r="D48" s="76"/>
      <c r="E48" s="76"/>
      <c r="H48" s="126"/>
      <c r="I48" s="126"/>
      <c r="J48" s="76"/>
    </row>
    <row r="49" spans="1:10" ht="15.75" x14ac:dyDescent="0.25">
      <c r="A49" s="76"/>
      <c r="B49" s="76"/>
      <c r="D49" s="76"/>
      <c r="E49" s="76"/>
      <c r="H49" s="126"/>
      <c r="I49" s="126"/>
      <c r="J49" s="76"/>
    </row>
  </sheetData>
  <autoFilter ref="A17:J19">
    <filterColumn colId="7" showButton="0"/>
  </autoFilter>
  <mergeCells count="7">
    <mergeCell ref="H41:J41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50</vt:i4>
      </vt:variant>
    </vt:vector>
  </HeadingPairs>
  <TitlesOfParts>
    <vt:vector size="103" baseType="lpstr">
      <vt:lpstr>001_Vita Bren_Jakarta</vt:lpstr>
      <vt:lpstr>002_Trans Crago_Batam</vt:lpstr>
      <vt:lpstr>003_Bpk. Henry_Banyuwangi</vt:lpstr>
      <vt:lpstr>004_Fastindo_Bekasi</vt:lpstr>
      <vt:lpstr>005_BBI_Mix</vt:lpstr>
      <vt:lpstr>006_Menara_Mix</vt:lpstr>
      <vt:lpstr>007_Menara_Duri</vt:lpstr>
      <vt:lpstr>008_Menara_Mix</vt:lpstr>
      <vt:lpstr>009_Venindo_Batam</vt:lpstr>
      <vt:lpstr>010_Cargo Trans_Batam</vt:lpstr>
      <vt:lpstr>011_Bpk. Rahman_CHARTER fUSO</vt:lpstr>
      <vt:lpstr>012_Samudra Jaya Cakra_NTB</vt:lpstr>
      <vt:lpstr>013_Fastindo_Cikarang</vt:lpstr>
      <vt:lpstr>014_BBI_Jogja</vt:lpstr>
      <vt:lpstr>015_SDM_Palopo</vt:lpstr>
      <vt:lpstr>016_SDM_Makssar</vt:lpstr>
      <vt:lpstr>017_Bona_Mix</vt:lpstr>
      <vt:lpstr>018_Inap_W6_Bantar Gebang </vt:lpstr>
      <vt:lpstr>019_Inap_W6_Gn.PutriBogor</vt:lpstr>
      <vt:lpstr>020_BM_W6_Tangerang</vt:lpstr>
      <vt:lpstr>021_AGM_Mix</vt:lpstr>
      <vt:lpstr>022_Menara_Mix</vt:lpstr>
      <vt:lpstr>023_Menara_Mix</vt:lpstr>
      <vt:lpstr>024_Menara_Mix</vt:lpstr>
      <vt:lpstr>025_Fastindo_Mix</vt:lpstr>
      <vt:lpstr>026_DNR_Trucking</vt:lpstr>
      <vt:lpstr>026_DNR_Trucking (2)</vt:lpstr>
      <vt:lpstr>027_Bata Antasari_Makassar</vt:lpstr>
      <vt:lpstr>028_Sentral Asia_China</vt:lpstr>
      <vt:lpstr>029_Bpk. Arif_Bengkulu</vt:lpstr>
      <vt:lpstr>030_Ibu Diana_Batam</vt:lpstr>
      <vt:lpstr>031_BBI_Lahat</vt:lpstr>
      <vt:lpstr>032_BBI_Lapung</vt:lpstr>
      <vt:lpstr>033_DNR_Trucking CAKUNG</vt:lpstr>
      <vt:lpstr>034_Raisa_Batam</vt:lpstr>
      <vt:lpstr>035_Kaifa Food_Batam</vt:lpstr>
      <vt:lpstr>036_Cargo Trans_Batam</vt:lpstr>
      <vt:lpstr>037_BSC_Medan</vt:lpstr>
      <vt:lpstr>038_Bpk. Simson_Batam</vt:lpstr>
      <vt:lpstr>039_Marvel_Batam</vt:lpstr>
      <vt:lpstr>040_BBI_Karawang</vt:lpstr>
      <vt:lpstr>041_Menara_Mix</vt:lpstr>
      <vt:lpstr>042_Lion_Kupang</vt:lpstr>
      <vt:lpstr>043_Jasana Boga_Batam</vt:lpstr>
      <vt:lpstr>044_SNL_Batam</vt:lpstr>
      <vt:lpstr>045_SNL_Batam</vt:lpstr>
      <vt:lpstr>046_BSC_Pekanbaru</vt:lpstr>
      <vt:lpstr>047_BSC_Kota Bumi</vt:lpstr>
      <vt:lpstr>048_BSC_Lampung</vt:lpstr>
      <vt:lpstr>049_Aghata_Riau</vt:lpstr>
      <vt:lpstr>050_Trian Jaya_Medan</vt:lpstr>
      <vt:lpstr>051_Robert_Pontianak</vt:lpstr>
      <vt:lpstr>051A_Ucok_Pekanbaru</vt:lpstr>
      <vt:lpstr>'001_Vita Bren_Jakarta'!Print_Area</vt:lpstr>
      <vt:lpstr>'002_Trans Crago_Batam'!Print_Area</vt:lpstr>
      <vt:lpstr>'003_Bpk. Henry_Banyuwangi'!Print_Area</vt:lpstr>
      <vt:lpstr>'004_Fastindo_Bekasi'!Print_Area</vt:lpstr>
      <vt:lpstr>'005_BBI_Mix'!Print_Area</vt:lpstr>
      <vt:lpstr>'011_Bpk. Rahman_CHARTER fUSO'!Print_Area</vt:lpstr>
      <vt:lpstr>'012_Samudra Jaya Cakra_NTB'!Print_Area</vt:lpstr>
      <vt:lpstr>'013_Fastindo_Cikarang'!Print_Area</vt:lpstr>
      <vt:lpstr>'014_BBI_Jogja'!Print_Area</vt:lpstr>
      <vt:lpstr>'015_SDM_Palopo'!Print_Area</vt:lpstr>
      <vt:lpstr>'016_SDM_Makssar'!Print_Area</vt:lpstr>
      <vt:lpstr>'017_Bona_Mix'!Print_Area</vt:lpstr>
      <vt:lpstr>'021_AGM_Mix'!Print_Area</vt:lpstr>
      <vt:lpstr>'025_Fastindo_Mix'!Print_Area</vt:lpstr>
      <vt:lpstr>'026_DNR_Trucking'!Print_Area</vt:lpstr>
      <vt:lpstr>'026_DNR_Trucking (2)'!Print_Area</vt:lpstr>
      <vt:lpstr>'027_Bata Antasari_Makassar'!Print_Area</vt:lpstr>
      <vt:lpstr>'028_Sentral Asia_China'!Print_Area</vt:lpstr>
      <vt:lpstr>'029_Bpk. Arif_Bengkulu'!Print_Area</vt:lpstr>
      <vt:lpstr>'030_Ibu Diana_Batam'!Print_Area</vt:lpstr>
      <vt:lpstr>'031_BBI_Lahat'!Print_Area</vt:lpstr>
      <vt:lpstr>'032_BBI_Lapung'!Print_Area</vt:lpstr>
      <vt:lpstr>'033_DNR_Trucking CAKUNG'!Print_Area</vt:lpstr>
      <vt:lpstr>'034_Raisa_Batam'!Print_Area</vt:lpstr>
      <vt:lpstr>'035_Kaifa Food_Batam'!Print_Area</vt:lpstr>
      <vt:lpstr>'036_Cargo Trans_Batam'!Print_Area</vt:lpstr>
      <vt:lpstr>'037_BSC_Medan'!Print_Area</vt:lpstr>
      <vt:lpstr>'038_Bpk. Simson_Batam'!Print_Area</vt:lpstr>
      <vt:lpstr>'039_Marvel_Batam'!Print_Area</vt:lpstr>
      <vt:lpstr>'040_BBI_Karawang'!Print_Area</vt:lpstr>
      <vt:lpstr>'042_Lion_Kupang'!Print_Area</vt:lpstr>
      <vt:lpstr>'043_Jasana Boga_Batam'!Print_Area</vt:lpstr>
      <vt:lpstr>'044_SNL_Batam'!Print_Area</vt:lpstr>
      <vt:lpstr>'045_SNL_Batam'!Print_Area</vt:lpstr>
      <vt:lpstr>'046_BSC_Pekanbaru'!Print_Area</vt:lpstr>
      <vt:lpstr>'047_BSC_Kota Bumi'!Print_Area</vt:lpstr>
      <vt:lpstr>'048_BSC_Lampung'!Print_Area</vt:lpstr>
      <vt:lpstr>'049_Aghata_Riau'!Print_Area</vt:lpstr>
      <vt:lpstr>'050_Trian Jaya_Medan'!Print_Area</vt:lpstr>
      <vt:lpstr>'051_Robert_Pontianak'!Print_Area</vt:lpstr>
      <vt:lpstr>'051A_Ucok_Pekanbaru'!Print_Area</vt:lpstr>
      <vt:lpstr>'006_Menara_Mix'!Print_Titles</vt:lpstr>
      <vt:lpstr>'007_Menara_Duri'!Print_Titles</vt:lpstr>
      <vt:lpstr>'008_Menara_Mix'!Print_Titles</vt:lpstr>
      <vt:lpstr>'009_Venindo_Batam'!Print_Titles</vt:lpstr>
      <vt:lpstr>'010_Cargo Trans_Batam'!Print_Titles</vt:lpstr>
      <vt:lpstr>'022_Menara_Mix'!Print_Titles</vt:lpstr>
      <vt:lpstr>'023_Menara_Mix'!Print_Titles</vt:lpstr>
      <vt:lpstr>'024_Menara_Mix'!Print_Titles</vt:lpstr>
      <vt:lpstr>'041_Menara_Mix'!Print_Titles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2022-04-29T03:09:07Z</dcterms:modified>
</cp:coreProperties>
</file>