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409_Menara_40x80" sheetId="2" r:id="rId1"/>
    <sheet name="410_NCT_Aceh" sheetId="3" r:id="rId2"/>
    <sheet name="Sheet1" sheetId="1" r:id="rId3"/>
  </sheets>
  <externalReferences>
    <externalReference r:id="rId4"/>
    <externalReference r:id="rId5"/>
    <externalReference r:id="rId6"/>
  </externalReferences>
  <definedNames>
    <definedName name="_xlnm._FilterDatabase" localSheetId="0" hidden="1">'409_Menara_40x80'!$A$18:$J$84</definedName>
    <definedName name="idxRatusan" localSheetId="0">{"";"seratus";"dua ratus";"tiga ratus";"empat ratus";"lima ratus";"enam ratus";"tujuh ratus";"delapan ratus";"sembilan ratus"}</definedName>
    <definedName name="idxRatusan" localSheetId="1">{"";"seratus";"dua ratus";"tiga ratus";"empat ratus";"lima ratus";"enam ratus";"tujuh ratus";"delapan ratus";"sembilan ratus"}</definedName>
    <definedName name="idxRatusan">{"";"seratus";"dua ratus";"tiga ratus";"empat ratus";"lima ratus";"enam ratus";"tujuh ratus";"delapan ratus";"sembilan ratus"}</definedName>
    <definedName name="idxSatuSampaiDuaPuluh" localSheetId="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InvoiceTotal">[1]Invoice!$E$37</definedName>
    <definedName name="juta" localSheetId="0">" "&amp;INDEX('409_Menara_40x80'!idxRatusan,--LEFT(TEXT(RIGHT([0]!nilai,9),REPT("0",9)),1)+1)&amp;" "&amp;IF((--MID(TEXT(RIGHT([0]!nilai,9),REPT("0",9)),2,2)+1)&lt;=20,IF(--LEFT(TEXT(RIGHT([0]!nilai,9),REPT("0",9)),3)=1," satu juta",INDEX('409_Menara_40x80'!idxSatuSampaiDuaPuluh,--LEFT(TEXT(RIGHT([0]!nilai,8),REPT("0",8)),2)+1)),INDEX('409_Menara_40x80'!idxSatuSampaiDuaPuluh,--LEFT(RIGHT([0]!nilai,8),1)+1)&amp;" puluh "&amp;INDEX('409_Menara_40x80'!idxSatuSampaiDuaPuluh,--LEFT(RIGHT([0]!nilai,7),1)+1))&amp;IF(OR(LEN([0]!nilai)&lt;=6,--LEFT(TEXT(RIGHT([0]!nilai,9),REPT("0",9)),3)={0;1}),""," juta")</definedName>
    <definedName name="juta" localSheetId="1">" "&amp;INDEX('410_NCT_Aceh'!idxRatusan,--LEFT(TEXT(RIGHT([2]!nilai,9),REPT("0",9)),1)+1)&amp;" "&amp;IF((--MID(TEXT(RIGHT([2]!nilai,9),REPT("0",9)),2,2)+1)&lt;=20,IF(--LEFT(TEXT(RIGHT([2]!nilai,9),REPT("0",9)),3)=1," satu juta",INDEX('410_NCT_Aceh'!idxSatuSampaiDuaPuluh,--LEFT(TEXT(RIGHT([2]!nilai,8),REPT("0",8)),2)+1)),INDEX('410_NCT_Aceh'!idxSatuSampaiDuaPuluh,--LEFT(RIGHT([2]!nilai,8),1)+1)&amp;" puluh "&amp;INDEX('410_NCT_Aceh'!idxSatuSampaiDuaPuluh,--LEFT(RIGHT([2]!nilai,7),1)+1))&amp;IF(OR(LEN([2]!nilai)&lt;=6,--LEFT(TEXT(RIGHT([2]!nilai,9),REPT("0",9)),3)={0;1}),""," juta")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 localSheetId="0">" "&amp;INDEX('409_Menara_40x80'!idxRatusan,--LEFT(TEXT(RIGHT([0]!nilai,9),REPT("0",9)),1)+1)&amp;" "&amp;IF((--MID(TEXT(RIGHT([0]!nilai,9),REPT("0",9)),2,2)+1)&lt;=20,IF(--LEFT(TEXT(RIGHT([0]!nilai,9),REPT("0",9)),3)=1," satu juta / ",INDEX('409_Menara_40x80'!idxSatuSampaiDuaPuluh,--LEFT(TEXT(RIGHT([0]!nilai,8),REPT("0",8)),2)+1)),INDEX('409_Menara_40x80'!idxSatuSampaiDuaPuluh,--LEFT(RIGHT([0]!nilai,8),1)+1)&amp;" puluh "&amp;INDEX('409_Menara_40x80'!idxSatuSampaiDuaPuluh,--LEFT(RIGHT([0]!nilai,7),1)+1))&amp;IF(OR(LEN([0]!nilai)&lt;=6,--LEFT(TEXT(RIGHT([0]!nilai,9),REPT("0",9)),3)={0;1}),""," juta / ")</definedName>
    <definedName name="juta2" localSheetId="1">" "&amp;INDEX('410_NCT_Aceh'!idxRatusan,--LEFT(TEXT(RIGHT([2]!nilai,9),REPT("0",9)),1)+1)&amp;" "&amp;IF((--MID(TEXT(RIGHT([2]!nilai,9),REPT("0",9)),2,2)+1)&lt;=20,IF(--LEFT(TEXT(RIGHT([2]!nilai,9),REPT("0",9)),3)=1," satu juta / ",INDEX('410_NCT_Aceh'!idxSatuSampaiDuaPuluh,--LEFT(TEXT(RIGHT([2]!nilai,8),REPT("0",8)),2)+1)),INDEX('410_NCT_Aceh'!idxSatuSampaiDuaPuluh,--LEFT(RIGHT([2]!nilai,8),1)+1)&amp;" puluh "&amp;INDEX('410_NCT_Aceh'!idxSatuSampaiDuaPuluh,--LEFT(RIGHT([2]!nilai,7),1)+1))&amp;IF(OR(LEN([2]!nilai)&lt;=6,--LEFT(TEXT(RIGHT([2]!nilai,9),REPT("0",9)),3)={0;1}),""," juta / 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 localSheetId="0">" "&amp;INDEX('409_Menara_40x80'!idxRatusan,--LEFT(TEXT(RIGHT('[3]Pos Log Serang 260721'!XFD1,9),REPT("0",9)),1)+1)&amp;" "&amp;IF((--MID(TEXT(RIGHT('[3]Pos Log Serang 260721'!XFD1,9),REPT("0",9)),2,2)+1)&lt;=20,IF(--LEFT(TEXT(RIGHT('[3]Pos Log Serang 260721'!XFD1,9),REPT("0",9)),3)=1," satu juta",INDEX('409_Menara_40x80'!idxSatuSampaiDuaPuluh,--LEFT(TEXT(RIGHT('[3]Pos Log Serang 260721'!XFD1,8),REPT("0",8)),2)+1)),INDEX('409_Menara_40x80'!idxSatuSampaiDuaPuluh,--LEFT(RIGHT('[3]Pos Log Serang 260721'!XFD1,8),1)+1)&amp;" puluh "&amp;INDEX('409_Menara_40x80'!idxSatuSampaiDuaPuluh,--LEFT(RIGHT('[3]Pos Log Serang 260721'!XFD1,7),1)+1))&amp;IF(OR(LEN('[3]Pos Log Serang 260721'!XFD1)&lt;=6,--LEFT(TEXT(RIGHT('[3]Pos Log Serang 260721'!XFD1,9),REPT("0",9)),3)={0;1}),""," juta")</definedName>
    <definedName name="juta3" localSheetId="1">" "&amp;INDEX('410_NCT_Aceh'!idxRatusan,--LEFT(TEXT(RIGHT('[3]Pos Log Serang 260721'!XFD1,9),REPT("0",9)),1)+1)&amp;" "&amp;IF((--MID(TEXT(RIGHT('[3]Pos Log Serang 260721'!XFD1,9),REPT("0",9)),2,2)+1)&lt;=20,IF(--LEFT(TEXT(RIGHT('[3]Pos Log Serang 260721'!XFD1,9),REPT("0",9)),3)=1," satu juta",INDEX('410_NCT_Aceh'!idxSatuSampaiDuaPuluh,--LEFT(TEXT(RIGHT('[3]Pos Log Serang 260721'!XFD1,8),REPT("0",8)),2)+1)),INDEX('410_NCT_Aceh'!idxSatuSampaiDuaPuluh,--LEFT(RIGHT('[3]Pos Log Serang 260721'!XFD1,8),1)+1)&amp;" puluh "&amp;INDEX('410_NCT_Aceh'!idxSatuSampaiDuaPuluh,--LEFT(RIGHT('[3]Pos Log Serang 260721'!XFD1,7),1)+1))&amp;IF(OR(LEN('[3]Pos Log Serang 260721'!XFD1)&lt;=6,--LEFT(TEXT(RIGHT('[3]Pos Log Serang 260721'!XFD1,9),REPT("0",9)),3)={0;1}),""," juta")</definedName>
    <definedName name="juta3">" "&amp;INDEX(idxRatusan,--LEFT(TEXT(RIGHT('[3]Pos Log Serang 260721'!XFD1,9),REPT("0",9)),1)+1)&amp;" "&amp;IF((--MID(TEXT(RIGHT('[3]Pos Log Serang 260721'!XFD1,9),REPT("0",9)),2,2)+1)&lt;=20,IF(--LEFT(TEXT(RIGHT('[3]Pos Log Serang 260721'!XFD1,9),REPT("0",9)),3)=1," satu juta",INDEX(idxSatuSampaiDuaPuluh,--LEFT(TEXT(RIGHT('[3]Pos Log Serang 260721'!XFD1,8),REPT("0",8)),2)+1)),INDEX(idxSatuSampaiDuaPuluh,--LEFT(RIGHT('[3]Pos Log Serang 260721'!XFD1,8),1)+1)&amp;" puluh "&amp;INDEX(idxSatuSampaiDuaPuluh,--LEFT(RIGHT('[3]Pos Log Serang 260721'!XFD1,7),1)+1))&amp;IF(OR(LEN('[3]Pos Log Serang 260721'!XFD1)&lt;=6,--LEFT(TEXT(RIGHT('[3]Pos Log Serang 260721'!XFD1,9),REPT("0",9)),3)={0;1}),""," juta")</definedName>
    <definedName name="juta4" localSheetId="0">" "&amp;INDEX('409_Menara_40x80'!idxRatusan,--LEFT(TEXT(RIGHT('[3]Pos Log Serang 260721'!XFD1,9),REPT("0",9)),1)+1)&amp;" "&amp;IF((--MID(TEXT(RIGHT('[3]Pos Log Serang 260721'!XFD1,9),REPT("0",9)),2,2)+1)&lt;=20,IF(--LEFT(TEXT(RIGHT('[3]Pos Log Serang 260721'!XFD1,9),REPT("0",9)),3)=1," satu juta / ",INDEX('409_Menara_40x80'!idxSatuSampaiDuaPuluh,--LEFT(TEXT(RIGHT('[3]Pos Log Serang 260721'!XFD1,8),REPT("0",8)),2)+1)),INDEX('409_Menara_40x80'!idxSatuSampaiDuaPuluh,--LEFT(RIGHT('[3]Pos Log Serang 260721'!XFD1,8),1)+1)&amp;" puluh "&amp;INDEX('409_Menara_40x80'!idxSatuSampaiDuaPuluh,--LEFT(RIGHT('[3]Pos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">" "&amp;INDEX('410_NCT_Aceh'!idxRatusan,--LEFT(TEXT(RIGHT('[3]Pos Log Serang 260721'!XFD1,9),REPT("0",9)),1)+1)&amp;" "&amp;IF((--MID(TEXT(RIGHT('[3]Pos Log Serang 260721'!XFD1,9),REPT("0",9)),2,2)+1)&lt;=20,IF(--LEFT(TEXT(RIGHT('[3]Pos Log Serang 260721'!XFD1,9),REPT("0",9)),3)=1," satu juta / ",INDEX('410_NCT_Aceh'!idxSatuSampaiDuaPuluh,--LEFT(TEXT(RIGHT('[3]Pos Log Serang 260721'!XFD1,8),REPT("0",8)),2)+1)),INDEX('410_NCT_Aceh'!idxSatuSampaiDuaPuluh,--LEFT(RIGHT('[3]Pos Log Serang 260721'!XFD1,8),1)+1)&amp;" puluh "&amp;INDEX('410_NCT_Aceh'!idxSatuSampaiDuaPuluh,--LEFT(RIGHT('[3]Pos Log Serang 260721'!XFD1,7),1)+1))&amp;IF(OR(LEN('[3]Pos Log Serang 260721'!XFD1)&lt;=6,--LEFT(TEXT(RIGHT('[3]Pos Log Serang 260721'!XFD1,9),REPT("0",9)),3)={0;1}),""," juta / ")</definedName>
    <definedName name="juta4">" "&amp;INDEX(idxRatusan,--LEFT(TEXT(RIGHT('[3]Pos Log Serang 260721'!XFD1,9),REPT("0",9)),1)+1)&amp;" "&amp;IF((--MID(TEXT(RIGHT('[3]Pos Log Serang 260721'!XFD1,9),REPT("0",9)),2,2)+1)&lt;=20,IF(--LEFT(TEXT(RIGHT('[3]Pos Log Serang 260721'!XFD1,9),REPT("0",9)),3)=1," satu juta / ",INDEX(idxSatuSampaiDuaPuluh,--LEFT(TEXT(RIGHT('[3]Pos Log Serang 260721'!XFD1,8),REPT("0",8)),2)+1)),INDEX(idxSatuSampaiDuaPuluh,--LEFT(RIGHT('[3]Pos Log Serang 260721'!XFD1,8),1)+1)&amp;" puluh "&amp;INDEX(idxSatuSampaiDuaPuluh,--LEFT(RIGHT('[3]Pos Log Serang 260721'!XFD1,7),1)+1))&amp;IF(OR(LEN('[3]Pos Log Serang 260721'!XFD1)&lt;=6,--LEFT(TEXT(RIGHT('[3]Pos Log Serang 260721'!XFD1,9),REPT("0",9)),3)={0;1}),""," juta / ")</definedName>
    <definedName name="milyar" localSheetId="0">" "&amp;INDEX('409_Menara_40x80'!idxRatusan,--LEFT(TEXT(RIGHT([0]!nilai,12),REPT("0",12)),1)+1)&amp;" "&amp;IF((--MID(TEXT(RIGHT([0]!nilai,12),REPT("0",12)),2,2)+1)&lt;=20,IF(--LEFT(TEXT(RIGHT([0]!nilai,12),REPT("0",12)),3)=1," satu milyar",INDEX('409_Menara_40x80'!idxSatuSampaiDuaPuluh,--LEFT(TEXT(RIGHT([0]!nilai,11),REPT("0",11)),2)+1)),INDEX('409_Menara_40x80'!idxSatuSampaiDuaPuluh,--LEFT(RIGHT([0]!nilai,11),1)+1)&amp;" puluh "&amp;INDEX('409_Menara_40x80'!idxSatuSampaiDuaPuluh,--LEFT(RIGHT([0]!nilai,10),1)+1))&amp;IF(OR(LEN([0]!nilai)&lt;=9,--LEFT(TEXT(RIGHT([0]!nilai,12),REPT("0",12)),3)={0;1}),""," milyar")</definedName>
    <definedName name="milyar" localSheetId="1">" "&amp;INDEX('410_NCT_Aceh'!idxRatusan,--LEFT(TEXT(RIGHT([2]!nilai,12),REPT("0",12)),1)+1)&amp;" "&amp;IF((--MID(TEXT(RIGHT([2]!nilai,12),REPT("0",12)),2,2)+1)&lt;=20,IF(--LEFT(TEXT(RIGHT([2]!nilai,12),REPT("0",12)),3)=1," satu milyar",INDEX('410_NCT_Aceh'!idxSatuSampaiDuaPuluh,--LEFT(TEXT(RIGHT([2]!nilai,11),REPT("0",11)),2)+1)),INDEX('410_NCT_Aceh'!idxSatuSampaiDuaPuluh,--LEFT(RIGHT([2]!nilai,11),1)+1)&amp;" puluh "&amp;INDEX('410_NCT_Aceh'!idxSatuSampaiDuaPuluh,--LEFT(RIGHT([2]!nilai,10),1)+1))&amp;IF(OR(LEN([2]!nilai)&lt;=9,--LEFT(TEXT(RIGHT([2]!nilai,12),REPT("0",12)),3)={0;1}),""," milyar")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 localSheetId="0">" "&amp;INDEX('409_Menara_40x80'!idxRatusan,--LEFT(TEXT(RIGHT([0]!nilai,12),REPT("0",12)),1)+1)&amp;" "&amp;IF((--MID(TEXT(RIGHT([0]!nilai,12),REPT("0",12)),2,2)+1)&lt;=20,IF(--LEFT(TEXT(RIGHT([0]!nilai,12),REPT("0",12)),3)=1," satu milyar / ",INDEX('409_Menara_40x80'!idxSatuSampaiDuaPuluh,--LEFT(TEXT(RIGHT([0]!nilai,11),REPT("0",11)),2)+1)),INDEX('409_Menara_40x80'!idxSatuSampaiDuaPuluh,--LEFT(RIGHT([0]!nilai,11),1)+1)&amp;" puluh "&amp;INDEX('409_Menara_40x80'!idxSatuSampaiDuaPuluh,--LEFT(RIGHT([0]!nilai,10),1)+1))&amp;IF(OR(LEN([0]!nilai)&lt;=9,--LEFT(TEXT(RIGHT([0]!nilai,12),REPT("0",12)),3)={0;1}),""," milyar / ")</definedName>
    <definedName name="milyar2" localSheetId="1">" "&amp;INDEX('410_NCT_Aceh'!idxRatusan,--LEFT(TEXT(RIGHT([2]!nilai,12),REPT("0",12)),1)+1)&amp;" "&amp;IF((--MID(TEXT(RIGHT([2]!nilai,12),REPT("0",12)),2,2)+1)&lt;=20,IF(--LEFT(TEXT(RIGHT([2]!nilai,12),REPT("0",12)),3)=1," satu milyar / ",INDEX('410_NCT_Aceh'!idxSatuSampaiDuaPuluh,--LEFT(TEXT(RIGHT([2]!nilai,11),REPT("0",11)),2)+1)),INDEX('410_NCT_Aceh'!idxSatuSampaiDuaPuluh,--LEFT(RIGHT([2]!nilai,11),1)+1)&amp;" puluh "&amp;INDEX('410_NCT_Aceh'!idxSatuSampaiDuaPuluh,--LEFT(RIGHT([2]!nilai,10),1)+1))&amp;IF(OR(LEN([2]!nilai)&lt;=9,--LEFT(TEXT(RIGHT([2]!nilai,12),REPT("0",12)),3)={0;1}),""," milyar / 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 localSheetId="0">" "&amp;INDEX('409_Menara_40x80'!idxRatusan,--LEFT(TEXT(RIGHT('[3]Pos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milyar",INDEX('409_Menara_40x80'!idxSatuSampaiDuaPuluh,--LEFT(TEXT(RIGHT('[3]Pos Log Serang 260721'!XFD1,11),REPT("0",11)),2)+1)),INDEX('409_Menara_40x80'!idxSatuSampaiDuaPuluh,--LEFT(RIGHT('[3]Pos Log Serang 260721'!XFD1,11),1)+1)&amp;" puluh "&amp;INDEX('409_Menara_40x80'!idxSatuSampaiDuaPuluh,--LEFT(RIGHT('[3]Pos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">" "&amp;INDEX('410_NCT_Aceh'!idxRatusan,--LEFT(TEXT(RIGHT('[3]Pos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milyar",INDEX('410_NCT_Aceh'!idxSatuSampaiDuaPuluh,--LEFT(TEXT(RIGHT('[3]Pos Log Serang 260721'!XFD1,11),REPT("0",11)),2)+1)),INDEX('410_NCT_Aceh'!idxSatuSampaiDuaPuluh,--LEFT(RIGHT('[3]Pos Log Serang 260721'!XFD1,11),1)+1)&amp;" puluh "&amp;INDEX('410_NCT_Aceh'!idxSatuSampaiDuaPuluh,--LEFT(RIGHT('[3]Pos Log Serang 260721'!XFD1,10),1)+1))&amp;IF(OR(LEN('[3]Pos Log Serang 260721'!XFD1)&lt;=9,--LEFT(TEXT(RIGHT('[3]Pos Log Serang 260721'!XFD1,12),REPT("0",12)),3)={0;1}),""," milyar")</definedName>
    <definedName name="milyar3">" "&amp;INDEX(idxRatusan,--LEFT(TEXT(RIGHT('[3]Pos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milyar",INDEX(idxSatuSampaiDuaPuluh,--LEFT(TEXT(RIGHT('[3]Pos Log Serang 260721'!XFD1,11),REPT("0",11)),2)+1)),INDEX(idxSatuSampaiDuaPuluh,--LEFT(RIGHT('[3]Pos Log Serang 260721'!XFD1,11),1)+1)&amp;" puluh "&amp;INDEX(idxSatuSampaiDuaPuluh,--LEFT(RIGHT('[3]Pos Log Serang 260721'!XFD1,10),1)+1))&amp;IF(OR(LEN('[3]Pos Log Serang 260721'!XFD1)&lt;=9,--LEFT(TEXT(RIGHT('[3]Pos Log Serang 260721'!XFD1,12),REPT("0",12)),3)={0;1}),""," milyar")</definedName>
    <definedName name="milyar4" localSheetId="0">" "&amp;INDEX('409_Menara_40x80'!idxRatusan,--LEFT(TEXT(RIGHT('[3]Pos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",INDEX('409_Menara_40x80'!idxSatuSampaiDuaPuluh,--LEFT(TEXT(RIGHT('[3]Pos Log Serang 260721'!XFD1,11),REPT("0",11)),2)+1)),INDEX('409_Menara_40x80'!idxSatuSampaiDuaPuluh,--LEFT(RIGHT('[3]Pos Log Serang 260721'!XFD1,11),1)+1)&amp;" puluh "&amp;INDEX('409_Menara_40x80'!idxSatuSampaiDuaPuluh,--LEFT(RIGHT('[3]Pos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">" "&amp;INDEX('410_NCT_Aceh'!idxRatusan,--LEFT(TEXT(RIGHT('[3]Pos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",INDEX('410_NCT_Aceh'!idxSatuSampaiDuaPuluh,--LEFT(TEXT(RIGHT('[3]Pos Log Serang 260721'!XFD1,11),REPT("0",11)),2)+1)),INDEX('410_NCT_Aceh'!idxSatuSampaiDuaPuluh,--LEFT(RIGHT('[3]Pos Log Serang 260721'!XFD1,11),1)+1)&amp;" puluh "&amp;INDEX('410_NCT_Aceh'!idxSatuSampaiDuaPuluh,--LEFT(RIGHT('[3]Pos Log Serang 260721'!XFD1,10),1)+1))&amp;IF(OR(LEN('[3]Pos Log Serang 260721'!XFD1)&lt;=9,--LEFT(TEXT(RIGHT('[3]Pos Log Serang 260721'!XFD1,12),REPT("0",12)),3)={0;1}),""," milyar / ")</definedName>
    <definedName name="milyar4">" "&amp;INDEX(idxRatusan,--LEFT(TEXT(RIGHT('[3]Pos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",INDEX(idxSatuSampaiDuaPuluh,--LEFT(TEXT(RIGHT('[3]Pos Log Serang 260721'!XFD1,11),REPT("0",11)),2)+1)),INDEX(idxSatuSampaiDuaPuluh,--LEFT(RIGHT('[3]Pos Log Serang 260721'!XFD1,11),1)+1)&amp;" puluh "&amp;INDEX(idxSatuSampaiDuaPuluh,--LEFT(RIGHT('[3]Pos Log Serang 260721'!XFD1,10),1)+1))&amp;IF(OR(LEN('[3]Pos Log Serang 260721'!XFD1)&lt;=9,--LEFT(TEXT(RIGHT('[3]Pos Log Serang 260721'!XFD1,12),REPT("0",12)),3)={0;1}),""," milyar / ")</definedName>
    <definedName name="nilai">'[3]Pos Log Serang 260721'!$G$22</definedName>
    <definedName name="_xlnm.Print_Area" localSheetId="1">'410_NCT_Aceh'!$A$2:$J$42</definedName>
    <definedName name="_xlnm.Print_Titles" localSheetId="0">'409_Menara_40x80'!$1:$18</definedName>
    <definedName name="ratus" localSheetId="0">" "&amp;INDEX('409_Menara_40x80'!idxRatusan,--LEFT(TEXT(RIGHT([0]!nilai,3),"000"),1)+1)&amp;" "&amp;IF(--RIGHT([0]!nilai,2)&lt;=20,INDEX('409_Menara_40x80'!idxSatuSampaiDuaPuluh,--LEFT(RIGHT([0]!nilai,2),2)+1),INDEX('409_Menara_40x80'!idxSatuSampaiDuaPuluh,--LEFT(RIGHT([0]!nilai,2),1)+1)&amp;" puluh "&amp;INDEX('409_Menara_40x80'!idxSatuSampaiDuaPuluh,--RIGHT([0]!nilai,1)+1))</definedName>
    <definedName name="ratus" localSheetId="1">" "&amp;INDEX('410_NCT_Aceh'!idxRatusan,--LEFT(TEXT(RIGHT([2]!nilai,3),"000"),1)+1)&amp;" "&amp;IF(--RIGHT([2]!nilai,2)&lt;=20,INDEX('410_NCT_Aceh'!idxSatuSampaiDuaPuluh,--LEFT(RIGHT([2]!nilai,2),2)+1),INDEX('410_NCT_Aceh'!idxSatuSampaiDuaPuluh,--LEFT(RIGHT([2]!nilai,2),1)+1)&amp;" puluh "&amp;INDEX('410_NCT_Aceh'!idxSatuSampaiDuaPuluh,--RIGHT([2]!nilai,1)+1))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 localSheetId="0">" "&amp;INDEX('409_Menara_40x80'!idxRatusan,--LEFT(TEXT(RIGHT([0]!nilai,3),"000"),1)+1)&amp;" "&amp;IF(--RIGHT([0]!nilai,2)&lt;=20,INDEX('409_Menara_40x80'!idxSatuSampaiDuaPuluh,--LEFT(RIGHT([0]!nilai,2),2)+1),INDEX('409_Menara_40x80'!idxSatuSampaiDuaPuluh,--LEFT(RIGHT([0]!nilai,2),1)+1)&amp;" puluh "&amp;INDEX('409_Menara_40x80'!idxSatuSampaiDuaPuluh,--RIGHT([0]!nilai,1)+1))</definedName>
    <definedName name="ratus2" localSheetId="1">" "&amp;INDEX('410_NCT_Aceh'!idxRatusan,--LEFT(TEXT(RIGHT([2]!nilai,3),"000"),1)+1)&amp;" "&amp;IF(--RIGHT([2]!nilai,2)&lt;=20,INDEX('410_NCT_Aceh'!idxSatuSampaiDuaPuluh,--LEFT(RIGHT([2]!nilai,2),2)+1),INDEX('410_NCT_Aceh'!idxSatuSampaiDuaPuluh,--LEFT(RIGHT([2]!nilai,2),1)+1)&amp;" puluh "&amp;INDEX('410_NCT_Aceh'!idxSatuSampaiDuaPuluh,--RIGHT([2]!nilai,1)+1))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 localSheetId="0">" "&amp;INDEX('409_Menara_40x80'!idxRatusan,--LEFT(TEXT(RIGHT('[3]Pos Log Serang 260721'!XFD1,3),"000"),1)+1)&amp;" "&amp;IF(--RIGHT('[3]Pos Log Serang 260721'!XFD1,2)&lt;=20,INDEX('409_Menara_40x80'!idxSatuSampaiDuaPuluh,--LEFT(RIGHT('[3]Pos Log Serang 260721'!XFD1,2),2)+1),INDEX('409_Menara_40x80'!idxSatuSampaiDuaPuluh,--LEFT(RIGHT('[3]Pos Log Serang 260721'!XFD1,2),1)+1)&amp;" puluh "&amp;INDEX('409_Menara_40x80'!idxSatuSampaiDuaPuluh,--RIGHT('[3]Pos Log Serang 260721'!XFD1,1)+1))</definedName>
    <definedName name="ratus3" localSheetId="1">" "&amp;INDEX('410_NCT_Aceh'!idxRatusan,--LEFT(TEXT(RIGHT('[3]Pos Log Serang 260721'!XFD1,3),"000"),1)+1)&amp;" "&amp;IF(--RIGHT('[3]Pos Log Serang 260721'!XFD1,2)&lt;=20,INDEX('410_NCT_Aceh'!idxSatuSampaiDuaPuluh,--LEFT(RIGHT('[3]Pos Log Serang 260721'!XFD1,2),2)+1),INDEX('410_NCT_Aceh'!idxSatuSampaiDuaPuluh,--LEFT(RIGHT('[3]Pos Log Serang 260721'!XFD1,2),1)+1)&amp;" puluh "&amp;INDEX('410_NCT_Aceh'!idxSatuSampaiDuaPuluh,--RIGHT('[3]Pos Log Serang 260721'!XFD1,1)+1))</definedName>
    <definedName name="ratus3">" "&amp;INDEX(idxRatusan,--LEFT(TEXT(RIGHT('[3]Pos Log Serang 260721'!XFD1,3),"000"),1)+1)&amp;" "&amp;IF(--RIGHT('[3]Pos Log Serang 260721'!XFD1,2)&lt;=20,INDEX(idxSatuSampaiDuaPuluh,--LEFT(RIGHT('[3]Pos Log Serang 260721'!XFD1,2),2)+1),INDEX(idxSatuSampaiDuaPuluh,--LEFT(RIGHT('[3]Pos Log Serang 260721'!XFD1,2),1)+1)&amp;" puluh "&amp;INDEX(idxSatuSampaiDuaPuluh,--RIGHT('[3]Pos Log Serang 260721'!XFD1,1)+1))</definedName>
    <definedName name="ratus4" localSheetId="0">" "&amp;INDEX('409_Menara_40x80'!idxRatusan,--LEFT(TEXT(RIGHT('[3]Pos Log Serang 260721'!XFD1,3),"000"),1)+1)&amp;" "&amp;IF(--RIGHT('[3]Pos Log Serang 260721'!XFD1,2)&lt;=20,INDEX('409_Menara_40x80'!idxSatuSampaiDuaPuluh,--LEFT(RIGHT('[3]Pos Log Serang 260721'!XFD1,2),2)+1),INDEX('409_Menara_40x80'!idxSatuSampaiDuaPuluh,--LEFT(RIGHT('[3]Pos Log Serang 260721'!XFD1,2),1)+1)&amp;" puluh "&amp;INDEX('409_Menara_40x80'!idxSatuSampaiDuaPuluh,--RIGHT('[3]Pos Log Serang 260721'!XFD1,1)+1))</definedName>
    <definedName name="ratus4" localSheetId="1">" "&amp;INDEX('410_NCT_Aceh'!idxRatusan,--LEFT(TEXT(RIGHT('[3]Pos Log Serang 260721'!XFD1,3),"000"),1)+1)&amp;" "&amp;IF(--RIGHT('[3]Pos Log Serang 260721'!XFD1,2)&lt;=20,INDEX('410_NCT_Aceh'!idxSatuSampaiDuaPuluh,--LEFT(RIGHT('[3]Pos Log Serang 260721'!XFD1,2),2)+1),INDEX('410_NCT_Aceh'!idxSatuSampaiDuaPuluh,--LEFT(RIGHT('[3]Pos Log Serang 260721'!XFD1,2),1)+1)&amp;" puluh "&amp;INDEX('410_NCT_Aceh'!idxSatuSampaiDuaPuluh,--RIGHT('[3]Pos Log Serang 260721'!XFD1,1)+1))</definedName>
    <definedName name="ratus4">" "&amp;INDEX(idxRatusan,--LEFT(TEXT(RIGHT('[3]Pos Log Serang 260721'!XFD1,3),"000"),1)+1)&amp;" "&amp;IF(--RIGHT('[3]Pos Log Serang 260721'!XFD1,2)&lt;=20,INDEX(idxSatuSampaiDuaPuluh,--LEFT(RIGHT('[3]Pos Log Serang 260721'!XFD1,2),2)+1),INDEX(idxSatuSampaiDuaPuluh,--LEFT(RIGHT('[3]Pos Log Serang 260721'!XFD1,2),1)+1)&amp;" puluh "&amp;INDEX(idxSatuSampaiDuaPuluh,--RIGHT('[3]Pos Log Serang 260721'!XFD1,1)+1))</definedName>
    <definedName name="ribu" localSheetId="0">" "&amp;INDEX('409_Menara_40x80'!idxRatusan,--LEFT(TEXT(RIGHT([0]!nilai,6),REPT("0",6)),1)+1)&amp;" "&amp;IF((--MID(TEXT(RIGHT([0]!nilai,6),REPT("0",6)),2,2)+1)&lt;=20,IF(--LEFT(TEXT(RIGHT([0]!nilai,6),REPT("0",6)),3)=1," seribu",INDEX('409_Menara_40x80'!idxSatuSampaiDuaPuluh,--LEFT(TEXT(RIGHT([0]!nilai,5),REPT("0",5)),2)+1)),INDEX('409_Menara_40x80'!idxSatuSampaiDuaPuluh,--LEFT(RIGHT([0]!nilai,5),1)+1)&amp;" puluh "&amp;INDEX('409_Menara_40x80'!idxSatuSampaiDuaPuluh,--LEFT(RIGHT([0]!nilai,4),1)+1))&amp;IF(OR(LEN([0]!nilai)&lt;=3,--LEFT(TEXT(RIGHT([0]!nilai,6),REPT("0",6)),3)={0;1}),""," ribu")</definedName>
    <definedName name="ribu" localSheetId="1">" "&amp;INDEX('410_NCT_Aceh'!idxRatusan,--LEFT(TEXT(RIGHT([2]!nilai,6),REPT("0",6)),1)+1)&amp;" "&amp;IF((--MID(TEXT(RIGHT([2]!nilai,6),REPT("0",6)),2,2)+1)&lt;=20,IF(--LEFT(TEXT(RIGHT([2]!nilai,6),REPT("0",6)),3)=1," seribu",INDEX('410_NCT_Aceh'!idxSatuSampaiDuaPuluh,--LEFT(TEXT(RIGHT([2]!nilai,5),REPT("0",5)),2)+1)),INDEX('410_NCT_Aceh'!idxSatuSampaiDuaPuluh,--LEFT(RIGHT([2]!nilai,5),1)+1)&amp;" puluh "&amp;INDEX('410_NCT_Aceh'!idxSatuSampaiDuaPuluh,--LEFT(RIGHT([2]!nilai,4),1)+1))&amp;IF(OR(LEN([2]!nilai)&lt;=3,--LEFT(TEXT(RIGHT([2]!nilai,6),REPT("0",6)),3)={0;1}),""," ribu")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 localSheetId="0">" "&amp;INDEX('409_Menara_40x80'!idxRatusan,--LEFT(TEXT(RIGHT([0]!nilai,6),REPT("0",6)),1)+1)&amp;" "&amp;IF((--MID(TEXT(RIGHT([0]!nilai,6),REPT("0",6)),2,2)+1)&lt;=20,IF(--LEFT(TEXT(RIGHT([0]!nilai,6),REPT("0",6)),3)=1," seribu / ",INDEX('409_Menara_40x80'!idxSatuSampaiDuaPuluh,--LEFT(TEXT(RIGHT([0]!nilai,5),REPT("0",5)),2)+1)),INDEX('409_Menara_40x80'!idxSatuSampaiDuaPuluh,--LEFT(RIGHT([0]!nilai,5),1)+1)&amp;" puluh "&amp;INDEX('409_Menara_40x80'!idxSatuSampaiDuaPuluh,--LEFT(RIGHT([0]!nilai,4),1)+1))&amp;IF(OR(LEN([0]!nilai)&lt;=3,--LEFT(TEXT(RIGHT([0]!nilai,6),REPT("0",6)),3)={0;1}),""," ribu / ")</definedName>
    <definedName name="ribu2" localSheetId="1">" "&amp;INDEX('410_NCT_Aceh'!idxRatusan,--LEFT(TEXT(RIGHT([2]!nilai,6),REPT("0",6)),1)+1)&amp;" "&amp;IF((--MID(TEXT(RIGHT([2]!nilai,6),REPT("0",6)),2,2)+1)&lt;=20,IF(--LEFT(TEXT(RIGHT([2]!nilai,6),REPT("0",6)),3)=1," seribu / ",INDEX('410_NCT_Aceh'!idxSatuSampaiDuaPuluh,--LEFT(TEXT(RIGHT([2]!nilai,5),REPT("0",5)),2)+1)),INDEX('410_NCT_Aceh'!idxSatuSampaiDuaPuluh,--LEFT(RIGHT([2]!nilai,5),1)+1)&amp;" puluh "&amp;INDEX('410_NCT_Aceh'!idxSatuSampaiDuaPuluh,--LEFT(RIGHT([2]!nilai,4),1)+1))&amp;IF(OR(LEN([2]!nilai)&lt;=3,--LEFT(TEXT(RIGHT([2]!nilai,6),REPT("0",6)),3)={0;1}),""," ribu / 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 localSheetId="0">" "&amp;INDEX('409_Menara_40x80'!idxRatusan,--LEFT(TEXT(RIGHT('[3]Pos Log Serang 260721'!XFD1,6),REPT("0",6)),1)+1)&amp;" "&amp;IF((--MID(TEXT(RIGHT('[3]Pos Log Serang 260721'!XFD1,6),REPT("0",6)),2,2)+1)&lt;=20,IF(--LEFT(TEXT(RIGHT('[3]Pos Log Serang 260721'!XFD1,6),REPT("0",6)),3)=1," seribu",INDEX('409_Menara_40x80'!idxSatuSampaiDuaPuluh,--LEFT(TEXT(RIGHT('[3]Pos Log Serang 260721'!XFD1,5),REPT("0",5)),2)+1)),INDEX('409_Menara_40x80'!idxSatuSampaiDuaPuluh,--LEFT(RIGHT('[3]Pos Log Serang 260721'!XFD1,5),1)+1)&amp;" puluh "&amp;INDEX('409_Menara_40x80'!idxSatuSampaiDuaPuluh,--LEFT(RIGHT('[3]Pos Log Serang 260721'!XFD1,4),1)+1))&amp;IF(OR(LEN('[3]Pos Log Serang 260721'!XFD1)&lt;=3,--LEFT(TEXT(RIGHT('[3]Pos Log Serang 260721'!XFD1,6),REPT("0",6)),3)={0;1}),""," ribu")</definedName>
    <definedName name="ribu3" localSheetId="1">" "&amp;INDEX('410_NCT_Aceh'!idxRatusan,--LEFT(TEXT(RIGHT('[3]Pos Log Serang 260721'!XFD1,6),REPT("0",6)),1)+1)&amp;" "&amp;IF((--MID(TEXT(RIGHT('[3]Pos Log Serang 260721'!XFD1,6),REPT("0",6)),2,2)+1)&lt;=20,IF(--LEFT(TEXT(RIGHT('[3]Pos Log Serang 260721'!XFD1,6),REPT("0",6)),3)=1," seribu",INDEX('410_NCT_Aceh'!idxSatuSampaiDuaPuluh,--LEFT(TEXT(RIGHT('[3]Pos Log Serang 260721'!XFD1,5),REPT("0",5)),2)+1)),INDEX('410_NCT_Aceh'!idxSatuSampaiDuaPuluh,--LEFT(RIGHT('[3]Pos Log Serang 260721'!XFD1,5),1)+1)&amp;" puluh "&amp;INDEX('410_NCT_Aceh'!idxSatuSampaiDuaPuluh,--LEFT(RIGHT('[3]Pos Log Serang 260721'!XFD1,4),1)+1))&amp;IF(OR(LEN('[3]Pos Log Serang 260721'!XFD1)&lt;=3,--LEFT(TEXT(RIGHT('[3]Pos Log Serang 260721'!XFD1,6),REPT("0",6)),3)={0;1}),""," ribu")</definedName>
    <definedName name="ribu3">" "&amp;INDEX(idxRatusan,--LEFT(TEXT(RIGHT('[3]Pos Log Serang 260721'!XFD1,6),REPT("0",6)),1)+1)&amp;" "&amp;IF((--MID(TEXT(RIGHT('[3]Pos Log Serang 260721'!XFD1,6),REPT("0",6)),2,2)+1)&lt;=20,IF(--LEFT(TEXT(RIGHT('[3]Pos Log Serang 260721'!XFD1,6),REPT("0",6)),3)=1," seribu",INDEX(idxSatuSampaiDuaPuluh,--LEFT(TEXT(RIGHT('[3]Pos Log Serang 260721'!XFD1,5),REPT("0",5)),2)+1)),INDEX(idxSatuSampaiDuaPuluh,--LEFT(RIGHT('[3]Pos Log Serang 260721'!XFD1,5),1)+1)&amp;" puluh "&amp;INDEX(idxSatuSampaiDuaPuluh,--LEFT(RIGHT('[3]Pos Log Serang 260721'!XFD1,4),1)+1))&amp;IF(OR(LEN('[3]Pos Log Serang 260721'!XFD1)&lt;=3,--LEFT(TEXT(RIGHT('[3]Pos Log Serang 260721'!XFD1,6),REPT("0",6)),3)={0;1}),""," ribu")</definedName>
    <definedName name="ribu4" localSheetId="0">" "&amp;INDEX('409_Menara_40x80'!idxRatusan,--LEFT(TEXT(RIGHT('[3]Pos Log Serang 260721'!XFD1,6),REPT("0",6)),1)+1)&amp;" "&amp;IF((--MID(TEXT(RIGHT('[3]Pos Log Serang 260721'!XFD1,6),REPT("0",6)),2,2)+1)&lt;=20,IF(--LEFT(TEXT(RIGHT('[3]Pos Log Serang 260721'!XFD1,6),REPT("0",6)),3)=1," seribu / ",INDEX('409_Menara_40x80'!idxSatuSampaiDuaPuluh,--LEFT(TEXT(RIGHT('[3]Pos Log Serang 260721'!XFD1,5),REPT("0",5)),2)+1)),INDEX('409_Menara_40x80'!idxSatuSampaiDuaPuluh,--LEFT(RIGHT('[3]Pos Log Serang 260721'!XFD1,5),1)+1)&amp;" puluh "&amp;INDEX('409_Menara_40x80'!idxSatuSampaiDuaPuluh,--LEFT(RIGHT('[3]Pos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">" "&amp;INDEX('410_NCT_Aceh'!idxRatusan,--LEFT(TEXT(RIGHT('[3]Pos Log Serang 260721'!XFD1,6),REPT("0",6)),1)+1)&amp;" "&amp;IF((--MID(TEXT(RIGHT('[3]Pos Log Serang 260721'!XFD1,6),REPT("0",6)),2,2)+1)&lt;=20,IF(--LEFT(TEXT(RIGHT('[3]Pos Log Serang 260721'!XFD1,6),REPT("0",6)),3)=1," seribu / ",INDEX('410_NCT_Aceh'!idxSatuSampaiDuaPuluh,--LEFT(TEXT(RIGHT('[3]Pos Log Serang 260721'!XFD1,5),REPT("0",5)),2)+1)),INDEX('410_NCT_Aceh'!idxSatuSampaiDuaPuluh,--LEFT(RIGHT('[3]Pos Log Serang 260721'!XFD1,5),1)+1)&amp;" puluh "&amp;INDEX('410_NCT_Aceh'!idxSatuSampaiDuaPuluh,--LEFT(RIGHT('[3]Pos Log Serang 260721'!XFD1,4),1)+1))&amp;IF(OR(LEN('[3]Pos Log Serang 260721'!XFD1)&lt;=3,--LEFT(TEXT(RIGHT('[3]Pos Log Serang 260721'!XFD1,6),REPT("0",6)),3)={0;1}),""," ribu / ")</definedName>
    <definedName name="ribu4">" "&amp;INDEX(idxRatusan,--LEFT(TEXT(RIGHT('[3]Pos Log Serang 260721'!XFD1,6),REPT("0",6)),1)+1)&amp;" "&amp;IF((--MID(TEXT(RIGHT('[3]Pos Log Serang 260721'!XFD1,6),REPT("0",6)),2,2)+1)&lt;=20,IF(--LEFT(TEXT(RIGHT('[3]Pos Log Serang 260721'!XFD1,6),REPT("0",6)),3)=1," seribu / ",INDEX(idxSatuSampaiDuaPuluh,--LEFT(TEXT(RIGHT('[3]Pos Log Serang 260721'!XFD1,5),REPT("0",5)),2)+1)),INDEX(idxSatuSampaiDuaPuluh,--LEFT(RIGHT('[3]Pos Log Serang 260721'!XFD1,5),1)+1)&amp;" puluh "&amp;INDEX(idxSatuSampaiDuaPuluh,--LEFT(RIGHT('[3]Pos Log Serang 260721'!XFD1,4),1)+1))&amp;IF(OR(LEN('[3]Pos Log Serang 260721'!XFD1)&lt;=3,--LEFT(TEXT(RIGHT('[3]Pos Log Serang 260721'!XFD1,6),REPT("0",6)),3)={0;1}),""," ribu / ")</definedName>
    <definedName name="terbilang" localSheetId="0">IF([0]!nilai=0,"nol",IF(TYPE([0]!nilai)=1,IF(MOD([0]!nilai,INT([0]!nilai))=0,TRIM('409_Menara_40x80'!milyar&amp;'409_Menara_40x80'!juta&amp;'409_Menara_40x80'!ribu&amp;'409_Menara_40x80'!ratus),"ANGKA HARUS BILANGAN BULAT!"),"DATA TIDAK BOLEH BERTIPE TEKS!"))</definedName>
    <definedName name="terbilang" localSheetId="1">IF([2]!nilai=0,"nol",IF(TYPE([2]!nilai)=1,IF(MOD([2]!nilai,INT([2]!nilai))=0,TRIM('410_NCT_Aceh'!milyar&amp;'410_NCT_Aceh'!juta&amp;'410_NCT_Aceh'!ribu&amp;'410_NCT_Aceh'!ratus),"ANGKA HARUS BILANGAN BULAT!"),"DATA TIDAK BOLEH BERTIPE TEKS!"))</definedName>
    <definedName name="terbilang">IF(nilai=0,"nol",IF(TYPE(nilai)=1,IF(MOD(nilai,INT(nilai))=0,TRIM(milyar&amp;juta&amp;ribu&amp;ratus),"ANGKA HARUS BILANGAN BULAT!"),"DATA TIDAK BOLEH BERTIPE TEKS!"))</definedName>
    <definedName name="terbilang2" localSheetId="0">TRIM(IF((MID('409_Menara_40x80'!trbl2,LEN('409_Menara_40x80'!trbl2),1))="/",LEFT('409_Menara_40x80'!trbl2,LEN('409_Menara_40x80'!trbl2)-1),'409_Menara_40x80'!trbl2))</definedName>
    <definedName name="terbilang2" localSheetId="1">TRIM(IF((MID('410_NCT_Aceh'!trbl2,LEN('410_NCT_Aceh'!trbl2),1))="/",LEFT('410_NCT_Aceh'!trbl2,LEN('410_NCT_Aceh'!trbl2)-1),'410_NCT_Aceh'!trbl2))</definedName>
    <definedName name="terbilang2">TRIM(IF((MID(trbl2,LEN(trbl2),1))="/",LEFT(trbl2,LEN(trbl2)-1),trbl2))</definedName>
    <definedName name="terbilang3" localSheetId="0">IF('[3]Pos Log Serang 260721'!XFD1=0,"nol",IF(TYPE('[3]Pos Log Serang 260721'!XFD1)=1,IF(MOD('[3]Pos Log Serang 260721'!XFD1,INT('[3]Pos Log Serang 260721'!XFD1))=0,TRIM('409_Menara_40x80'!milyar3&amp;'409_Menara_40x80'!juta3&amp;'409_Menara_40x80'!ribu3&amp;'409_Menara_40x80'!ratus3),"ANGKA HARUS BILANGAN BULAT!"),"DATA TIDAK BOLEH BERTIPE TEKS!"))</definedName>
    <definedName name="terbilang3" localSheetId="1">IF('[3]Pos Log Serang 260721'!XFD1=0,"nol",IF(TYPE('[3]Pos Log Serang 260721'!XFD1)=1,IF(MOD('[3]Pos Log Serang 260721'!XFD1,INT('[3]Pos Log Serang 260721'!XFD1))=0,TRIM('410_NCT_Aceh'!milyar3&amp;'410_NCT_Aceh'!juta3&amp;'410_NCT_Aceh'!ribu3&amp;'410_NCT_Aceh'!ratus3),"ANGKA HARUS BILANGAN BULAT!"),"DATA TIDAK BOLEH BERTIPE TEKS!"))</definedName>
    <definedName name="terbilang3">IF('[3]Pos Log Serang 260721'!XFD1=0,"nol",IF(TYPE('[3]Pos Log Serang 260721'!XFD1)=1,IF(MOD('[3]Pos Log Serang 260721'!XFD1,INT('[3]Pos Log Serang 260721'!XFD1))=0,TRIM(milyar3&amp;juta3&amp;ribu3&amp;ratus3),"ANGKA HARUS BILANGAN BULAT!"),"DATA TIDAK BOLEH BERTIPE TEKS!"))</definedName>
    <definedName name="terbilang4" localSheetId="0">TRIM(IF((MID('409_Menara_40x80'!trbl4,LEN('409_Menara_40x80'!trbl4),1))="/",LEFT('409_Menara_40x80'!trbl4,LEN('409_Menara_40x80'!trbl4)-1),'409_Menara_40x80'!trbl4))</definedName>
    <definedName name="terbilang4" localSheetId="1">TRIM(IF((MID('410_NCT_Aceh'!trbl4,LEN('410_NCT_Aceh'!trbl4),1))="/",LEFT('410_NCT_Aceh'!trbl4,LEN('410_NCT_Aceh'!trbl4)-1),'410_NCT_Aceh'!trbl4))</definedName>
    <definedName name="terbilang4">TRIM(IF((MID(trbl4,LEN(trbl4),1))="/",LEFT(trbl4,LEN(trbl4)-1),trbl4))</definedName>
    <definedName name="trbl2" localSheetId="0">IF([0]!nilai=0,"nol",IF(TYPE([0]!nilai)=1,IF(MOD([0]!nilai,INT([0]!nilai))=0,TRIM('409_Menara_40x80'!milyar2&amp;'409_Menara_40x80'!juta2&amp;'409_Menara_40x80'!ribu2&amp;'409_Menara_40x80'!ratus2),"ANGKA HARUS BILANGAN BULAT!"),"DATA TIDAK BOLEH BERTIPE TEKS!"))</definedName>
    <definedName name="trbl2" localSheetId="1">IF([2]!nilai=0,"nol",IF(TYPE([2]!nilai)=1,IF(MOD([2]!nilai,INT([2]!nilai))=0,TRIM('410_NCT_Aceh'!milyar2&amp;'410_NCT_Aceh'!juta2&amp;'410_NCT_Aceh'!ribu2&amp;'410_NCT_Aceh'!ratus2),"ANGKA HARUS BILANGAN BULAT!"),"DATA TIDAK BOLEH BERTIPE TEKS!"))</definedName>
    <definedName name="trbl2">IF(nilai=0,"nol",IF(TYPE(nilai)=1,IF(MOD(nilai,INT(nilai))=0,TRIM(milyar2&amp;juta2&amp;ribu2&amp;ratus2),"ANGKA HARUS BILANGAN BULAT!"),"DATA TIDAK BOLEH BERTIPE TEKS!"))</definedName>
    <definedName name="trbl4" localSheetId="0">IF('[3]Pos Log Serang 260721'!XFD1=0,"nol",IF(TYPE('[3]Pos Log Serang 260721'!XFD1)=1,IF(MOD('[3]Pos Log Serang 260721'!XFD1,INT('[3]Pos Log Serang 260721'!XFD1))=0,TRIM('409_Menara_40x80'!milyar4&amp;'409_Menara_40x80'!juta4&amp;'409_Menara_40x80'!ribu4&amp;'409_Menara_40x80'!ratus4),"ANGKA HARUS BILANGAN BULAT!"),"DATA TIDAK BOLEH BERTIPE TEKS!"))</definedName>
    <definedName name="trbl4" localSheetId="1">IF('[3]Pos Log Serang 260721'!XFD1=0,"nol",IF(TYPE('[3]Pos Log Serang 260721'!XFD1)=1,IF(MOD('[3]Pos Log Serang 260721'!XFD1,INT('[3]Pos Log Serang 260721'!XFD1))=0,TRIM('410_NCT_Aceh'!milyar4&amp;'410_NCT_Aceh'!juta4&amp;'410_NCT_Aceh'!ribu4&amp;'410_NCT_Aceh'!ratus4),"ANGKA HARUS BILANGAN BULAT!"),"DATA TIDAK BOLEH BERTIPE TEKS!"))</definedName>
    <definedName name="trbl4">IF('[3]Pos Log Serang 260721'!XFD1=0,"nol",IF(TYPE('[3]Pos Log Serang 260721'!XFD1)=1,IF(MOD('[3]Pos Log Serang 260721'!XFD1,INT('[3]Pos Log Serang 260721'!XFD1))=0,TRIM(milyar4&amp;juta4&amp;ribu4&amp;ratus4),"ANGKA HARUS BILANGAN BULAT!"),"DATA TIDAK BOLEH BERTIPE TEKS!"))</definedName>
  </definedNames>
  <calcPr calcId="152511"/>
</workbook>
</file>

<file path=xl/calcChain.xml><?xml version="1.0" encoding="utf-8"?>
<calcChain xmlns="http://schemas.openxmlformats.org/spreadsheetml/2006/main">
  <c r="A23" i="2" l="1"/>
  <c r="A24" i="2"/>
  <c r="A25" i="2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I34" i="3" l="1"/>
  <c r="J19" i="3"/>
  <c r="J20" i="3" s="1"/>
  <c r="J24" i="3" s="1"/>
  <c r="J19" i="2" l="1"/>
  <c r="I98" i="2" l="1"/>
  <c r="A20" i="2"/>
  <c r="A21" i="2" s="1"/>
  <c r="A22" i="2" s="1"/>
  <c r="J84" i="2" l="1"/>
  <c r="J88" i="2" s="1"/>
</calcChain>
</file>

<file path=xl/sharedStrings.xml><?xml version="1.0" encoding="utf-8"?>
<sst xmlns="http://schemas.openxmlformats.org/spreadsheetml/2006/main" count="291" uniqueCount="187">
  <si>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</si>
  <si>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</si>
  <si>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</si>
  <si>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</si>
  <si>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</si>
  <si>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</si>
  <si>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</si>
  <si>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</si>
  <si>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: PT. Menara Warna Indonesia</t>
  </si>
  <si>
    <t>Invoice No</t>
  </si>
  <si>
    <t>:</t>
  </si>
  <si>
    <t>Invoice Date</t>
  </si>
  <si>
    <t>Due Date</t>
  </si>
  <si>
    <t>Attn</t>
  </si>
  <si>
    <t>: Ibu Ani</t>
  </si>
  <si>
    <t>JO</t>
  </si>
  <si>
    <t>PROJECT</t>
  </si>
  <si>
    <t>NO</t>
  </si>
  <si>
    <t>PICK UP DATE</t>
  </si>
  <si>
    <t>AWB</t>
  </si>
  <si>
    <t>CONSIGNEE</t>
  </si>
  <si>
    <t>DESNATION</t>
  </si>
  <si>
    <t>COLLY</t>
  </si>
  <si>
    <t>KG</t>
  </si>
  <si>
    <t>UNIT PRICE</t>
  </si>
  <si>
    <t>AMOUNT</t>
  </si>
  <si>
    <t>SUB TOTAL</t>
  </si>
  <si>
    <t>DP</t>
  </si>
  <si>
    <t>PELUNASAN</t>
  </si>
  <si>
    <t>Total</t>
  </si>
  <si>
    <t>Payment Instructions</t>
  </si>
  <si>
    <t>Pay Cheque or Transfer to :</t>
  </si>
  <si>
    <t>BCA-IDR</t>
  </si>
  <si>
    <t>A/C : 521-178-2995</t>
  </si>
  <si>
    <t>A/N : M. IMAM</t>
  </si>
  <si>
    <t xml:space="preserve">Bekasi, </t>
  </si>
  <si>
    <t>DEDE KOMALASARI</t>
  </si>
  <si>
    <t xml:space="preserve"> 409/PCI/K2/V/22</t>
  </si>
  <si>
    <t>0773</t>
  </si>
  <si>
    <t>40x80</t>
  </si>
  <si>
    <t>PCIJKT000019142</t>
  </si>
  <si>
    <t>PCIJKT000019138</t>
  </si>
  <si>
    <t>PCIJKT000019107</t>
  </si>
  <si>
    <t>PCIJKT000019122</t>
  </si>
  <si>
    <t>PCIJKT000019120</t>
  </si>
  <si>
    <t>PCIJKT000019103</t>
  </si>
  <si>
    <t>PCIJKT000019100</t>
  </si>
  <si>
    <t>PCIJKT000019113</t>
  </si>
  <si>
    <t>PCIJKT000019109</t>
  </si>
  <si>
    <t>PCIJKT000019118</t>
  </si>
  <si>
    <t>PCIJKT000019143</t>
  </si>
  <si>
    <t>PCIJKT000019127</t>
  </si>
  <si>
    <t>PCIJKT000019128</t>
  </si>
  <si>
    <t>PCIJKT000019132</t>
  </si>
  <si>
    <t>PCIJKT000019134</t>
  </si>
  <si>
    <t>PCIJKT000019131</t>
  </si>
  <si>
    <t>PCIJKT000019129</t>
  </si>
  <si>
    <t>PCIJKT000019130</t>
  </si>
  <si>
    <t>PCIJKT000019121</t>
  </si>
  <si>
    <t>PCIJKT000019117</t>
  </si>
  <si>
    <t>PCIJKT000019119</t>
  </si>
  <si>
    <t>PCIJKT000019144</t>
  </si>
  <si>
    <t>PCIJKT000019145</t>
  </si>
  <si>
    <t>PCIJKT000019083</t>
  </si>
  <si>
    <t>PCIJKT000019084</t>
  </si>
  <si>
    <t>PCIJKT000019093</t>
  </si>
  <si>
    <t>PCIJKT000019092</t>
  </si>
  <si>
    <t>PCIJKT000019090</t>
  </si>
  <si>
    <t>PCIJKT000019091</t>
  </si>
  <si>
    <t>PCIJKT000019053</t>
  </si>
  <si>
    <t>PCIJKT000019097</t>
  </si>
  <si>
    <t>PCIJKT000019099</t>
  </si>
  <si>
    <t>PCIJKT000019098</t>
  </si>
  <si>
    <t>PCIJKT000019096</t>
  </si>
  <si>
    <t>PCIJKT000019065</t>
  </si>
  <si>
    <t>PCIJKT000019041</t>
  </si>
  <si>
    <t>PCIJKT000019042</t>
  </si>
  <si>
    <t>PCIJKT000019072</t>
  </si>
  <si>
    <t>PCIJKT000019073</t>
  </si>
  <si>
    <t>PCIJKT000019076</t>
  </si>
  <si>
    <t>PCIJKT000019070</t>
  </si>
  <si>
    <t>PCIJKT000019074</t>
  </si>
  <si>
    <t>PCIJKT000019040</t>
  </si>
  <si>
    <t>PCIJKT000019068</t>
  </si>
  <si>
    <t>PCIJKT000019039</t>
  </si>
  <si>
    <t>PCIJKT000019038</t>
  </si>
  <si>
    <t>PCIJKT000019037</t>
  </si>
  <si>
    <t>PCIJKT000019048</t>
  </si>
  <si>
    <t>PCIJKT000019047</t>
  </si>
  <si>
    <t>PCIJKT000019046</t>
  </si>
  <si>
    <t>PCIJKT000019045</t>
  </si>
  <si>
    <t>PCIJKT000019049</t>
  </si>
  <si>
    <t>PCIJKT000019044</t>
  </si>
  <si>
    <t>PCIJKT000019036</t>
  </si>
  <si>
    <t>PCIJKT000019069</t>
  </si>
  <si>
    <t>PCIJKT000019066</t>
  </si>
  <si>
    <t>PCIJKT000019067</t>
  </si>
  <si>
    <t>PCIJKT000019043</t>
  </si>
  <si>
    <t>PCIJKT000019071</t>
  </si>
  <si>
    <t>PCIJKT000019075</t>
  </si>
  <si>
    <t>PT. MENARA WARNA INDONESIA</t>
  </si>
  <si>
    <t>PT.HM Sampoerna EZD Alor</t>
  </si>
  <si>
    <t>PT.HM Sampoerna Banjarmasin</t>
  </si>
  <si>
    <t>PT.HM Sampoerna DPC Barabai</t>
  </si>
  <si>
    <t>PT.HM Sampoerna EZD Kotabaru</t>
  </si>
  <si>
    <t>PT.HM Sampoerna Balikpapan</t>
  </si>
  <si>
    <t>PT.HM Sampoerna Samarinda</t>
  </si>
  <si>
    <t>PT.HM Sampoerna EZD Sampit</t>
  </si>
  <si>
    <t>PT.HM Sampoerna Pontianak</t>
  </si>
  <si>
    <t>PT.HM Sampoerna EZD Ketapang</t>
  </si>
  <si>
    <t>PT.HM Sampoerna Sintang</t>
  </si>
  <si>
    <t>PT.HM Sampoerna Kendari</t>
  </si>
  <si>
    <t>PT.HM Sampoerna Makassar 1</t>
  </si>
  <si>
    <t>PT.HM Sampoerna Makassar 2</t>
  </si>
  <si>
    <t>PT.HM Sampoerna Palu</t>
  </si>
  <si>
    <t>PT.HM Sampoerna EZD Luwuk</t>
  </si>
  <si>
    <t>PT.HM Sampoerna Pare-Pare</t>
  </si>
  <si>
    <t>PT.HM Sampoerna Manado</t>
  </si>
  <si>
    <t>PT.HM Sampoerna Gorontalo</t>
  </si>
  <si>
    <t>PT.HM Sampoerna Ternate</t>
  </si>
  <si>
    <t>PT.HM Sampoerna Jayapura</t>
  </si>
  <si>
    <t>PT.HM Sampoerna EZD Nabire</t>
  </si>
  <si>
    <t>PT.HM Sampoerna EZD Biak</t>
  </si>
  <si>
    <t>PT.HM Sampoerna EZD Serui</t>
  </si>
  <si>
    <t>PT.HM Sampoerna Sorong</t>
  </si>
  <si>
    <t>PT.HM Sampoerna Sales Point Manokwari</t>
  </si>
  <si>
    <t>PT.HM Sampoerna Sales Point Fak-Fak</t>
  </si>
  <si>
    <t>PT. HM Sampoerna EZD Pang</t>
  </si>
  <si>
    <t>PT. HM Sampoerna Bengkulu</t>
  </si>
  <si>
    <t>PT.HM Sampoerna Kotabumi</t>
  </si>
  <si>
    <t>PT.HM Sampoerna DPC Tulang Bawang</t>
  </si>
  <si>
    <t>PT.HM Sampoerna Jambi</t>
  </si>
  <si>
    <t>PT.HM Sampoerna Muara Bungo</t>
  </si>
  <si>
    <t>PT.HM Sampoerna Pekanbaru</t>
  </si>
  <si>
    <t>PT.HM Sampoerna Bandar Lampung</t>
  </si>
  <si>
    <t>PT.HM Sampoerna DPC Kalianda</t>
  </si>
  <si>
    <t>PT.HM Sampoerna DPC Pringsewu</t>
  </si>
  <si>
    <t>PT.HM Sampoerna Metro</t>
  </si>
  <si>
    <t>PT.HM Sampoerna GRESIK</t>
  </si>
  <si>
    <t>PT.HM Sampoerna Tuban</t>
  </si>
  <si>
    <t>PT.HM Sampoerna Pati</t>
  </si>
  <si>
    <t>PT.HM Sampoerna Semarang</t>
  </si>
  <si>
    <t>PT.HM Sampoerna Salatiga</t>
  </si>
  <si>
    <t>PT.HM Sampoerna Magelang</t>
  </si>
  <si>
    <t>PT.HM Sampoerna Yogyakarta</t>
  </si>
  <si>
    <t>PT.HM Sampoerna Surakarta</t>
  </si>
  <si>
    <t>PT.HM Sampoerna Madiun</t>
  </si>
  <si>
    <t>PT.HM Sampoerna Mojokerto</t>
  </si>
  <si>
    <t>PT.HM Sampoerna Kediri</t>
  </si>
  <si>
    <t>PT.HM Sampoerna Jember</t>
  </si>
  <si>
    <t>PT.HM Sampoerna Probolinggo</t>
  </si>
  <si>
    <t>PT.HM Sampoerna Tasikmalaya</t>
  </si>
  <si>
    <t>PT.HM Sampoerna Garut</t>
  </si>
  <si>
    <t>PT.HM Sampoerna Bandung 1</t>
  </si>
  <si>
    <t>PT.HM Sampoerna Bandung 2</t>
  </si>
  <si>
    <t xml:space="preserve">PT. HM Sampoerna Sukabumi </t>
  </si>
  <si>
    <t>PT. HM. SAMPOERNA BANDUNG 3</t>
  </si>
  <si>
    <t>PT. HM Sampoerna Pemekasan</t>
  </si>
  <si>
    <t>PT. HM Sampoerna Sidoarjo</t>
  </si>
  <si>
    <t>PT. HM Sampoerna Surabaya</t>
  </si>
  <si>
    <t>PT. HM Sampoerna Malang</t>
  </si>
  <si>
    <t>PT. HM Sampoerna Cirebon</t>
  </si>
  <si>
    <t>PT. HM Sampoerna Tegal</t>
  </si>
  <si>
    <t>PT. HM Sampoerna Purwokerto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</si>
  <si>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Tujuh Puluh Lima Juta Rupiah.</t>
    </r>
  </si>
  <si>
    <t>: Finance Dept</t>
  </si>
  <si>
    <t>DATE</t>
  </si>
  <si>
    <t>DESCRIPTION</t>
  </si>
  <si>
    <t xml:space="preserve"> </t>
  </si>
  <si>
    <t>Pelunasan</t>
  </si>
  <si>
    <t>Dede Komalasari</t>
  </si>
  <si>
    <t>: PT. Nusantara Citra Terpadu</t>
  </si>
  <si>
    <t xml:space="preserve"> 410/PCI/K2/V/22</t>
  </si>
  <si>
    <t xml:space="preserve"> 09 Mei 2022</t>
  </si>
  <si>
    <t>0975</t>
  </si>
  <si>
    <t>Pengiriman Barang Tujuan Aceh</t>
  </si>
  <si>
    <t>Aceh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</si>
  <si>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Empat Ribu Rupiah.</t>
    </r>
  </si>
  <si>
    <t>PCIJKT000019111</t>
  </si>
  <si>
    <t>PCIJKT000019114</t>
  </si>
  <si>
    <t>PCIJKT000019110</t>
  </si>
  <si>
    <t>PCIJKT000019116</t>
  </si>
  <si>
    <t>PCIJKT000019140</t>
  </si>
  <si>
    <t xml:space="preserve">PT.HM Sampoerna Mataram </t>
  </si>
  <si>
    <t xml:space="preserve"> PT.HM Sampoerna Denpasar</t>
  </si>
  <si>
    <t>23 Mei 2022</t>
  </si>
  <si>
    <t>405380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</si>
</sst>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dd/mm/yyyy;@"/>
    <numFmt numFmtId="167" formatCode="_-* #,##0.00_-;\-* #,##0.00_-;_-* &quot;-&quot;??_-;_-@_-"/>
    <numFmt numFmtId="168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i/>
      <sz val="12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7" fontId="16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0" fontId="1" fillId="0" borderId="0" xfId="1"/>
    <xf numFmtId="164" fontId="0" fillId="0" borderId="0" xfId="2" applyNumberFormat="1" applyFont="1"/>
    <xf numFmtId="0" fontId="5" fillId="0" borderId="0" xfId="1" applyFont="1"/>
    <xf numFmtId="0" fontId="1" fillId="0" borderId="0" xfId="1" applyFont="1"/>
    <xf numFmtId="0" fontId="1" fillId="0" borderId="0" xfId="1" applyBorder="1"/>
    <xf numFmtId="164" fontId="0" fillId="0" borderId="0" xfId="2" applyNumberFormat="1" applyFont="1" applyBorder="1"/>
    <xf numFmtId="0" fontId="4" fillId="0" borderId="0" xfId="1" applyFont="1" applyAlignment="1">
      <alignment vertical="center"/>
    </xf>
    <xf numFmtId="164" fontId="4" fillId="0" borderId="0" xfId="2" applyNumberFormat="1" applyFont="1" applyAlignment="1">
      <alignment vertical="center"/>
    </xf>
    <xf numFmtId="165" fontId="7" fillId="0" borderId="0" xfId="1" quotePrefix="1" applyNumberFormat="1" applyFont="1" applyAlignment="1">
      <alignment vertical="center"/>
    </xf>
    <xf numFmtId="0" fontId="3" fillId="0" borderId="0" xfId="1" quotePrefix="1" applyFont="1" applyAlignment="1">
      <alignment vertical="center"/>
    </xf>
    <xf numFmtId="0" fontId="3" fillId="0" borderId="0" xfId="1" quotePrefix="1" applyFont="1" applyAlignment="1">
      <alignment vertical="center" wrapText="1"/>
    </xf>
    <xf numFmtId="0" fontId="1" fillId="0" borderId="0" xfId="1" applyAlignment="1">
      <alignment vertical="center"/>
    </xf>
    <xf numFmtId="164" fontId="0" fillId="0" borderId="0" xfId="2" applyNumberFormat="1" applyFont="1" applyAlignment="1">
      <alignment vertical="center"/>
    </xf>
    <xf numFmtId="0" fontId="4" fillId="2" borderId="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164" fontId="2" fillId="0" borderId="15" xfId="2" applyNumberFormat="1" applyFont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42" fontId="1" fillId="0" borderId="0" xfId="1" applyNumberFormat="1" applyAlignment="1">
      <alignment horizontal="center" vertical="center"/>
    </xf>
    <xf numFmtId="0" fontId="9" fillId="0" borderId="0" xfId="1" applyFont="1" applyAlignment="1">
      <alignment vertical="center"/>
    </xf>
    <xf numFmtId="164" fontId="3" fillId="0" borderId="0" xfId="2" applyNumberFormat="1" applyFont="1" applyAlignment="1">
      <alignment horizontal="left" vertical="center"/>
    </xf>
    <xf numFmtId="42" fontId="4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3" fillId="0" borderId="17" xfId="2" applyNumberFormat="1" applyFont="1" applyBorder="1" applyAlignment="1">
      <alignment vertical="center"/>
    </xf>
    <xf numFmtId="42" fontId="4" fillId="0" borderId="17" xfId="1" quotePrefix="1" applyNumberFormat="1" applyFont="1" applyBorder="1" applyAlignment="1">
      <alignment horizontal="right" vertical="center"/>
    </xf>
    <xf numFmtId="0" fontId="3" fillId="0" borderId="0" xfId="1" applyFont="1" applyAlignment="1">
      <alignment vertical="center"/>
    </xf>
    <xf numFmtId="164" fontId="2" fillId="0" borderId="0" xfId="2" applyNumberFormat="1" applyFont="1" applyAlignment="1">
      <alignment vertical="center"/>
    </xf>
    <xf numFmtId="164" fontId="3" fillId="0" borderId="0" xfId="2" applyNumberFormat="1" applyFont="1" applyAlignment="1">
      <alignment vertical="center"/>
    </xf>
    <xf numFmtId="42" fontId="2" fillId="0" borderId="0" xfId="1" applyNumberFormat="1" applyFont="1" applyAlignment="1">
      <alignment vertical="center"/>
    </xf>
    <xf numFmtId="42" fontId="3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11" fillId="0" borderId="0" xfId="1" applyFont="1"/>
    <xf numFmtId="0" fontId="11" fillId="0" borderId="0" xfId="1" applyFont="1" applyAlignment="1">
      <alignment vertical="center"/>
    </xf>
    <xf numFmtId="0" fontId="12" fillId="0" borderId="0" xfId="1" applyFont="1" applyBorder="1"/>
    <xf numFmtId="164" fontId="1" fillId="0" borderId="0" xfId="1" applyNumberFormat="1"/>
    <xf numFmtId="0" fontId="12" fillId="0" borderId="0" xfId="1" applyFont="1" applyBorder="1" applyAlignment="1">
      <alignment horizontal="left"/>
    </xf>
    <xf numFmtId="0" fontId="3" fillId="0" borderId="0" xfId="1" applyFont="1" applyAlignment="1">
      <alignment horizontal="left" vertical="center"/>
    </xf>
    <xf numFmtId="0" fontId="12" fillId="0" borderId="0" xfId="1" quotePrefix="1" applyFont="1" applyBorder="1" applyAlignment="1">
      <alignment horizontal="left"/>
    </xf>
    <xf numFmtId="0" fontId="3" fillId="0" borderId="0" xfId="1" quotePrefix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1" quotePrefix="1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164" fontId="4" fillId="0" borderId="0" xfId="2" applyNumberFormat="1" applyFont="1"/>
    <xf numFmtId="42" fontId="1" fillId="0" borderId="0" xfId="1" applyNumberFormat="1"/>
    <xf numFmtId="0" fontId="0" fillId="0" borderId="0" xfId="1" applyFont="1" applyAlignment="1">
      <alignment vertical="center"/>
    </xf>
    <xf numFmtId="0" fontId="12" fillId="0" borderId="0" xfId="1" applyFont="1"/>
    <xf numFmtId="0" fontId="13" fillId="0" borderId="0" xfId="1" applyFont="1"/>
    <xf numFmtId="164" fontId="13" fillId="0" borderId="0" xfId="2" applyNumberFormat="1" applyFont="1"/>
    <xf numFmtId="0" fontId="14" fillId="0" borderId="0" xfId="1" applyFont="1"/>
    <xf numFmtId="0" fontId="13" fillId="0" borderId="17" xfId="1" applyFont="1" applyBorder="1"/>
    <xf numFmtId="164" fontId="13" fillId="0" borderId="17" xfId="2" applyNumberFormat="1" applyFont="1" applyBorder="1"/>
    <xf numFmtId="164" fontId="13" fillId="0" borderId="0" xfId="2" applyNumberFormat="1" applyFont="1" applyAlignment="1">
      <alignment horizontal="center"/>
    </xf>
    <xf numFmtId="0" fontId="12" fillId="0" borderId="0" xfId="1" quotePrefix="1" applyFont="1"/>
    <xf numFmtId="0" fontId="13" fillId="0" borderId="0" xfId="1" applyFont="1" applyBorder="1"/>
    <xf numFmtId="0" fontId="12" fillId="2" borderId="4" xfId="1" applyFont="1" applyFill="1" applyBorder="1" applyAlignment="1">
      <alignment horizontal="center" vertical="center"/>
    </xf>
    <xf numFmtId="0" fontId="12" fillId="2" borderId="5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/>
    </xf>
    <xf numFmtId="0" fontId="12" fillId="2" borderId="8" xfId="1" applyFont="1" applyFill="1" applyBorder="1" applyAlignment="1">
      <alignment horizontal="center" vertical="center"/>
    </xf>
    <xf numFmtId="0" fontId="13" fillId="3" borderId="9" xfId="1" applyFont="1" applyFill="1" applyBorder="1" applyAlignment="1">
      <alignment horizontal="center" vertical="center"/>
    </xf>
    <xf numFmtId="15" fontId="13" fillId="3" borderId="27" xfId="1" quotePrefix="1" applyNumberFormat="1" applyFont="1" applyFill="1" applyBorder="1" applyAlignment="1">
      <alignment horizontal="center" vertical="center"/>
    </xf>
    <xf numFmtId="49" fontId="13" fillId="3" borderId="27" xfId="1" quotePrefix="1" applyNumberFormat="1" applyFont="1" applyFill="1" applyBorder="1" applyAlignment="1">
      <alignment horizontal="center" vertical="center" wrapText="1"/>
    </xf>
    <xf numFmtId="0" fontId="13" fillId="3" borderId="10" xfId="1" applyFont="1" applyFill="1" applyBorder="1" applyAlignment="1">
      <alignment horizontal="center" vertical="center" wrapText="1"/>
    </xf>
    <xf numFmtId="164" fontId="13" fillId="3" borderId="27" xfId="2" applyNumberFormat="1" applyFont="1" applyFill="1" applyBorder="1" applyAlignment="1">
      <alignment horizontal="center" vertical="center" wrapText="1"/>
    </xf>
    <xf numFmtId="0" fontId="13" fillId="3" borderId="10" xfId="2" applyNumberFormat="1" applyFont="1" applyFill="1" applyBorder="1" applyAlignment="1">
      <alignment horizontal="center" vertical="center"/>
    </xf>
    <xf numFmtId="0" fontId="13" fillId="3" borderId="18" xfId="2" applyNumberFormat="1" applyFont="1" applyFill="1" applyBorder="1" applyAlignment="1">
      <alignment horizontal="center" vertical="center"/>
    </xf>
    <xf numFmtId="164" fontId="13" fillId="0" borderId="24" xfId="2" applyNumberFormat="1" applyFont="1" applyBorder="1" applyAlignment="1">
      <alignment horizontal="center" vertical="center"/>
    </xf>
    <xf numFmtId="41" fontId="13" fillId="0" borderId="15" xfId="1" applyNumberFormat="1" applyFont="1" applyBorder="1" applyAlignment="1">
      <alignment horizontal="center" vertical="center"/>
    </xf>
    <xf numFmtId="168" fontId="13" fillId="0" borderId="0" xfId="3" applyNumberFormat="1" applyFont="1"/>
    <xf numFmtId="0" fontId="12" fillId="0" borderId="0" xfId="1" applyFont="1" applyAlignment="1">
      <alignment horizontal="center" vertical="center"/>
    </xf>
    <xf numFmtId="164" fontId="13" fillId="0" borderId="0" xfId="2" applyNumberFormat="1" applyFont="1" applyAlignment="1">
      <alignment horizontal="center" vertical="center"/>
    </xf>
    <xf numFmtId="42" fontId="13" fillId="0" borderId="0" xfId="1" applyNumberFormat="1" applyFont="1" applyAlignment="1">
      <alignment horizontal="center" vertical="center"/>
    </xf>
    <xf numFmtId="164" fontId="12" fillId="0" borderId="0" xfId="2" applyNumberFormat="1" applyFont="1" applyBorder="1"/>
    <xf numFmtId="42" fontId="13" fillId="0" borderId="0" xfId="1" applyNumberFormat="1" applyFont="1" applyBorder="1" applyAlignment="1">
      <alignment horizontal="center" vertical="center"/>
    </xf>
    <xf numFmtId="9" fontId="13" fillId="0" borderId="0" xfId="1" applyNumberFormat="1" applyFont="1"/>
    <xf numFmtId="168" fontId="12" fillId="0" borderId="0" xfId="3" applyNumberFormat="1" applyFont="1"/>
    <xf numFmtId="164" fontId="12" fillId="0" borderId="17" xfId="2" applyNumberFormat="1" applyFont="1" applyBorder="1"/>
    <xf numFmtId="42" fontId="13" fillId="0" borderId="17" xfId="1" applyNumberFormat="1" applyFont="1" applyBorder="1" applyAlignment="1">
      <alignment horizontal="center" vertical="center"/>
    </xf>
    <xf numFmtId="164" fontId="12" fillId="0" borderId="0" xfId="2" applyNumberFormat="1" applyFont="1"/>
    <xf numFmtId="42" fontId="12" fillId="0" borderId="0" xfId="1" applyNumberFormat="1" applyFont="1"/>
    <xf numFmtId="0" fontId="17" fillId="0" borderId="0" xfId="1" applyFont="1"/>
    <xf numFmtId="0" fontId="13" fillId="0" borderId="0" xfId="1" applyFont="1" applyBorder="1" applyAlignment="1">
      <alignment horizontal="left"/>
    </xf>
    <xf numFmtId="0" fontId="13" fillId="0" borderId="0" xfId="1" applyFont="1" applyAlignment="1">
      <alignment horizontal="left"/>
    </xf>
    <xf numFmtId="0" fontId="12" fillId="0" borderId="0" xfId="1" quotePrefix="1" applyFont="1" applyAlignment="1">
      <alignment horizontal="left"/>
    </xf>
    <xf numFmtId="0" fontId="13" fillId="0" borderId="0" xfId="1" quotePrefix="1" applyFont="1" applyAlignment="1">
      <alignment horizontal="left"/>
    </xf>
    <xf numFmtId="0" fontId="13" fillId="0" borderId="0" xfId="1" applyFont="1" applyAlignment="1">
      <alignment horizontal="right"/>
    </xf>
    <xf numFmtId="0" fontId="4" fillId="3" borderId="9" xfId="1" applyFont="1" applyFill="1" applyBorder="1" applyAlignment="1">
      <alignment horizontal="center" vertical="center"/>
    </xf>
    <xf numFmtId="166" fontId="1" fillId="3" borderId="10" xfId="1" quotePrefix="1" applyNumberFormat="1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0" fillId="3" borderId="10" xfId="2" applyNumberFormat="1" applyFont="1" applyFill="1" applyBorder="1" applyAlignment="1">
      <alignment horizontal="center" vertical="center"/>
    </xf>
    <xf numFmtId="1" fontId="7" fillId="3" borderId="11" xfId="2" applyNumberFormat="1" applyFont="1" applyFill="1" applyBorder="1" applyAlignment="1">
      <alignment horizontal="center" vertical="center"/>
    </xf>
    <xf numFmtId="0" fontId="1" fillId="3" borderId="0" xfId="1" applyFill="1" applyAlignment="1">
      <alignment vertical="center"/>
    </xf>
    <xf numFmtId="164" fontId="0" fillId="3" borderId="0" xfId="2" applyNumberFormat="1" applyFont="1" applyFill="1" applyAlignment="1">
      <alignment vertical="center"/>
    </xf>
    <xf numFmtId="0" fontId="0" fillId="3" borderId="10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164" fontId="4" fillId="2" borderId="6" xfId="2" applyNumberFormat="1" applyFont="1" applyFill="1" applyBorder="1" applyAlignment="1">
      <alignment horizontal="center" vertical="center" wrapText="1"/>
    </xf>
    <xf numFmtId="164" fontId="4" fillId="2" borderId="7" xfId="2" applyNumberFormat="1" applyFont="1" applyFill="1" applyBorder="1" applyAlignment="1">
      <alignment horizontal="center" vertical="center" wrapText="1"/>
    </xf>
    <xf numFmtId="0" fontId="9" fillId="0" borderId="16" xfId="1" applyFont="1" applyBorder="1" applyAlignment="1">
      <alignment horizontal="center" vertical="center"/>
    </xf>
    <xf numFmtId="164" fontId="4" fillId="0" borderId="0" xfId="2" applyNumberFormat="1" applyFont="1" applyAlignment="1">
      <alignment horizontal="center" vertical="center"/>
    </xf>
    <xf numFmtId="0" fontId="3" fillId="0" borderId="0" xfId="1" applyFont="1" applyAlignment="1">
      <alignment horizontal="center"/>
    </xf>
    <xf numFmtId="164" fontId="1" fillId="0" borderId="18" xfId="2" applyNumberFormat="1" applyFont="1" applyFill="1" applyBorder="1" applyAlignment="1">
      <alignment horizontal="center" vertical="top"/>
    </xf>
    <xf numFmtId="164" fontId="1" fillId="0" borderId="19" xfId="2" applyNumberFormat="1" applyFont="1" applyFill="1" applyBorder="1" applyAlignment="1">
      <alignment horizontal="center" vertical="top"/>
    </xf>
    <xf numFmtId="164" fontId="1" fillId="0" borderId="20" xfId="2" applyNumberFormat="1" applyFont="1" applyFill="1" applyBorder="1" applyAlignment="1">
      <alignment horizontal="center" vertical="top"/>
    </xf>
    <xf numFmtId="164" fontId="1" fillId="0" borderId="21" xfId="2" applyNumberFormat="1" applyFont="1" applyFill="1" applyBorder="1" applyAlignment="1">
      <alignment horizontal="center" vertical="top"/>
    </xf>
    <xf numFmtId="164" fontId="1" fillId="0" borderId="22" xfId="2" applyNumberFormat="1" applyFont="1" applyFill="1" applyBorder="1" applyAlignment="1">
      <alignment horizontal="center" vertical="top"/>
    </xf>
    <xf numFmtId="164" fontId="1" fillId="0" borderId="23" xfId="2" applyNumberFormat="1" applyFont="1" applyFill="1" applyBorder="1" applyAlignment="1">
      <alignment horizontal="center" vertical="top"/>
    </xf>
    <xf numFmtId="41" fontId="8" fillId="0" borderId="24" xfId="1" applyNumberFormat="1" applyFont="1" applyFill="1" applyBorder="1" applyAlignment="1">
      <alignment horizontal="center" vertical="top"/>
    </xf>
    <xf numFmtId="41" fontId="8" fillId="0" borderId="25" xfId="1" applyNumberFormat="1" applyFont="1" applyFill="1" applyBorder="1" applyAlignment="1">
      <alignment horizontal="center" vertical="top"/>
    </xf>
    <xf numFmtId="41" fontId="8" fillId="0" borderId="26" xfId="1" applyNumberFormat="1" applyFont="1" applyFill="1" applyBorder="1" applyAlignment="1">
      <alignment horizontal="center" vertical="top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164" fontId="12" fillId="2" borderId="6" xfId="2" applyNumberFormat="1" applyFont="1" applyFill="1" applyBorder="1" applyAlignment="1">
      <alignment horizontal="center" vertical="center"/>
    </xf>
    <xf numFmtId="164" fontId="12" fillId="2" borderId="7" xfId="2" applyNumberFormat="1" applyFont="1" applyFill="1" applyBorder="1" applyAlignment="1">
      <alignment horizontal="center" vertical="center"/>
    </xf>
    <xf numFmtId="164" fontId="13" fillId="0" borderId="18" xfId="2" applyNumberFormat="1" applyFont="1" applyBorder="1" applyAlignment="1">
      <alignment horizontal="center" vertical="center"/>
    </xf>
    <xf numFmtId="164" fontId="13" fillId="0" borderId="19" xfId="2" applyNumberFormat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165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</cellXfs>
  <cellStyles count="4">
    <cellStyle name="Comma 2" xfId="2"/>
    <cellStyle name="Comma 3" xfId="3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342900</xdr:colOff>
      <xdr:row>33</xdr:row>
      <xdr:rowOff>17210</xdr:rowOff>
    </xdr:from>
    <xdr:to>
      <xdr:col>16</xdr:col>
      <xdr:colOff>9525</xdr:colOff>
      <xdr:row>40</xdr:row>
      <xdr:rowOff>180500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7246685"/>
          <a:ext cx="2466975" cy="15634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Excelku.com%20-%20Rumus%20Terbilang%20Tanpa%20Mac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Users\Public\PT.%20PERISAI%20CAKRAWALA%20INDONESIA\INVOICE\Non%20PPn_Invoice\2022\02_INV_Non%20PPn%20Februari%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Users\DEDE\2021\INVOICE\KWITANSI\kwi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umus Terbilang"/>
    </sheetNames>
    <sheetDataSet>
      <sheetData sheetId="0">
        <row r="37">
          <cell r="E37">
            <v>49970000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2_Dakota_Batam"/>
      <sheetName val="053_Menara_Mix"/>
      <sheetName val="054_BSC_Lampung"/>
      <sheetName val="055_Fastindo_Bandung"/>
      <sheetName val="056_Ibu Feriyanti PCP_Jakarta"/>
      <sheetName val="057_UJP_Padang"/>
      <sheetName val="058_BJ Trans_Medan"/>
      <sheetName val="059_Fastindo_Serpong"/>
      <sheetName val="060_Yenling Tan_Batam"/>
      <sheetName val="061_Bpk Irfan_Pontianak"/>
      <sheetName val="062_PT. Fajar_Makassar"/>
      <sheetName val="063_Kaifa_Batam"/>
      <sheetName val="064_Hendyan_Batam"/>
      <sheetName val="065_Bpk. H. Tofik_Banjarmasin"/>
      <sheetName val="066_Bpk. H. Tofik_Banjarmasin"/>
      <sheetName val="067_Ibu Fany_Batam"/>
      <sheetName val="068_PT. Werkz_Pekanbaru"/>
      <sheetName val="069_Menara_Sampoeran_C1"/>
      <sheetName val="070_Bpk. edo_Bogor"/>
      <sheetName val="071_PT. Sahabat Agung_Jakarta"/>
      <sheetName val="072_Yenling Tan_Batam"/>
      <sheetName val="073_Jasa Anda_Mix"/>
      <sheetName val="074_Fastindo_Jakarta"/>
      <sheetName val="075_BBI_Banjar baru"/>
      <sheetName val="076_BBI_Makassar"/>
      <sheetName val="077_BBI_Ngawi"/>
      <sheetName val="078_Primasari_Batam"/>
      <sheetName val="079_Yenling Tan_Abonca"/>
      <sheetName val="080_Yenling Tan_Japan Pacu"/>
      <sheetName val="081_Yenling Tan_Prima sari"/>
      <sheetName val="082_Yenling Tan_Kreasi pangan"/>
      <sheetName val="083_PT. Mega Kreasi_Tanggerang"/>
      <sheetName val="084_Yenling Tan_Sunkrisps"/>
      <sheetName val="085_Yenling Tan_Alamii Food"/>
      <sheetName val="086_Yenling Tan_Primasari"/>
      <sheetName val="087_Menara_Sampoeran_C1 "/>
      <sheetName val="088_PT. SITC_Undername China"/>
      <sheetName val="089_Fastindo_Jakarta"/>
      <sheetName val="090_Tensindo_Jakarta"/>
      <sheetName val="091_BSC_Lhoksemawe langsa"/>
      <sheetName val="092_BSC_Semarang"/>
      <sheetName val="093_Yenling Tan_Kaifa"/>
      <sheetName val="094_Yenling Tan_Sentral Cargo"/>
      <sheetName val="095_Yenling Tan_Primasari"/>
      <sheetName val="096_Yenling Tan_Primasari"/>
      <sheetName val="097_Yenling Tan_Gurih"/>
      <sheetName val="099_Bpk. Saman_Batam"/>
      <sheetName val="100_PT. Fajar_Samarinda"/>
      <sheetName val="101_Menara_ESSE POSM"/>
      <sheetName val="102_Bpk. Agus_Pontianak"/>
      <sheetName val="103_Ibu Yenling Tan_JasanaBoga"/>
      <sheetName val="104_Ibu Yenling Tan_Pt Kartika"/>
      <sheetName val="105_Ibu Yenling Tan_Pt Exim"/>
      <sheetName val="105_Ibu Yenling Tan_Pt Exim (2"/>
      <sheetName val="107_pt. austine"/>
      <sheetName val="107_pt. austine "/>
      <sheetName val="108_BSC_Lampung_JHHP"/>
      <sheetName val="109_BSC_Kota Bumi_JHHP"/>
      <sheetName val="110_BSC_Pekanbaru_Alam Hijau"/>
      <sheetName val="111_Bpk. Mul_Pulogadung"/>
      <sheetName val="112_Menara_Sampoeran_C1"/>
      <sheetName val="113_PCS_Pontianak"/>
      <sheetName val="114_BSC_Signify_Surabaya"/>
      <sheetName val="115_Yenlingtan_Kaifa_BTH"/>
      <sheetName val="116_Yenlingtan_Alsabat_BTH"/>
      <sheetName val="117_BBI_Klaten"/>
      <sheetName val="118_PT. Yasa_Sulteng"/>
      <sheetName val="118_PT. Yasa_Sulteng Up"/>
      <sheetName val="119_Yenlingtan_Berkat_Bth"/>
      <sheetName val="120_Menara_Sampoeran_C1"/>
      <sheetName val="121_Yenlingtan_Nyonya_BTH"/>
      <sheetName val="122_San Sukses_Batam"/>
      <sheetName val="123_San Sukses_Batam "/>
      <sheetName val="124_Jan Ex_BTH"/>
      <sheetName val="125_Ibu Suryani_Jakarta"/>
      <sheetName val="126_BSC_Anggana_Jogja"/>
      <sheetName val="127_Klik_Batam"/>
      <sheetName val="128_Crago Trans_Batam"/>
      <sheetName val="129_Yenlingtan_Yumofodd_Bth"/>
      <sheetName val="130_Yenlingtan_Japan Pack_Bth"/>
      <sheetName val="131_PCS_Pontinak"/>
      <sheetName val="132_Mega_Selawesi"/>
      <sheetName val="133_Gapura_Trucking Sumabaw_DP"/>
      <sheetName val="133_Gapura_Trucking Sumabaw Pel"/>
      <sheetName val="134_Menara_Cocacola"/>
      <sheetName val="135_Fitri_Nias"/>
      <sheetName val="Sheet1"/>
      <sheetName val="02_INV_Non PPn Februari 22"/>
    </sheetNames>
    <definedNames>
      <definedName name="nilai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 Log Serang 260721"/>
      <sheetName val="Pos Log Serang&amp;cilegon 27280721"/>
      <sheetName val="Pos Log Cilegon&amp;Serang 290721"/>
      <sheetName val="Pos Log Cilegon dan Serang 3007"/>
      <sheetName val="Pos Log Serang 010821"/>
      <sheetName val="Pos Log Cilegon 020821"/>
      <sheetName val="Pos Log Cilegon 030821"/>
      <sheetName val="Pos Log Cilegon 040821"/>
      <sheetName val="Pos Log Cilegon 050821"/>
      <sheetName val="Rekap DP"/>
      <sheetName val="Rumus Terbilang"/>
      <sheetName val="Rumus Terbilang (2)"/>
    </sheetNames>
    <sheetDataSet>
      <sheetData sheetId="0">
        <row r="22">
          <cell r="G22">
            <v>3600000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3"/>
  <sheetViews>
    <sheetView topLeftCell="C10" zoomScale="86" zoomScaleNormal="86" workbookViewId="0">
      <selection activeCell="K204" sqref="K204"/>
    </sheetView>
  </sheetViews>
  <sheetFormatPr defaultRowHeight="15" x14ac:dyDescent="0.25"/>
  <cols>
    <col min="1" max="1" width="3.85546875" style="4" customWidth="1"/>
    <col min="2" max="2" width="11.85546875" style="4" customWidth="1"/>
    <col min="3" max="3" width="17.5703125" style="4" customWidth="1"/>
    <col min="4" max="4" width="22.28515625" style="4" customWidth="1"/>
    <col min="5" max="5" width="26.28515625" style="4" customWidth="1"/>
    <col min="6" max="6" width="6.28515625" style="4" customWidth="1"/>
    <col min="7" max="7" width="5.140625" style="4" customWidth="1"/>
    <col min="8" max="8" width="13" style="5" customWidth="1"/>
    <col min="9" max="9" width="2" style="5" customWidth="1"/>
    <col min="10" max="10" width="17.42578125" style="4" customWidth="1"/>
    <col min="11" max="12" width="9.140625" style="4"/>
    <col min="13" max="13" width="16.85546875" style="4" bestFit="1" customWidth="1"/>
    <col min="14" max="15" width="9.140625" style="4"/>
    <col min="16" max="16" width="16.42578125" style="4" bestFit="1" customWidth="1"/>
    <col min="17" max="16384" width="9.140625" style="4"/>
  </cols>
  <sheetData>
    <row r="2" spans="1:10" ht="18.75" x14ac:dyDescent="0.3">
      <c r="A2" s="1" t="s">
        <v>0</v>
      </c>
      <c r="B2" s="2"/>
      <c r="C2" s="3"/>
    </row>
    <row r="3" spans="1:10" x14ac:dyDescent="0.25">
      <c r="A3" s="6" t="s">
        <v>1</v>
      </c>
      <c r="B3" s="7"/>
      <c r="C3" s="7"/>
    </row>
    <row r="4" spans="1:10" x14ac:dyDescent="0.25">
      <c r="A4" s="6" t="s">
        <v>2</v>
      </c>
      <c r="B4" s="7"/>
      <c r="C4" s="7"/>
    </row>
    <row r="5" spans="1:10" x14ac:dyDescent="0.25">
      <c r="A5" s="6" t="s">
        <v>3</v>
      </c>
      <c r="B5" s="7"/>
      <c r="C5" s="7"/>
    </row>
    <row r="6" spans="1:10" x14ac:dyDescent="0.25">
      <c r="A6" s="6" t="s">
        <v>4</v>
      </c>
      <c r="B6" s="7"/>
      <c r="C6" s="7"/>
    </row>
    <row r="7" spans="1:10" x14ac:dyDescent="0.25">
      <c r="A7" s="6" t="s">
        <v>5</v>
      </c>
      <c r="B7" s="7"/>
      <c r="C7" s="7"/>
    </row>
    <row r="8" spans="1:10" x14ac:dyDescent="0.25">
      <c r="A8" s="7"/>
      <c r="B8" s="7"/>
      <c r="C8" s="7"/>
    </row>
    <row r="9" spans="1:10" ht="15.75" thickBot="1" x14ac:dyDescent="0.3">
      <c r="A9" s="8"/>
      <c r="B9" s="8"/>
      <c r="C9" s="8"/>
      <c r="D9" s="8"/>
      <c r="E9" s="8"/>
      <c r="F9" s="8"/>
      <c r="G9" s="8"/>
      <c r="H9" s="9"/>
      <c r="I9" s="9"/>
      <c r="J9" s="8"/>
    </row>
    <row r="10" spans="1:10" ht="24" thickBot="1" x14ac:dyDescent="0.4">
      <c r="A10" s="101" t="s">
        <v>6</v>
      </c>
      <c r="B10" s="102"/>
      <c r="C10" s="102"/>
      <c r="D10" s="102"/>
      <c r="E10" s="102"/>
      <c r="F10" s="102"/>
      <c r="G10" s="102"/>
      <c r="H10" s="102"/>
      <c r="I10" s="102"/>
      <c r="J10" s="103"/>
    </row>
    <row r="12" spans="1:10" ht="18.75" customHeight="1" x14ac:dyDescent="0.25">
      <c r="A12" s="10" t="s">
        <v>7</v>
      </c>
      <c r="B12" s="10" t="s">
        <v>8</v>
      </c>
      <c r="C12" s="10"/>
      <c r="D12" s="10"/>
      <c r="E12" s="10"/>
      <c r="F12" s="10"/>
      <c r="G12" s="10"/>
      <c r="H12" s="11" t="s">
        <v>9</v>
      </c>
      <c r="I12" s="11" t="s">
        <v>10</v>
      </c>
      <c r="J12" s="51" t="s">
        <v>37</v>
      </c>
    </row>
    <row r="13" spans="1:10" ht="18.75" customHeight="1" x14ac:dyDescent="0.25">
      <c r="A13" s="10"/>
      <c r="B13" s="10"/>
      <c r="C13" s="10"/>
      <c r="D13" s="10"/>
      <c r="E13" s="10"/>
      <c r="F13" s="10"/>
      <c r="G13" s="10"/>
      <c r="H13" s="11" t="s">
        <v>11</v>
      </c>
      <c r="I13" s="11" t="s">
        <v>10</v>
      </c>
      <c r="J13" s="12" t="s">
        <v>173</v>
      </c>
    </row>
    <row r="14" spans="1:10" ht="18.75" customHeight="1" x14ac:dyDescent="0.25">
      <c r="A14" s="10"/>
      <c r="B14" s="10"/>
      <c r="C14" s="10"/>
      <c r="D14" s="10"/>
      <c r="E14" s="10"/>
      <c r="F14" s="10"/>
      <c r="G14" s="10"/>
      <c r="H14" s="11" t="s">
        <v>12</v>
      </c>
      <c r="I14" s="11" t="s">
        <v>10</v>
      </c>
      <c r="J14" s="12" t="s">
        <v>185</v>
      </c>
    </row>
    <row r="15" spans="1:10" ht="18.75" customHeight="1" x14ac:dyDescent="0.25">
      <c r="A15" s="10" t="s">
        <v>13</v>
      </c>
      <c r="B15" s="10" t="s">
        <v>14</v>
      </c>
      <c r="C15" s="10"/>
      <c r="D15" s="10"/>
      <c r="E15" s="10"/>
      <c r="F15" s="10"/>
      <c r="G15" s="10"/>
      <c r="H15" s="11" t="s">
        <v>15</v>
      </c>
      <c r="I15" s="11" t="s">
        <v>10</v>
      </c>
      <c r="J15" s="13" t="s">
        <v>38</v>
      </c>
    </row>
    <row r="16" spans="1:10" ht="27.75" customHeight="1" x14ac:dyDescent="0.25">
      <c r="A16" s="10"/>
      <c r="B16" s="10"/>
      <c r="C16" s="10"/>
      <c r="D16" s="10"/>
      <c r="E16" s="10"/>
      <c r="F16" s="10"/>
      <c r="G16" s="10"/>
      <c r="H16" s="11" t="s">
        <v>16</v>
      </c>
      <c r="I16" s="11" t="s">
        <v>10</v>
      </c>
      <c r="J16" s="14" t="s">
        <v>39</v>
      </c>
    </row>
    <row r="17" spans="1:13" ht="11.25" customHeight="1" thickBot="1" x14ac:dyDescent="0.3">
      <c r="A17" s="15"/>
      <c r="B17" s="15"/>
      <c r="C17" s="15"/>
      <c r="D17" s="15"/>
      <c r="E17" s="15"/>
      <c r="F17" s="15"/>
      <c r="G17" s="15"/>
      <c r="H17" s="16"/>
      <c r="I17" s="16"/>
      <c r="J17" s="15"/>
    </row>
    <row r="18" spans="1:13" ht="43.5" customHeight="1" x14ac:dyDescent="0.25">
      <c r="A18" s="17" t="s">
        <v>17</v>
      </c>
      <c r="B18" s="18" t="s">
        <v>18</v>
      </c>
      <c r="C18" s="19" t="s">
        <v>19</v>
      </c>
      <c r="D18" s="18" t="s">
        <v>20</v>
      </c>
      <c r="E18" s="18" t="s">
        <v>21</v>
      </c>
      <c r="F18" s="19" t="s">
        <v>22</v>
      </c>
      <c r="G18" s="20" t="s">
        <v>23</v>
      </c>
      <c r="H18" s="104" t="s">
        <v>24</v>
      </c>
      <c r="I18" s="105"/>
      <c r="J18" s="21" t="s">
        <v>25</v>
      </c>
      <c r="M18" s="5"/>
    </row>
    <row r="19" spans="1:13" s="98" customFormat="1" ht="36" customHeight="1" x14ac:dyDescent="0.25">
      <c r="A19" s="92">
        <v>1</v>
      </c>
      <c r="B19" s="93">
        <v>44650</v>
      </c>
      <c r="C19" s="94" t="s">
        <v>40</v>
      </c>
      <c r="D19" s="95" t="s">
        <v>100</v>
      </c>
      <c r="E19" s="95" t="s">
        <v>183</v>
      </c>
      <c r="F19" s="96">
        <v>33</v>
      </c>
      <c r="G19" s="97">
        <v>936</v>
      </c>
      <c r="H19" s="109">
        <v>75000000</v>
      </c>
      <c r="I19" s="110"/>
      <c r="J19" s="115">
        <f>H19</f>
        <v>75000000</v>
      </c>
      <c r="M19" s="99"/>
    </row>
    <row r="20" spans="1:13" s="98" customFormat="1" ht="36" customHeight="1" x14ac:dyDescent="0.25">
      <c r="A20" s="92">
        <f>A19+1</f>
        <v>2</v>
      </c>
      <c r="B20" s="93">
        <v>44650</v>
      </c>
      <c r="C20" s="94" t="s">
        <v>41</v>
      </c>
      <c r="D20" s="95" t="s">
        <v>100</v>
      </c>
      <c r="E20" s="95" t="s">
        <v>184</v>
      </c>
      <c r="F20" s="96">
        <v>19</v>
      </c>
      <c r="G20" s="97">
        <v>600</v>
      </c>
      <c r="H20" s="111"/>
      <c r="I20" s="112"/>
      <c r="J20" s="116"/>
      <c r="M20" s="99"/>
    </row>
    <row r="21" spans="1:13" s="98" customFormat="1" ht="36" customHeight="1" x14ac:dyDescent="0.25">
      <c r="A21" s="92">
        <f t="shared" ref="A21:A83" si="0">A20+1</f>
        <v>3</v>
      </c>
      <c r="B21" s="93">
        <v>44650</v>
      </c>
      <c r="C21" s="100" t="s">
        <v>178</v>
      </c>
      <c r="D21" s="95" t="s">
        <v>100</v>
      </c>
      <c r="E21" s="95" t="s">
        <v>122</v>
      </c>
      <c r="F21" s="96">
        <v>1</v>
      </c>
      <c r="G21" s="97">
        <v>6</v>
      </c>
      <c r="H21" s="111"/>
      <c r="I21" s="112"/>
      <c r="J21" s="116"/>
      <c r="M21" s="99"/>
    </row>
    <row r="22" spans="1:13" s="98" customFormat="1" ht="36" customHeight="1" x14ac:dyDescent="0.25">
      <c r="A22" s="92">
        <f t="shared" si="0"/>
        <v>4</v>
      </c>
      <c r="B22" s="93">
        <v>44650</v>
      </c>
      <c r="C22" s="100" t="s">
        <v>182</v>
      </c>
      <c r="D22" s="95" t="s">
        <v>100</v>
      </c>
      <c r="E22" s="95" t="s">
        <v>101</v>
      </c>
      <c r="F22" s="96">
        <v>1</v>
      </c>
      <c r="G22" s="97">
        <v>12</v>
      </c>
      <c r="H22" s="111"/>
      <c r="I22" s="112"/>
      <c r="J22" s="116"/>
      <c r="M22" s="99"/>
    </row>
    <row r="23" spans="1:13" s="98" customFormat="1" ht="36" customHeight="1" x14ac:dyDescent="0.25">
      <c r="A23" s="92">
        <f t="shared" si="0"/>
        <v>5</v>
      </c>
      <c r="B23" s="93">
        <v>44650</v>
      </c>
      <c r="C23" s="94" t="s">
        <v>45</v>
      </c>
      <c r="D23" s="95" t="s">
        <v>100</v>
      </c>
      <c r="E23" s="95" t="s">
        <v>105</v>
      </c>
      <c r="F23" s="96">
        <v>1</v>
      </c>
      <c r="G23" s="97">
        <v>30</v>
      </c>
      <c r="H23" s="111"/>
      <c r="I23" s="112"/>
      <c r="J23" s="116"/>
      <c r="M23" s="99"/>
    </row>
    <row r="24" spans="1:13" s="98" customFormat="1" ht="36" customHeight="1" x14ac:dyDescent="0.25">
      <c r="A24" s="92">
        <f t="shared" si="0"/>
        <v>6</v>
      </c>
      <c r="B24" s="93">
        <v>44650</v>
      </c>
      <c r="C24" s="94" t="s">
        <v>46</v>
      </c>
      <c r="D24" s="95" t="s">
        <v>100</v>
      </c>
      <c r="E24" s="95" t="s">
        <v>106</v>
      </c>
      <c r="F24" s="96">
        <v>2</v>
      </c>
      <c r="G24" s="97">
        <v>72</v>
      </c>
      <c r="H24" s="111"/>
      <c r="I24" s="112"/>
      <c r="J24" s="116"/>
      <c r="M24" s="99"/>
    </row>
    <row r="25" spans="1:13" s="98" customFormat="1" ht="36" customHeight="1" x14ac:dyDescent="0.25">
      <c r="A25" s="92">
        <f t="shared" si="0"/>
        <v>7</v>
      </c>
      <c r="B25" s="93">
        <v>44650</v>
      </c>
      <c r="C25" s="94" t="s">
        <v>47</v>
      </c>
      <c r="D25" s="95" t="s">
        <v>100</v>
      </c>
      <c r="E25" s="95" t="s">
        <v>107</v>
      </c>
      <c r="F25" s="96">
        <v>1</v>
      </c>
      <c r="G25" s="97">
        <v>30</v>
      </c>
      <c r="H25" s="111"/>
      <c r="I25" s="112"/>
      <c r="J25" s="116"/>
      <c r="M25" s="99"/>
    </row>
    <row r="26" spans="1:13" s="98" customFormat="1" ht="36" customHeight="1" x14ac:dyDescent="0.25">
      <c r="A26" s="92">
        <f t="shared" si="0"/>
        <v>8</v>
      </c>
      <c r="B26" s="93">
        <v>44650</v>
      </c>
      <c r="C26" s="100" t="s">
        <v>180</v>
      </c>
      <c r="D26" s="95" t="s">
        <v>100</v>
      </c>
      <c r="E26" s="95" t="s">
        <v>108</v>
      </c>
      <c r="F26" s="96">
        <v>5</v>
      </c>
      <c r="G26" s="97">
        <v>180</v>
      </c>
      <c r="H26" s="111"/>
      <c r="I26" s="112"/>
      <c r="J26" s="116"/>
      <c r="M26" s="99"/>
    </row>
    <row r="27" spans="1:13" s="98" customFormat="1" ht="36" customHeight="1" x14ac:dyDescent="0.25">
      <c r="A27" s="92">
        <f t="shared" si="0"/>
        <v>9</v>
      </c>
      <c r="B27" s="93">
        <v>44650</v>
      </c>
      <c r="C27" s="100" t="s">
        <v>48</v>
      </c>
      <c r="D27" s="95" t="s">
        <v>100</v>
      </c>
      <c r="E27" s="95" t="s">
        <v>109</v>
      </c>
      <c r="F27" s="96">
        <v>2</v>
      </c>
      <c r="G27" s="97">
        <v>60</v>
      </c>
      <c r="H27" s="111"/>
      <c r="I27" s="112"/>
      <c r="J27" s="116"/>
      <c r="M27" s="99"/>
    </row>
    <row r="28" spans="1:13" s="98" customFormat="1" ht="36" customHeight="1" x14ac:dyDescent="0.25">
      <c r="A28" s="92">
        <f t="shared" si="0"/>
        <v>10</v>
      </c>
      <c r="B28" s="93">
        <v>44650</v>
      </c>
      <c r="C28" s="94" t="s">
        <v>49</v>
      </c>
      <c r="D28" s="95" t="s">
        <v>100</v>
      </c>
      <c r="E28" s="95" t="s">
        <v>110</v>
      </c>
      <c r="F28" s="96">
        <v>6</v>
      </c>
      <c r="G28" s="97">
        <v>192</v>
      </c>
      <c r="H28" s="111"/>
      <c r="I28" s="112"/>
      <c r="J28" s="116"/>
      <c r="M28" s="99"/>
    </row>
    <row r="29" spans="1:13" s="98" customFormat="1" ht="36" customHeight="1" x14ac:dyDescent="0.25">
      <c r="A29" s="92">
        <f t="shared" si="0"/>
        <v>11</v>
      </c>
      <c r="B29" s="93">
        <v>44650</v>
      </c>
      <c r="C29" s="94" t="s">
        <v>50</v>
      </c>
      <c r="D29" s="95" t="s">
        <v>100</v>
      </c>
      <c r="E29" s="95" t="s">
        <v>111</v>
      </c>
      <c r="F29" s="96">
        <v>3</v>
      </c>
      <c r="G29" s="97">
        <v>108</v>
      </c>
      <c r="H29" s="111"/>
      <c r="I29" s="112"/>
      <c r="J29" s="116"/>
      <c r="M29" s="99"/>
    </row>
    <row r="30" spans="1:13" s="98" customFormat="1" ht="36" customHeight="1" x14ac:dyDescent="0.25">
      <c r="A30" s="92">
        <f t="shared" si="0"/>
        <v>12</v>
      </c>
      <c r="B30" s="93">
        <v>44650</v>
      </c>
      <c r="C30" s="94" t="s">
        <v>51</v>
      </c>
      <c r="D30" s="95" t="s">
        <v>100</v>
      </c>
      <c r="E30" s="95" t="s">
        <v>113</v>
      </c>
      <c r="F30" s="96">
        <v>4</v>
      </c>
      <c r="G30" s="97">
        <v>120</v>
      </c>
      <c r="H30" s="111"/>
      <c r="I30" s="112"/>
      <c r="J30" s="116"/>
      <c r="M30" s="99"/>
    </row>
    <row r="31" spans="1:13" s="98" customFormat="1" ht="36" customHeight="1" x14ac:dyDescent="0.25">
      <c r="A31" s="92">
        <f t="shared" si="0"/>
        <v>13</v>
      </c>
      <c r="B31" s="93">
        <v>44650</v>
      </c>
      <c r="C31" s="94" t="s">
        <v>52</v>
      </c>
      <c r="D31" s="95" t="s">
        <v>100</v>
      </c>
      <c r="E31" s="95" t="s">
        <v>112</v>
      </c>
      <c r="F31" s="96">
        <v>10</v>
      </c>
      <c r="G31" s="97">
        <v>360</v>
      </c>
      <c r="H31" s="111"/>
      <c r="I31" s="112"/>
      <c r="J31" s="116"/>
      <c r="M31" s="99"/>
    </row>
    <row r="32" spans="1:13" s="98" customFormat="1" ht="36" customHeight="1" x14ac:dyDescent="0.25">
      <c r="A32" s="92">
        <f t="shared" si="0"/>
        <v>14</v>
      </c>
      <c r="B32" s="93">
        <v>44650</v>
      </c>
      <c r="C32" s="94" t="s">
        <v>53</v>
      </c>
      <c r="D32" s="95" t="s">
        <v>100</v>
      </c>
      <c r="E32" s="95" t="s">
        <v>114</v>
      </c>
      <c r="F32" s="96">
        <v>4</v>
      </c>
      <c r="G32" s="97">
        <v>120</v>
      </c>
      <c r="H32" s="111"/>
      <c r="I32" s="112"/>
      <c r="J32" s="116"/>
      <c r="M32" s="99"/>
    </row>
    <row r="33" spans="1:13" s="98" customFormat="1" ht="36" customHeight="1" x14ac:dyDescent="0.25">
      <c r="A33" s="92">
        <f t="shared" si="0"/>
        <v>15</v>
      </c>
      <c r="B33" s="93">
        <v>44650</v>
      </c>
      <c r="C33" s="94" t="s">
        <v>54</v>
      </c>
      <c r="D33" s="95" t="s">
        <v>100</v>
      </c>
      <c r="E33" s="95" t="s">
        <v>115</v>
      </c>
      <c r="F33" s="96">
        <v>4</v>
      </c>
      <c r="G33" s="97">
        <v>120</v>
      </c>
      <c r="H33" s="111"/>
      <c r="I33" s="112"/>
      <c r="J33" s="116"/>
      <c r="M33" s="99"/>
    </row>
    <row r="34" spans="1:13" s="98" customFormat="1" ht="36" customHeight="1" x14ac:dyDescent="0.25">
      <c r="A34" s="92">
        <f t="shared" si="0"/>
        <v>16</v>
      </c>
      <c r="B34" s="93">
        <v>44650</v>
      </c>
      <c r="C34" s="94" t="s">
        <v>55</v>
      </c>
      <c r="D34" s="95" t="s">
        <v>100</v>
      </c>
      <c r="E34" s="95" t="s">
        <v>116</v>
      </c>
      <c r="F34" s="96">
        <v>9</v>
      </c>
      <c r="G34" s="97">
        <v>300</v>
      </c>
      <c r="H34" s="111"/>
      <c r="I34" s="112"/>
      <c r="J34" s="116"/>
      <c r="M34" s="99"/>
    </row>
    <row r="35" spans="1:13" s="98" customFormat="1" ht="36" customHeight="1" x14ac:dyDescent="0.25">
      <c r="A35" s="92">
        <f t="shared" si="0"/>
        <v>17</v>
      </c>
      <c r="B35" s="93">
        <v>44650</v>
      </c>
      <c r="C35" s="94" t="s">
        <v>56</v>
      </c>
      <c r="D35" s="95" t="s">
        <v>100</v>
      </c>
      <c r="E35" s="95" t="s">
        <v>117</v>
      </c>
      <c r="F35" s="96">
        <v>8</v>
      </c>
      <c r="G35" s="97">
        <v>282</v>
      </c>
      <c r="H35" s="111"/>
      <c r="I35" s="112"/>
      <c r="J35" s="116"/>
      <c r="M35" s="99"/>
    </row>
    <row r="36" spans="1:13" s="98" customFormat="1" ht="36" customHeight="1" x14ac:dyDescent="0.25">
      <c r="A36" s="92">
        <f t="shared" si="0"/>
        <v>18</v>
      </c>
      <c r="B36" s="93">
        <v>44650</v>
      </c>
      <c r="C36" s="94" t="s">
        <v>57</v>
      </c>
      <c r="D36" s="95" t="s">
        <v>100</v>
      </c>
      <c r="E36" s="95" t="s">
        <v>118</v>
      </c>
      <c r="F36" s="96">
        <v>10</v>
      </c>
      <c r="G36" s="97">
        <v>348</v>
      </c>
      <c r="H36" s="111"/>
      <c r="I36" s="112"/>
      <c r="J36" s="116"/>
      <c r="M36" s="99"/>
    </row>
    <row r="37" spans="1:13" s="98" customFormat="1" ht="36" customHeight="1" x14ac:dyDescent="0.25">
      <c r="A37" s="92">
        <f t="shared" si="0"/>
        <v>19</v>
      </c>
      <c r="B37" s="93">
        <v>44650</v>
      </c>
      <c r="C37" s="94" t="s">
        <v>58</v>
      </c>
      <c r="D37" s="95" t="s">
        <v>100</v>
      </c>
      <c r="E37" s="95" t="s">
        <v>119</v>
      </c>
      <c r="F37" s="96">
        <v>13</v>
      </c>
      <c r="G37" s="97">
        <v>450</v>
      </c>
      <c r="H37" s="111"/>
      <c r="I37" s="112"/>
      <c r="J37" s="116"/>
      <c r="M37" s="99"/>
    </row>
    <row r="38" spans="1:13" s="98" customFormat="1" ht="36" customHeight="1" x14ac:dyDescent="0.25">
      <c r="A38" s="92">
        <f t="shared" si="0"/>
        <v>20</v>
      </c>
      <c r="B38" s="93">
        <v>44650</v>
      </c>
      <c r="C38" s="94" t="s">
        <v>59</v>
      </c>
      <c r="D38" s="95" t="s">
        <v>100</v>
      </c>
      <c r="E38" s="95" t="s">
        <v>120</v>
      </c>
      <c r="F38" s="96">
        <v>1</v>
      </c>
      <c r="G38" s="97">
        <v>18</v>
      </c>
      <c r="H38" s="111"/>
      <c r="I38" s="112"/>
      <c r="J38" s="116"/>
      <c r="M38" s="99"/>
    </row>
    <row r="39" spans="1:13" s="98" customFormat="1" ht="36" customHeight="1" x14ac:dyDescent="0.25">
      <c r="A39" s="92">
        <f t="shared" si="0"/>
        <v>21</v>
      </c>
      <c r="B39" s="93">
        <v>44650</v>
      </c>
      <c r="C39" s="94" t="s">
        <v>60</v>
      </c>
      <c r="D39" s="95" t="s">
        <v>100</v>
      </c>
      <c r="E39" s="95" t="s">
        <v>121</v>
      </c>
      <c r="F39" s="96">
        <v>1</v>
      </c>
      <c r="G39" s="97">
        <v>30</v>
      </c>
      <c r="H39" s="111"/>
      <c r="I39" s="112"/>
      <c r="J39" s="116"/>
      <c r="M39" s="99"/>
    </row>
    <row r="40" spans="1:13" s="98" customFormat="1" ht="36" customHeight="1" x14ac:dyDescent="0.25">
      <c r="A40" s="92">
        <f t="shared" si="0"/>
        <v>22</v>
      </c>
      <c r="B40" s="93">
        <v>44650</v>
      </c>
      <c r="C40" s="100" t="s">
        <v>179</v>
      </c>
      <c r="D40" s="95" t="s">
        <v>100</v>
      </c>
      <c r="E40" s="95" t="s">
        <v>123</v>
      </c>
      <c r="F40" s="96">
        <v>1</v>
      </c>
      <c r="G40" s="97">
        <v>6</v>
      </c>
      <c r="H40" s="111"/>
      <c r="I40" s="112"/>
      <c r="J40" s="116"/>
      <c r="M40" s="99"/>
    </row>
    <row r="41" spans="1:13" s="98" customFormat="1" ht="36" customHeight="1" x14ac:dyDescent="0.25">
      <c r="A41" s="92">
        <f t="shared" si="0"/>
        <v>23</v>
      </c>
      <c r="B41" s="93">
        <v>44650</v>
      </c>
      <c r="C41" s="94" t="s">
        <v>61</v>
      </c>
      <c r="D41" s="95" t="s">
        <v>100</v>
      </c>
      <c r="E41" s="95" t="s">
        <v>124</v>
      </c>
      <c r="F41" s="96">
        <v>1</v>
      </c>
      <c r="G41" s="97">
        <v>30</v>
      </c>
      <c r="H41" s="111"/>
      <c r="I41" s="112"/>
      <c r="J41" s="116"/>
      <c r="M41" s="99"/>
    </row>
    <row r="42" spans="1:13" s="98" customFormat="1" ht="36" customHeight="1" x14ac:dyDescent="0.25">
      <c r="A42" s="92">
        <f t="shared" si="0"/>
        <v>24</v>
      </c>
      <c r="B42" s="93">
        <v>44650</v>
      </c>
      <c r="C42" s="94" t="s">
        <v>62</v>
      </c>
      <c r="D42" s="95" t="s">
        <v>100</v>
      </c>
      <c r="E42" s="95" t="s">
        <v>125</v>
      </c>
      <c r="F42" s="96">
        <v>1</v>
      </c>
      <c r="G42" s="97">
        <v>18</v>
      </c>
      <c r="H42" s="111"/>
      <c r="I42" s="112"/>
      <c r="J42" s="116"/>
      <c r="M42" s="99"/>
    </row>
    <row r="43" spans="1:13" s="98" customFormat="1" ht="36" customHeight="1" x14ac:dyDescent="0.25">
      <c r="A43" s="92">
        <f t="shared" si="0"/>
        <v>25</v>
      </c>
      <c r="B43" s="93">
        <v>44651</v>
      </c>
      <c r="C43" s="100" t="s">
        <v>181</v>
      </c>
      <c r="D43" s="95" t="s">
        <v>100</v>
      </c>
      <c r="E43" s="95" t="s">
        <v>126</v>
      </c>
      <c r="F43" s="96">
        <v>1</v>
      </c>
      <c r="G43" s="97">
        <v>12</v>
      </c>
      <c r="H43" s="111"/>
      <c r="I43" s="112"/>
      <c r="J43" s="116"/>
      <c r="M43" s="99"/>
    </row>
    <row r="44" spans="1:13" s="98" customFormat="1" ht="36" customHeight="1" x14ac:dyDescent="0.25">
      <c r="A44" s="92">
        <f t="shared" si="0"/>
        <v>26</v>
      </c>
      <c r="B44" s="93">
        <v>44651</v>
      </c>
      <c r="C44" s="94" t="s">
        <v>63</v>
      </c>
      <c r="D44" s="95" t="s">
        <v>100</v>
      </c>
      <c r="E44" s="95" t="s">
        <v>127</v>
      </c>
      <c r="F44" s="96">
        <v>1</v>
      </c>
      <c r="G44" s="97">
        <v>30</v>
      </c>
      <c r="H44" s="111"/>
      <c r="I44" s="112"/>
      <c r="J44" s="116"/>
      <c r="M44" s="99"/>
    </row>
    <row r="45" spans="1:13" s="98" customFormat="1" ht="36" customHeight="1" x14ac:dyDescent="0.25">
      <c r="A45" s="92">
        <f t="shared" si="0"/>
        <v>27</v>
      </c>
      <c r="B45" s="93">
        <v>44651</v>
      </c>
      <c r="C45" s="94" t="s">
        <v>64</v>
      </c>
      <c r="D45" s="95" t="s">
        <v>100</v>
      </c>
      <c r="E45" s="95" t="s">
        <v>128</v>
      </c>
      <c r="F45" s="96">
        <v>2</v>
      </c>
      <c r="G45" s="97">
        <v>48</v>
      </c>
      <c r="H45" s="111"/>
      <c r="I45" s="112"/>
      <c r="J45" s="116"/>
      <c r="M45" s="99"/>
    </row>
    <row r="46" spans="1:13" s="98" customFormat="1" ht="36" customHeight="1" x14ac:dyDescent="0.25">
      <c r="A46" s="92">
        <f t="shared" si="0"/>
        <v>28</v>
      </c>
      <c r="B46" s="93">
        <v>44651</v>
      </c>
      <c r="C46" s="94" t="s">
        <v>65</v>
      </c>
      <c r="D46" s="95" t="s">
        <v>100</v>
      </c>
      <c r="E46" s="95" t="s">
        <v>129</v>
      </c>
      <c r="F46" s="96">
        <v>2</v>
      </c>
      <c r="G46" s="97">
        <v>66</v>
      </c>
      <c r="H46" s="111"/>
      <c r="I46" s="112"/>
      <c r="J46" s="116"/>
      <c r="M46" s="99"/>
    </row>
    <row r="47" spans="1:13" s="98" customFormat="1" ht="36" customHeight="1" x14ac:dyDescent="0.25">
      <c r="A47" s="92">
        <f t="shared" si="0"/>
        <v>29</v>
      </c>
      <c r="B47" s="93">
        <v>44651</v>
      </c>
      <c r="C47" s="94" t="s">
        <v>66</v>
      </c>
      <c r="D47" s="95" t="s">
        <v>100</v>
      </c>
      <c r="E47" s="95" t="s">
        <v>130</v>
      </c>
      <c r="F47" s="96">
        <v>2</v>
      </c>
      <c r="G47" s="97">
        <v>42</v>
      </c>
      <c r="H47" s="111"/>
      <c r="I47" s="112"/>
      <c r="J47" s="116"/>
      <c r="M47" s="99"/>
    </row>
    <row r="48" spans="1:13" s="98" customFormat="1" ht="36" customHeight="1" x14ac:dyDescent="0.25">
      <c r="A48" s="92">
        <f t="shared" si="0"/>
        <v>30</v>
      </c>
      <c r="B48" s="93">
        <v>44651</v>
      </c>
      <c r="C48" s="94" t="s">
        <v>67</v>
      </c>
      <c r="D48" s="95" t="s">
        <v>100</v>
      </c>
      <c r="E48" s="95" t="s">
        <v>131</v>
      </c>
      <c r="F48" s="96">
        <v>3</v>
      </c>
      <c r="G48" s="97">
        <v>78</v>
      </c>
      <c r="H48" s="111"/>
      <c r="I48" s="112"/>
      <c r="J48" s="116"/>
      <c r="M48" s="99"/>
    </row>
    <row r="49" spans="1:13" s="98" customFormat="1" ht="36" customHeight="1" x14ac:dyDescent="0.25">
      <c r="A49" s="92">
        <f t="shared" si="0"/>
        <v>31</v>
      </c>
      <c r="B49" s="93">
        <v>44651</v>
      </c>
      <c r="C49" s="94" t="s">
        <v>68</v>
      </c>
      <c r="D49" s="95" t="s">
        <v>100</v>
      </c>
      <c r="E49" s="95" t="s">
        <v>132</v>
      </c>
      <c r="F49" s="96">
        <v>2</v>
      </c>
      <c r="G49" s="97">
        <v>60</v>
      </c>
      <c r="H49" s="111"/>
      <c r="I49" s="112"/>
      <c r="J49" s="116"/>
      <c r="M49" s="99"/>
    </row>
    <row r="50" spans="1:13" s="98" customFormat="1" ht="36" customHeight="1" x14ac:dyDescent="0.25">
      <c r="A50" s="92">
        <f t="shared" si="0"/>
        <v>32</v>
      </c>
      <c r="B50" s="93">
        <v>44651</v>
      </c>
      <c r="C50" s="94" t="s">
        <v>69</v>
      </c>
      <c r="D50" s="95" t="s">
        <v>100</v>
      </c>
      <c r="E50" s="95" t="s">
        <v>133</v>
      </c>
      <c r="F50" s="96">
        <v>1</v>
      </c>
      <c r="G50" s="97">
        <v>36</v>
      </c>
      <c r="H50" s="111"/>
      <c r="I50" s="112"/>
      <c r="J50" s="116"/>
      <c r="M50" s="99"/>
    </row>
    <row r="51" spans="1:13" s="98" customFormat="1" ht="36" customHeight="1" x14ac:dyDescent="0.25">
      <c r="A51" s="92">
        <f t="shared" si="0"/>
        <v>33</v>
      </c>
      <c r="B51" s="93">
        <v>44651</v>
      </c>
      <c r="C51" s="94" t="s">
        <v>70</v>
      </c>
      <c r="D51" s="95" t="s">
        <v>100</v>
      </c>
      <c r="E51" s="95" t="s">
        <v>134</v>
      </c>
      <c r="F51" s="96">
        <v>5</v>
      </c>
      <c r="G51" s="97">
        <v>168</v>
      </c>
      <c r="H51" s="111"/>
      <c r="I51" s="112"/>
      <c r="J51" s="116"/>
      <c r="M51" s="99"/>
    </row>
    <row r="52" spans="1:13" s="98" customFormat="1" ht="36" customHeight="1" x14ac:dyDescent="0.25">
      <c r="A52" s="92">
        <f t="shared" si="0"/>
        <v>34</v>
      </c>
      <c r="B52" s="93">
        <v>44651</v>
      </c>
      <c r="C52" s="94" t="s">
        <v>71</v>
      </c>
      <c r="D52" s="95" t="s">
        <v>100</v>
      </c>
      <c r="E52" s="95" t="s">
        <v>135</v>
      </c>
      <c r="F52" s="96">
        <v>2</v>
      </c>
      <c r="G52" s="97">
        <v>72</v>
      </c>
      <c r="H52" s="111"/>
      <c r="I52" s="112"/>
      <c r="J52" s="116"/>
      <c r="M52" s="99"/>
    </row>
    <row r="53" spans="1:13" s="98" customFormat="1" ht="36" customHeight="1" x14ac:dyDescent="0.25">
      <c r="A53" s="92">
        <f t="shared" si="0"/>
        <v>35</v>
      </c>
      <c r="B53" s="93">
        <v>44651</v>
      </c>
      <c r="C53" s="94" t="s">
        <v>72</v>
      </c>
      <c r="D53" s="95" t="s">
        <v>100</v>
      </c>
      <c r="E53" s="95" t="s">
        <v>136</v>
      </c>
      <c r="F53" s="96">
        <v>4</v>
      </c>
      <c r="G53" s="97">
        <v>132</v>
      </c>
      <c r="H53" s="111"/>
      <c r="I53" s="112"/>
      <c r="J53" s="116"/>
      <c r="M53" s="99"/>
    </row>
    <row r="54" spans="1:13" s="98" customFormat="1" ht="36" customHeight="1" x14ac:dyDescent="0.25">
      <c r="A54" s="92">
        <f t="shared" si="0"/>
        <v>36</v>
      </c>
      <c r="B54" s="93">
        <v>44651</v>
      </c>
      <c r="C54" s="94" t="s">
        <v>73</v>
      </c>
      <c r="D54" s="95" t="s">
        <v>100</v>
      </c>
      <c r="E54" s="95" t="s">
        <v>137</v>
      </c>
      <c r="F54" s="96">
        <v>3</v>
      </c>
      <c r="G54" s="97">
        <v>90</v>
      </c>
      <c r="H54" s="111"/>
      <c r="I54" s="112"/>
      <c r="J54" s="116"/>
      <c r="M54" s="99"/>
    </row>
    <row r="55" spans="1:13" s="98" customFormat="1" ht="36" customHeight="1" x14ac:dyDescent="0.25">
      <c r="A55" s="92">
        <f t="shared" si="0"/>
        <v>37</v>
      </c>
      <c r="B55" s="93">
        <v>44646</v>
      </c>
      <c r="C55" s="94" t="s">
        <v>74</v>
      </c>
      <c r="D55" s="95" t="s">
        <v>100</v>
      </c>
      <c r="E55" s="95" t="s">
        <v>138</v>
      </c>
      <c r="F55" s="96">
        <v>5</v>
      </c>
      <c r="G55" s="97">
        <v>180</v>
      </c>
      <c r="H55" s="111"/>
      <c r="I55" s="112"/>
      <c r="J55" s="116"/>
      <c r="M55" s="99"/>
    </row>
    <row r="56" spans="1:13" s="98" customFormat="1" ht="36" customHeight="1" x14ac:dyDescent="0.25">
      <c r="A56" s="92">
        <f t="shared" si="0"/>
        <v>38</v>
      </c>
      <c r="B56" s="93">
        <v>44646</v>
      </c>
      <c r="C56" s="94" t="s">
        <v>76</v>
      </c>
      <c r="D56" s="95" t="s">
        <v>100</v>
      </c>
      <c r="E56" s="95" t="s">
        <v>140</v>
      </c>
      <c r="F56" s="96">
        <v>2</v>
      </c>
      <c r="G56" s="97">
        <v>60</v>
      </c>
      <c r="H56" s="111"/>
      <c r="I56" s="112"/>
      <c r="J56" s="116"/>
      <c r="M56" s="99"/>
    </row>
    <row r="57" spans="1:13" s="98" customFormat="1" ht="36" customHeight="1" x14ac:dyDescent="0.25">
      <c r="A57" s="92">
        <f t="shared" si="0"/>
        <v>39</v>
      </c>
      <c r="B57" s="93">
        <v>44646</v>
      </c>
      <c r="C57" s="94" t="s">
        <v>83</v>
      </c>
      <c r="D57" s="95" t="s">
        <v>100</v>
      </c>
      <c r="E57" s="95" t="s">
        <v>147</v>
      </c>
      <c r="F57" s="96">
        <v>7</v>
      </c>
      <c r="G57" s="97">
        <v>240</v>
      </c>
      <c r="H57" s="111"/>
      <c r="I57" s="112"/>
      <c r="J57" s="116"/>
      <c r="M57" s="99"/>
    </row>
    <row r="58" spans="1:13" s="98" customFormat="1" ht="36" customHeight="1" x14ac:dyDescent="0.25">
      <c r="A58" s="92">
        <f t="shared" si="0"/>
        <v>40</v>
      </c>
      <c r="B58" s="93">
        <v>44646</v>
      </c>
      <c r="C58" s="94" t="s">
        <v>93</v>
      </c>
      <c r="D58" s="95" t="s">
        <v>100</v>
      </c>
      <c r="E58" s="95" t="s">
        <v>157</v>
      </c>
      <c r="F58" s="96">
        <v>7</v>
      </c>
      <c r="G58" s="97">
        <v>240</v>
      </c>
      <c r="H58" s="111"/>
      <c r="I58" s="112"/>
      <c r="J58" s="116"/>
      <c r="M58" s="99"/>
    </row>
    <row r="59" spans="1:13" s="98" customFormat="1" ht="36" customHeight="1" x14ac:dyDescent="0.25">
      <c r="A59" s="92">
        <f t="shared" si="0"/>
        <v>41</v>
      </c>
      <c r="B59" s="93">
        <v>44646</v>
      </c>
      <c r="C59" s="94" t="s">
        <v>94</v>
      </c>
      <c r="D59" s="95" t="s">
        <v>100</v>
      </c>
      <c r="E59" s="95" t="s">
        <v>158</v>
      </c>
      <c r="F59" s="96">
        <v>9</v>
      </c>
      <c r="G59" s="97">
        <v>300</v>
      </c>
      <c r="H59" s="111"/>
      <c r="I59" s="112"/>
      <c r="J59" s="116"/>
      <c r="M59" s="99"/>
    </row>
    <row r="60" spans="1:13" s="98" customFormat="1" ht="36" customHeight="1" x14ac:dyDescent="0.25">
      <c r="A60" s="92">
        <f t="shared" si="0"/>
        <v>42</v>
      </c>
      <c r="B60" s="93">
        <v>44650</v>
      </c>
      <c r="C60" s="94" t="s">
        <v>42</v>
      </c>
      <c r="D60" s="95" t="s">
        <v>100</v>
      </c>
      <c r="E60" s="95" t="s">
        <v>102</v>
      </c>
      <c r="F60" s="96">
        <v>3</v>
      </c>
      <c r="G60" s="97">
        <v>84</v>
      </c>
      <c r="H60" s="111"/>
      <c r="I60" s="112"/>
      <c r="J60" s="116"/>
      <c r="M60" s="99"/>
    </row>
    <row r="61" spans="1:13" s="98" customFormat="1" ht="36" customHeight="1" x14ac:dyDescent="0.25">
      <c r="A61" s="92">
        <f t="shared" si="0"/>
        <v>43</v>
      </c>
      <c r="B61" s="93">
        <v>44650</v>
      </c>
      <c r="C61" s="94" t="s">
        <v>43</v>
      </c>
      <c r="D61" s="95" t="s">
        <v>100</v>
      </c>
      <c r="E61" s="95" t="s">
        <v>103</v>
      </c>
      <c r="F61" s="96">
        <v>2</v>
      </c>
      <c r="G61" s="97">
        <v>60</v>
      </c>
      <c r="H61" s="111"/>
      <c r="I61" s="112"/>
      <c r="J61" s="116"/>
      <c r="M61" s="99"/>
    </row>
    <row r="62" spans="1:13" s="98" customFormat="1" ht="36" customHeight="1" x14ac:dyDescent="0.25">
      <c r="A62" s="92">
        <f t="shared" si="0"/>
        <v>44</v>
      </c>
      <c r="B62" s="93">
        <v>44650</v>
      </c>
      <c r="C62" s="94" t="s">
        <v>44</v>
      </c>
      <c r="D62" s="95" t="s">
        <v>100</v>
      </c>
      <c r="E62" s="95" t="s">
        <v>104</v>
      </c>
      <c r="F62" s="96">
        <v>1</v>
      </c>
      <c r="G62" s="97">
        <v>36</v>
      </c>
      <c r="H62" s="111"/>
      <c r="I62" s="112"/>
      <c r="J62" s="116"/>
      <c r="M62" s="99"/>
    </row>
    <row r="63" spans="1:13" s="98" customFormat="1" ht="36" customHeight="1" x14ac:dyDescent="0.25">
      <c r="A63" s="92">
        <f t="shared" si="0"/>
        <v>45</v>
      </c>
      <c r="B63" s="93">
        <v>44646</v>
      </c>
      <c r="C63" s="94" t="s">
        <v>75</v>
      </c>
      <c r="D63" s="95" t="s">
        <v>100</v>
      </c>
      <c r="E63" s="95" t="s">
        <v>139</v>
      </c>
      <c r="F63" s="96">
        <v>2</v>
      </c>
      <c r="G63" s="97">
        <v>42</v>
      </c>
      <c r="H63" s="111"/>
      <c r="I63" s="112"/>
      <c r="J63" s="116"/>
      <c r="M63" s="99"/>
    </row>
    <row r="64" spans="1:13" s="98" customFormat="1" ht="36" customHeight="1" x14ac:dyDescent="0.25">
      <c r="A64" s="92">
        <f t="shared" si="0"/>
        <v>46</v>
      </c>
      <c r="B64" s="93">
        <v>44646</v>
      </c>
      <c r="C64" s="94" t="s">
        <v>77</v>
      </c>
      <c r="D64" s="95" t="s">
        <v>100</v>
      </c>
      <c r="E64" s="95" t="s">
        <v>141</v>
      </c>
      <c r="F64" s="96">
        <v>4</v>
      </c>
      <c r="G64" s="97">
        <v>138</v>
      </c>
      <c r="H64" s="111"/>
      <c r="I64" s="112"/>
      <c r="J64" s="116"/>
      <c r="M64" s="99"/>
    </row>
    <row r="65" spans="1:13" s="98" customFormat="1" ht="36" customHeight="1" x14ac:dyDescent="0.25">
      <c r="A65" s="92">
        <f t="shared" si="0"/>
        <v>47</v>
      </c>
      <c r="B65" s="93">
        <v>44646</v>
      </c>
      <c r="C65" s="94" t="s">
        <v>78</v>
      </c>
      <c r="D65" s="95" t="s">
        <v>100</v>
      </c>
      <c r="E65" s="95" t="s">
        <v>142</v>
      </c>
      <c r="F65" s="96">
        <v>1</v>
      </c>
      <c r="G65" s="97">
        <v>36</v>
      </c>
      <c r="H65" s="111"/>
      <c r="I65" s="112"/>
      <c r="J65" s="116"/>
      <c r="M65" s="99"/>
    </row>
    <row r="66" spans="1:13" s="98" customFormat="1" ht="36" customHeight="1" x14ac:dyDescent="0.25">
      <c r="A66" s="92">
        <f t="shared" si="0"/>
        <v>48</v>
      </c>
      <c r="B66" s="93">
        <v>44646</v>
      </c>
      <c r="C66" s="94" t="s">
        <v>79</v>
      </c>
      <c r="D66" s="95" t="s">
        <v>100</v>
      </c>
      <c r="E66" s="95" t="s">
        <v>143</v>
      </c>
      <c r="F66" s="96">
        <v>2</v>
      </c>
      <c r="G66" s="97">
        <v>48</v>
      </c>
      <c r="H66" s="111"/>
      <c r="I66" s="112"/>
      <c r="J66" s="116"/>
      <c r="M66" s="99"/>
    </row>
    <row r="67" spans="1:13" s="98" customFormat="1" ht="36" customHeight="1" x14ac:dyDescent="0.25">
      <c r="A67" s="92">
        <f t="shared" si="0"/>
        <v>49</v>
      </c>
      <c r="B67" s="93">
        <v>44646</v>
      </c>
      <c r="C67" s="94" t="s">
        <v>80</v>
      </c>
      <c r="D67" s="95" t="s">
        <v>100</v>
      </c>
      <c r="E67" s="95" t="s">
        <v>144</v>
      </c>
      <c r="F67" s="96">
        <v>5</v>
      </c>
      <c r="G67" s="97">
        <v>162</v>
      </c>
      <c r="H67" s="111"/>
      <c r="I67" s="112"/>
      <c r="J67" s="116"/>
      <c r="M67" s="99"/>
    </row>
    <row r="68" spans="1:13" s="98" customFormat="1" ht="36" customHeight="1" x14ac:dyDescent="0.25">
      <c r="A68" s="92">
        <f t="shared" si="0"/>
        <v>50</v>
      </c>
      <c r="B68" s="93">
        <v>44646</v>
      </c>
      <c r="C68" s="94" t="s">
        <v>81</v>
      </c>
      <c r="D68" s="95" t="s">
        <v>100</v>
      </c>
      <c r="E68" s="95" t="s">
        <v>145</v>
      </c>
      <c r="F68" s="96">
        <v>3</v>
      </c>
      <c r="G68" s="97">
        <v>102</v>
      </c>
      <c r="H68" s="111"/>
      <c r="I68" s="112"/>
      <c r="J68" s="116"/>
      <c r="M68" s="99"/>
    </row>
    <row r="69" spans="1:13" s="98" customFormat="1" ht="36" customHeight="1" x14ac:dyDescent="0.25">
      <c r="A69" s="92">
        <f t="shared" si="0"/>
        <v>51</v>
      </c>
      <c r="B69" s="93">
        <v>44646</v>
      </c>
      <c r="C69" s="94" t="s">
        <v>82</v>
      </c>
      <c r="D69" s="95" t="s">
        <v>100</v>
      </c>
      <c r="E69" s="95" t="s">
        <v>146</v>
      </c>
      <c r="F69" s="96">
        <v>3</v>
      </c>
      <c r="G69" s="97">
        <v>78</v>
      </c>
      <c r="H69" s="111"/>
      <c r="I69" s="112"/>
      <c r="J69" s="116"/>
      <c r="M69" s="99"/>
    </row>
    <row r="70" spans="1:13" s="98" customFormat="1" ht="36" customHeight="1" x14ac:dyDescent="0.25">
      <c r="A70" s="92">
        <f t="shared" si="0"/>
        <v>52</v>
      </c>
      <c r="B70" s="93">
        <v>44646</v>
      </c>
      <c r="C70" s="94" t="s">
        <v>84</v>
      </c>
      <c r="D70" s="95" t="s">
        <v>100</v>
      </c>
      <c r="E70" s="95" t="s">
        <v>148</v>
      </c>
      <c r="F70" s="96">
        <v>3</v>
      </c>
      <c r="G70" s="97">
        <v>96</v>
      </c>
      <c r="H70" s="111"/>
      <c r="I70" s="112"/>
      <c r="J70" s="116"/>
      <c r="M70" s="99"/>
    </row>
    <row r="71" spans="1:13" s="98" customFormat="1" ht="36" customHeight="1" x14ac:dyDescent="0.25">
      <c r="A71" s="92">
        <f t="shared" si="0"/>
        <v>53</v>
      </c>
      <c r="B71" s="93">
        <v>44646</v>
      </c>
      <c r="C71" s="94" t="s">
        <v>85</v>
      </c>
      <c r="D71" s="95" t="s">
        <v>100</v>
      </c>
      <c r="E71" s="95" t="s">
        <v>149</v>
      </c>
      <c r="F71" s="96">
        <v>10</v>
      </c>
      <c r="G71" s="97">
        <v>360</v>
      </c>
      <c r="H71" s="111"/>
      <c r="I71" s="112"/>
      <c r="J71" s="116"/>
      <c r="M71" s="99"/>
    </row>
    <row r="72" spans="1:13" s="98" customFormat="1" ht="36" customHeight="1" x14ac:dyDescent="0.25">
      <c r="A72" s="92">
        <f t="shared" si="0"/>
        <v>54</v>
      </c>
      <c r="B72" s="93">
        <v>44646</v>
      </c>
      <c r="C72" s="94" t="s">
        <v>86</v>
      </c>
      <c r="D72" s="95" t="s">
        <v>100</v>
      </c>
      <c r="E72" s="95" t="s">
        <v>150</v>
      </c>
      <c r="F72" s="96">
        <v>5</v>
      </c>
      <c r="G72" s="97">
        <v>180</v>
      </c>
      <c r="H72" s="111"/>
      <c r="I72" s="112"/>
      <c r="J72" s="116"/>
      <c r="M72" s="99"/>
    </row>
    <row r="73" spans="1:13" s="98" customFormat="1" ht="36" customHeight="1" x14ac:dyDescent="0.25">
      <c r="A73" s="92">
        <f t="shared" si="0"/>
        <v>55</v>
      </c>
      <c r="B73" s="93">
        <v>44646</v>
      </c>
      <c r="C73" s="94" t="s">
        <v>87</v>
      </c>
      <c r="D73" s="95" t="s">
        <v>100</v>
      </c>
      <c r="E73" s="95" t="s">
        <v>151</v>
      </c>
      <c r="F73" s="96">
        <v>3</v>
      </c>
      <c r="G73" s="97">
        <v>108</v>
      </c>
      <c r="H73" s="111"/>
      <c r="I73" s="112"/>
      <c r="J73" s="116"/>
      <c r="M73" s="99"/>
    </row>
    <row r="74" spans="1:13" s="98" customFormat="1" ht="36" customHeight="1" x14ac:dyDescent="0.25">
      <c r="A74" s="92">
        <f t="shared" si="0"/>
        <v>56</v>
      </c>
      <c r="B74" s="93">
        <v>44646</v>
      </c>
      <c r="C74" s="94" t="s">
        <v>88</v>
      </c>
      <c r="D74" s="95" t="s">
        <v>100</v>
      </c>
      <c r="E74" s="95" t="s">
        <v>152</v>
      </c>
      <c r="F74" s="96">
        <v>2</v>
      </c>
      <c r="G74" s="97">
        <v>72</v>
      </c>
      <c r="H74" s="111"/>
      <c r="I74" s="112"/>
      <c r="J74" s="116"/>
      <c r="M74" s="99"/>
    </row>
    <row r="75" spans="1:13" s="98" customFormat="1" ht="36" customHeight="1" x14ac:dyDescent="0.25">
      <c r="A75" s="92">
        <f t="shared" si="0"/>
        <v>57</v>
      </c>
      <c r="B75" s="93">
        <v>44646</v>
      </c>
      <c r="C75" s="94" t="s">
        <v>89</v>
      </c>
      <c r="D75" s="95" t="s">
        <v>100</v>
      </c>
      <c r="E75" s="95" t="s">
        <v>153</v>
      </c>
      <c r="F75" s="96">
        <v>3</v>
      </c>
      <c r="G75" s="97">
        <v>108</v>
      </c>
      <c r="H75" s="111"/>
      <c r="I75" s="112"/>
      <c r="J75" s="116"/>
      <c r="M75" s="99"/>
    </row>
    <row r="76" spans="1:13" s="98" customFormat="1" ht="36" customHeight="1" x14ac:dyDescent="0.25">
      <c r="A76" s="92">
        <f t="shared" si="0"/>
        <v>58</v>
      </c>
      <c r="B76" s="93">
        <v>44646</v>
      </c>
      <c r="C76" s="94" t="s">
        <v>90</v>
      </c>
      <c r="D76" s="95" t="s">
        <v>100</v>
      </c>
      <c r="E76" s="95" t="s">
        <v>154</v>
      </c>
      <c r="F76" s="96">
        <v>5</v>
      </c>
      <c r="G76" s="97">
        <v>168</v>
      </c>
      <c r="H76" s="111"/>
      <c r="I76" s="112"/>
      <c r="J76" s="116"/>
      <c r="M76" s="99"/>
    </row>
    <row r="77" spans="1:13" s="98" customFormat="1" ht="36" customHeight="1" x14ac:dyDescent="0.25">
      <c r="A77" s="92">
        <f t="shared" si="0"/>
        <v>59</v>
      </c>
      <c r="B77" s="93">
        <v>44646</v>
      </c>
      <c r="C77" s="94" t="s">
        <v>91</v>
      </c>
      <c r="D77" s="95" t="s">
        <v>100</v>
      </c>
      <c r="E77" s="95" t="s">
        <v>155</v>
      </c>
      <c r="F77" s="96">
        <v>7</v>
      </c>
      <c r="G77" s="97">
        <v>240</v>
      </c>
      <c r="H77" s="111"/>
      <c r="I77" s="112"/>
      <c r="J77" s="116"/>
      <c r="M77" s="99"/>
    </row>
    <row r="78" spans="1:13" s="98" customFormat="1" ht="36" customHeight="1" x14ac:dyDescent="0.25">
      <c r="A78" s="92">
        <f t="shared" si="0"/>
        <v>60</v>
      </c>
      <c r="B78" s="93">
        <v>44646</v>
      </c>
      <c r="C78" s="94" t="s">
        <v>92</v>
      </c>
      <c r="D78" s="95" t="s">
        <v>100</v>
      </c>
      <c r="E78" s="95" t="s">
        <v>156</v>
      </c>
      <c r="F78" s="96">
        <v>3</v>
      </c>
      <c r="G78" s="97">
        <v>96</v>
      </c>
      <c r="H78" s="111"/>
      <c r="I78" s="112"/>
      <c r="J78" s="116"/>
      <c r="M78" s="99"/>
    </row>
    <row r="79" spans="1:13" s="98" customFormat="1" ht="36" customHeight="1" x14ac:dyDescent="0.25">
      <c r="A79" s="92">
        <f t="shared" si="0"/>
        <v>61</v>
      </c>
      <c r="B79" s="93">
        <v>44646</v>
      </c>
      <c r="C79" s="94" t="s">
        <v>95</v>
      </c>
      <c r="D79" s="95" t="s">
        <v>100</v>
      </c>
      <c r="E79" s="95" t="s">
        <v>159</v>
      </c>
      <c r="F79" s="96">
        <v>10</v>
      </c>
      <c r="G79" s="97">
        <v>360</v>
      </c>
      <c r="H79" s="111"/>
      <c r="I79" s="112"/>
      <c r="J79" s="116"/>
      <c r="M79" s="99"/>
    </row>
    <row r="80" spans="1:13" s="98" customFormat="1" ht="36" customHeight="1" x14ac:dyDescent="0.25">
      <c r="A80" s="92">
        <f t="shared" si="0"/>
        <v>62</v>
      </c>
      <c r="B80" s="93">
        <v>44646</v>
      </c>
      <c r="C80" s="94" t="s">
        <v>96</v>
      </c>
      <c r="D80" s="95" t="s">
        <v>100</v>
      </c>
      <c r="E80" s="95" t="s">
        <v>160</v>
      </c>
      <c r="F80" s="96">
        <v>12</v>
      </c>
      <c r="G80" s="97">
        <v>420</v>
      </c>
      <c r="H80" s="111"/>
      <c r="I80" s="112"/>
      <c r="J80" s="116"/>
      <c r="M80" s="99"/>
    </row>
    <row r="81" spans="1:13" s="98" customFormat="1" ht="36" customHeight="1" x14ac:dyDescent="0.25">
      <c r="A81" s="92">
        <f t="shared" si="0"/>
        <v>63</v>
      </c>
      <c r="B81" s="93">
        <v>44646</v>
      </c>
      <c r="C81" s="94" t="s">
        <v>97</v>
      </c>
      <c r="D81" s="95" t="s">
        <v>100</v>
      </c>
      <c r="E81" s="95" t="s">
        <v>161</v>
      </c>
      <c r="F81" s="96"/>
      <c r="G81" s="97"/>
      <c r="H81" s="111"/>
      <c r="I81" s="112"/>
      <c r="J81" s="116"/>
      <c r="M81" s="99"/>
    </row>
    <row r="82" spans="1:13" s="98" customFormat="1" ht="36" customHeight="1" x14ac:dyDescent="0.25">
      <c r="A82" s="92">
        <f t="shared" si="0"/>
        <v>64</v>
      </c>
      <c r="B82" s="93">
        <v>44646</v>
      </c>
      <c r="C82" s="94" t="s">
        <v>98</v>
      </c>
      <c r="D82" s="95" t="s">
        <v>100</v>
      </c>
      <c r="E82" s="95" t="s">
        <v>162</v>
      </c>
      <c r="F82" s="96"/>
      <c r="G82" s="97"/>
      <c r="H82" s="111"/>
      <c r="I82" s="112"/>
      <c r="J82" s="116"/>
      <c r="M82" s="99"/>
    </row>
    <row r="83" spans="1:13" s="98" customFormat="1" ht="36" customHeight="1" x14ac:dyDescent="0.25">
      <c r="A83" s="92">
        <f t="shared" si="0"/>
        <v>65</v>
      </c>
      <c r="B83" s="93">
        <v>44646</v>
      </c>
      <c r="C83" s="94" t="s">
        <v>99</v>
      </c>
      <c r="D83" s="95" t="s">
        <v>100</v>
      </c>
      <c r="E83" s="95" t="s">
        <v>163</v>
      </c>
      <c r="F83" s="96">
        <v>4</v>
      </c>
      <c r="G83" s="97">
        <v>138</v>
      </c>
      <c r="H83" s="113"/>
      <c r="I83" s="114"/>
      <c r="J83" s="117"/>
      <c r="M83" s="99"/>
    </row>
    <row r="84" spans="1:13" ht="30" customHeight="1" thickBot="1" x14ac:dyDescent="0.3">
      <c r="A84" s="118" t="s">
        <v>26</v>
      </c>
      <c r="B84" s="119"/>
      <c r="C84" s="119"/>
      <c r="D84" s="119"/>
      <c r="E84" s="119"/>
      <c r="F84" s="119"/>
      <c r="G84" s="119"/>
      <c r="H84" s="119"/>
      <c r="I84" s="120"/>
      <c r="J84" s="22">
        <f>SUM(J19:J83)</f>
        <v>75000000</v>
      </c>
    </row>
    <row r="85" spans="1:13" ht="11.25" customHeight="1" x14ac:dyDescent="0.25">
      <c r="A85" s="106"/>
      <c r="B85" s="106"/>
      <c r="C85" s="106"/>
      <c r="D85" s="106"/>
      <c r="E85" s="23"/>
      <c r="H85" s="24"/>
      <c r="I85" s="24"/>
      <c r="J85" s="25"/>
    </row>
    <row r="86" spans="1:13" ht="22.5" customHeight="1" x14ac:dyDescent="0.25">
      <c r="A86" s="26"/>
      <c r="B86" s="26"/>
      <c r="D86" s="26"/>
      <c r="E86" s="26"/>
      <c r="H86" s="27" t="s">
        <v>27</v>
      </c>
      <c r="I86" s="27"/>
      <c r="J86" s="28">
        <v>0</v>
      </c>
    </row>
    <row r="87" spans="1:13" ht="22.5" customHeight="1" thickBot="1" x14ac:dyDescent="0.3">
      <c r="A87" s="29"/>
      <c r="B87" s="29"/>
      <c r="D87" s="29"/>
      <c r="E87" s="29"/>
      <c r="H87" s="30" t="s">
        <v>28</v>
      </c>
      <c r="I87" s="30"/>
      <c r="J87" s="31">
        <v>0</v>
      </c>
    </row>
    <row r="88" spans="1:13" ht="22.5" customHeight="1" x14ac:dyDescent="0.25">
      <c r="A88" s="10"/>
      <c r="B88" s="10"/>
      <c r="D88" s="10"/>
      <c r="E88" s="32"/>
      <c r="H88" s="33" t="s">
        <v>29</v>
      </c>
      <c r="I88" s="34"/>
      <c r="J88" s="35">
        <f>J84</f>
        <v>75000000</v>
      </c>
    </row>
    <row r="89" spans="1:13" ht="13.5" customHeight="1" x14ac:dyDescent="0.25">
      <c r="A89" s="10"/>
      <c r="B89" s="10"/>
      <c r="D89" s="10"/>
      <c r="E89" s="32"/>
      <c r="H89" s="34"/>
      <c r="I89" s="34"/>
      <c r="J89" s="36"/>
    </row>
    <row r="90" spans="1:13" ht="18.75" x14ac:dyDescent="0.25">
      <c r="A90" s="37" t="s">
        <v>164</v>
      </c>
      <c r="B90" s="32"/>
      <c r="D90" s="10"/>
      <c r="E90" s="32"/>
      <c r="H90" s="34"/>
      <c r="I90" s="34"/>
      <c r="J90" s="36"/>
    </row>
    <row r="91" spans="1:13" ht="15.75" x14ac:dyDescent="0.25">
      <c r="A91" s="10"/>
      <c r="B91" s="10"/>
      <c r="D91" s="10"/>
      <c r="E91" s="32"/>
      <c r="H91" s="34"/>
      <c r="I91" s="34"/>
      <c r="J91" s="36"/>
    </row>
    <row r="92" spans="1:13" ht="17.25" customHeight="1" x14ac:dyDescent="0.25">
      <c r="A92" s="38" t="s">
        <v>30</v>
      </c>
      <c r="B92" s="39"/>
      <c r="D92" s="39"/>
      <c r="E92" s="10"/>
      <c r="H92" s="11"/>
      <c r="I92" s="11"/>
      <c r="J92" s="10"/>
    </row>
    <row r="93" spans="1:13" ht="17.25" customHeight="1" x14ac:dyDescent="0.25">
      <c r="A93" s="40" t="s">
        <v>31</v>
      </c>
      <c r="B93" s="32"/>
      <c r="D93" s="32"/>
      <c r="E93" s="10"/>
      <c r="H93" s="11"/>
      <c r="I93" s="11"/>
      <c r="J93" s="10"/>
      <c r="M93" s="41"/>
    </row>
    <row r="94" spans="1:13" ht="17.25" customHeight="1" x14ac:dyDescent="0.25">
      <c r="A94" s="40" t="s">
        <v>32</v>
      </c>
      <c r="B94" s="32"/>
      <c r="D94" s="10"/>
      <c r="E94" s="10"/>
      <c r="H94" s="11"/>
      <c r="I94" s="11"/>
      <c r="J94" s="10"/>
    </row>
    <row r="95" spans="1:13" ht="17.25" customHeight="1" x14ac:dyDescent="0.25">
      <c r="A95" s="42" t="s">
        <v>33</v>
      </c>
      <c r="B95" s="43"/>
      <c r="D95" s="43"/>
      <c r="E95" s="10"/>
      <c r="H95" s="11"/>
      <c r="I95" s="11"/>
      <c r="J95" s="10"/>
    </row>
    <row r="96" spans="1:13" ht="17.25" customHeight="1" x14ac:dyDescent="0.25">
      <c r="A96" s="44" t="s">
        <v>34</v>
      </c>
      <c r="B96" s="45"/>
      <c r="D96" s="46"/>
      <c r="E96" s="10"/>
      <c r="H96" s="11"/>
      <c r="I96" s="11"/>
      <c r="J96" s="10"/>
    </row>
    <row r="97" spans="1:13" ht="15.75" x14ac:dyDescent="0.25">
      <c r="A97" s="45"/>
      <c r="B97" s="45"/>
      <c r="D97" s="47"/>
      <c r="E97" s="10"/>
      <c r="H97" s="11"/>
      <c r="I97" s="11"/>
      <c r="J97" s="10"/>
    </row>
    <row r="98" spans="1:13" ht="15.75" x14ac:dyDescent="0.25">
      <c r="A98" s="10"/>
      <c r="B98" s="10"/>
      <c r="D98" s="10"/>
      <c r="E98" s="10"/>
      <c r="H98" s="48" t="s">
        <v>35</v>
      </c>
      <c r="I98" s="107" t="str">
        <f>J13</f>
        <v xml:space="preserve"> 09 Mei 2022</v>
      </c>
      <c r="J98" s="107"/>
    </row>
    <row r="99" spans="1:13" ht="15.75" x14ac:dyDescent="0.25">
      <c r="A99" s="10"/>
      <c r="B99" s="10"/>
      <c r="D99" s="10"/>
      <c r="E99" s="10"/>
      <c r="H99" s="11"/>
      <c r="I99" s="11"/>
      <c r="J99" s="10"/>
    </row>
    <row r="100" spans="1:13" ht="15.75" x14ac:dyDescent="0.25">
      <c r="A100" s="10"/>
      <c r="B100" s="10"/>
      <c r="D100" s="10"/>
      <c r="E100" s="10"/>
      <c r="H100" s="11"/>
      <c r="I100" s="11"/>
      <c r="J100" s="10"/>
    </row>
    <row r="101" spans="1:13" ht="15.75" x14ac:dyDescent="0.25">
      <c r="A101" s="10"/>
      <c r="B101" s="10"/>
      <c r="D101" s="10"/>
      <c r="E101" s="10"/>
      <c r="H101" s="11"/>
      <c r="I101" s="11"/>
      <c r="J101" s="10"/>
    </row>
    <row r="102" spans="1:13" ht="28.5" customHeight="1" x14ac:dyDescent="0.25">
      <c r="A102" s="10"/>
      <c r="B102" s="10"/>
      <c r="D102" s="10"/>
      <c r="E102" s="10"/>
      <c r="H102" s="11"/>
      <c r="I102" s="11"/>
      <c r="J102" s="10"/>
    </row>
    <row r="103" spans="1:13" ht="15.75" x14ac:dyDescent="0.25">
      <c r="A103" s="10"/>
      <c r="B103" s="10"/>
      <c r="D103" s="10"/>
      <c r="E103" s="10"/>
      <c r="H103" s="11"/>
      <c r="I103" s="11"/>
      <c r="J103" s="10"/>
    </row>
    <row r="104" spans="1:13" ht="15.75" x14ac:dyDescent="0.25">
      <c r="A104" s="10"/>
      <c r="B104" s="10"/>
      <c r="D104" s="10"/>
      <c r="E104" s="10"/>
      <c r="H104" s="11"/>
      <c r="I104" s="11"/>
      <c r="J104" s="10"/>
    </row>
    <row r="105" spans="1:13" ht="15.75" x14ac:dyDescent="0.25">
      <c r="A105" s="3"/>
      <c r="B105" s="3"/>
      <c r="D105" s="3"/>
      <c r="E105" s="3"/>
      <c r="H105" s="108" t="s">
        <v>36</v>
      </c>
      <c r="I105" s="108"/>
      <c r="J105" s="108"/>
    </row>
    <row r="106" spans="1:13" ht="15.75" x14ac:dyDescent="0.25">
      <c r="A106" s="3"/>
      <c r="B106" s="3"/>
      <c r="D106" s="3"/>
      <c r="E106" s="3"/>
      <c r="H106" s="49"/>
      <c r="I106" s="49"/>
      <c r="J106" s="3"/>
    </row>
    <row r="107" spans="1:13" ht="15.75" x14ac:dyDescent="0.25">
      <c r="A107" s="3"/>
      <c r="B107" s="3"/>
      <c r="D107" s="3"/>
      <c r="E107" s="3"/>
      <c r="H107" s="49"/>
      <c r="I107" s="49"/>
      <c r="J107" s="3"/>
    </row>
    <row r="108" spans="1:13" ht="15.75" x14ac:dyDescent="0.25">
      <c r="A108" s="3"/>
      <c r="B108" s="3"/>
      <c r="D108" s="3"/>
      <c r="E108" s="3"/>
      <c r="H108" s="49"/>
      <c r="I108" s="49"/>
      <c r="J108" s="3"/>
      <c r="M108" s="50"/>
    </row>
    <row r="109" spans="1:13" ht="15.75" x14ac:dyDescent="0.25">
      <c r="A109" s="3"/>
      <c r="B109" s="3"/>
      <c r="D109" s="3"/>
      <c r="E109" s="3"/>
      <c r="H109" s="49"/>
      <c r="I109" s="49"/>
      <c r="J109" s="3"/>
    </row>
    <row r="110" spans="1:13" ht="15.75" x14ac:dyDescent="0.25">
      <c r="A110" s="3"/>
      <c r="B110" s="3"/>
      <c r="D110" s="3"/>
      <c r="E110" s="3"/>
      <c r="H110" s="49"/>
      <c r="I110" s="49"/>
      <c r="J110" s="3"/>
    </row>
    <row r="111" spans="1:13" ht="15.75" x14ac:dyDescent="0.25">
      <c r="A111" s="3"/>
      <c r="B111" s="3"/>
      <c r="D111" s="3"/>
      <c r="E111" s="3"/>
      <c r="H111" s="49"/>
      <c r="I111" s="49"/>
      <c r="J111" s="3"/>
    </row>
    <row r="112" spans="1:13" ht="15.75" x14ac:dyDescent="0.25">
      <c r="A112" s="3"/>
      <c r="B112" s="3"/>
      <c r="D112" s="3"/>
      <c r="E112" s="3"/>
      <c r="H112" s="49"/>
      <c r="I112" s="49"/>
      <c r="J112" s="3"/>
    </row>
    <row r="113" spans="1:10" ht="15.75" x14ac:dyDescent="0.25">
      <c r="A113" s="3"/>
      <c r="B113" s="3"/>
      <c r="D113" s="3"/>
      <c r="E113" s="3"/>
      <c r="H113" s="49"/>
      <c r="I113" s="49"/>
      <c r="J113" s="3"/>
    </row>
  </sheetData>
  <autoFilter ref="A18:J84">
    <filterColumn colId="7" showButton="0"/>
  </autoFilter>
  <mergeCells count="8">
    <mergeCell ref="A10:J10"/>
    <mergeCell ref="H18:I18"/>
    <mergeCell ref="A85:D85"/>
    <mergeCell ref="I98:J98"/>
    <mergeCell ref="H105:J105"/>
    <mergeCell ref="H19:I83"/>
    <mergeCell ref="J19:J83"/>
    <mergeCell ref="A84:I84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abSelected="1" topLeftCell="A10" workbookViewId="0">
      <selection activeCell="C19" sqref="C19"/>
    </sheetView>
  </sheetViews>
  <sheetFormatPr defaultColWidth="9.140625" defaultRowHeight="15.75" x14ac:dyDescent="0.25"/>
  <cols>
    <col min="1" max="1" width="4" style="53" customWidth="1"/>
    <col min="2" max="2" width="11.5703125" style="53" customWidth="1"/>
    <col min="3" max="3" width="9.28515625" style="53" customWidth="1"/>
    <col min="4" max="4" width="25.85546875" style="53" customWidth="1"/>
    <col min="5" max="5" width="13.85546875" style="53" customWidth="1"/>
    <col min="6" max="7" width="6.42578125" style="53" customWidth="1"/>
    <col min="8" max="8" width="13.140625" style="54" customWidth="1"/>
    <col min="9" max="9" width="1.42578125" style="54" customWidth="1"/>
    <col min="10" max="10" width="17.5703125" style="53" customWidth="1"/>
    <col min="11" max="13" width="9.140625" style="53"/>
    <col min="14" max="14" width="14.5703125" style="53" bestFit="1" customWidth="1"/>
    <col min="15" max="16384" width="9.140625" style="53"/>
  </cols>
  <sheetData>
    <row r="2" spans="1:10" x14ac:dyDescent="0.25">
      <c r="A2" s="52" t="s">
        <v>0</v>
      </c>
    </row>
    <row r="3" spans="1:10" x14ac:dyDescent="0.25">
      <c r="A3" s="55" t="s">
        <v>1</v>
      </c>
    </row>
    <row r="4" spans="1:10" x14ac:dyDescent="0.25">
      <c r="A4" s="55" t="s">
        <v>2</v>
      </c>
    </row>
    <row r="5" spans="1:10" x14ac:dyDescent="0.25">
      <c r="A5" s="55" t="s">
        <v>3</v>
      </c>
    </row>
    <row r="6" spans="1:10" x14ac:dyDescent="0.25">
      <c r="A6" s="55" t="s">
        <v>4</v>
      </c>
    </row>
    <row r="7" spans="1:10" x14ac:dyDescent="0.25">
      <c r="A7" s="55" t="s">
        <v>5</v>
      </c>
    </row>
    <row r="9" spans="1:10" ht="16.5" thickBot="1" x14ac:dyDescent="0.3">
      <c r="A9" s="56"/>
      <c r="B9" s="56"/>
      <c r="C9" s="56"/>
      <c r="D9" s="56"/>
      <c r="E9" s="56"/>
      <c r="F9" s="56"/>
      <c r="G9" s="56"/>
      <c r="H9" s="57"/>
      <c r="I9" s="57"/>
      <c r="J9" s="56"/>
    </row>
    <row r="10" spans="1:10" ht="23.25" customHeight="1" thickBot="1" x14ac:dyDescent="0.3">
      <c r="A10" s="121" t="s">
        <v>6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2" spans="1:10" x14ac:dyDescent="0.25">
      <c r="A12" s="53" t="s">
        <v>7</v>
      </c>
      <c r="B12" s="53" t="s">
        <v>171</v>
      </c>
      <c r="H12" s="54" t="s">
        <v>9</v>
      </c>
      <c r="I12" s="58" t="s">
        <v>10</v>
      </c>
      <c r="J12" s="51" t="s">
        <v>172</v>
      </c>
    </row>
    <row r="13" spans="1:10" x14ac:dyDescent="0.25">
      <c r="H13" s="54" t="s">
        <v>11</v>
      </c>
      <c r="I13" s="58" t="s">
        <v>10</v>
      </c>
      <c r="J13" s="12" t="s">
        <v>173</v>
      </c>
    </row>
    <row r="14" spans="1:10" x14ac:dyDescent="0.25">
      <c r="H14" s="54" t="s">
        <v>12</v>
      </c>
      <c r="I14" s="58" t="s">
        <v>10</v>
      </c>
      <c r="J14" s="12" t="s">
        <v>173</v>
      </c>
    </row>
    <row r="15" spans="1:10" x14ac:dyDescent="0.25">
      <c r="H15" s="54" t="s">
        <v>15</v>
      </c>
      <c r="I15" s="54" t="s">
        <v>10</v>
      </c>
      <c r="J15" s="59" t="s">
        <v>174</v>
      </c>
    </row>
    <row r="16" spans="1:10" x14ac:dyDescent="0.25">
      <c r="A16" s="53" t="s">
        <v>13</v>
      </c>
      <c r="B16" s="10" t="s">
        <v>165</v>
      </c>
      <c r="F16" s="60"/>
      <c r="G16" s="60"/>
      <c r="J16" s="59"/>
    </row>
    <row r="17" spans="1:19" ht="8.25" customHeight="1" thickBot="1" x14ac:dyDescent="0.3">
      <c r="F17" s="60"/>
      <c r="G17" s="60"/>
      <c r="J17" s="59"/>
    </row>
    <row r="18" spans="1:19" ht="20.100000000000001" customHeight="1" x14ac:dyDescent="0.25">
      <c r="A18" s="61" t="s">
        <v>17</v>
      </c>
      <c r="B18" s="62" t="s">
        <v>166</v>
      </c>
      <c r="C18" s="62" t="s">
        <v>19</v>
      </c>
      <c r="D18" s="62" t="s">
        <v>167</v>
      </c>
      <c r="E18" s="62" t="s">
        <v>21</v>
      </c>
      <c r="F18" s="62" t="s">
        <v>22</v>
      </c>
      <c r="G18" s="63" t="s">
        <v>23</v>
      </c>
      <c r="H18" s="124" t="s">
        <v>24</v>
      </c>
      <c r="I18" s="125"/>
      <c r="J18" s="64" t="s">
        <v>25</v>
      </c>
    </row>
    <row r="19" spans="1:19" ht="49.5" customHeight="1" x14ac:dyDescent="0.25">
      <c r="A19" s="65">
        <v>1</v>
      </c>
      <c r="B19" s="66">
        <v>44671</v>
      </c>
      <c r="C19" s="67" t="s">
        <v>186</v>
      </c>
      <c r="D19" s="68" t="s">
        <v>175</v>
      </c>
      <c r="E19" s="69" t="s">
        <v>176</v>
      </c>
      <c r="F19" s="70">
        <v>16</v>
      </c>
      <c r="G19" s="71">
        <v>434</v>
      </c>
      <c r="H19" s="126">
        <v>6000</v>
      </c>
      <c r="I19" s="127"/>
      <c r="J19" s="72">
        <f>G19*H19</f>
        <v>2604000</v>
      </c>
    </row>
    <row r="20" spans="1:19" ht="25.5" customHeight="1" thickBot="1" x14ac:dyDescent="0.3">
      <c r="A20" s="128" t="s">
        <v>26</v>
      </c>
      <c r="B20" s="129"/>
      <c r="C20" s="129"/>
      <c r="D20" s="129"/>
      <c r="E20" s="129"/>
      <c r="F20" s="129"/>
      <c r="G20" s="129"/>
      <c r="H20" s="129"/>
      <c r="I20" s="130"/>
      <c r="J20" s="73">
        <f>J19</f>
        <v>2604000</v>
      </c>
      <c r="N20" s="74"/>
    </row>
    <row r="21" spans="1:19" x14ac:dyDescent="0.25">
      <c r="A21" s="131"/>
      <c r="B21" s="131"/>
      <c r="C21" s="131"/>
      <c r="D21" s="131"/>
      <c r="E21" s="75"/>
      <c r="F21" s="75"/>
      <c r="G21" s="75"/>
      <c r="H21" s="76"/>
      <c r="I21" s="76"/>
      <c r="J21" s="77"/>
      <c r="N21" s="74"/>
    </row>
    <row r="22" spans="1:19" x14ac:dyDescent="0.25">
      <c r="E22" s="52"/>
      <c r="F22" s="52"/>
      <c r="G22" s="52"/>
      <c r="H22" s="78" t="s">
        <v>27</v>
      </c>
      <c r="I22" s="78"/>
      <c r="J22" s="79">
        <v>0</v>
      </c>
      <c r="K22" s="80"/>
      <c r="N22" s="81"/>
      <c r="S22" s="53" t="s">
        <v>168</v>
      </c>
    </row>
    <row r="23" spans="1:19" ht="16.5" thickBot="1" x14ac:dyDescent="0.3">
      <c r="E23" s="52"/>
      <c r="F23" s="52"/>
      <c r="G23" s="52"/>
      <c r="H23" s="82" t="s">
        <v>169</v>
      </c>
      <c r="I23" s="82"/>
      <c r="J23" s="83">
        <v>0</v>
      </c>
      <c r="K23" s="80"/>
    </row>
    <row r="24" spans="1:19" ht="16.5" customHeight="1" x14ac:dyDescent="0.25">
      <c r="E24" s="52"/>
      <c r="F24" s="52"/>
      <c r="G24" s="52"/>
      <c r="H24" s="84" t="s">
        <v>29</v>
      </c>
      <c r="I24" s="84"/>
      <c r="J24" s="85">
        <f>J20</f>
        <v>2604000</v>
      </c>
    </row>
    <row r="25" spans="1:19" x14ac:dyDescent="0.25">
      <c r="A25" s="52" t="s">
        <v>177</v>
      </c>
      <c r="E25" s="52"/>
      <c r="F25" s="52"/>
      <c r="G25" s="52"/>
      <c r="H25" s="84"/>
      <c r="I25" s="84"/>
      <c r="J25" s="85"/>
    </row>
    <row r="26" spans="1:19" x14ac:dyDescent="0.25">
      <c r="A26" s="86"/>
      <c r="E26" s="52"/>
      <c r="F26" s="52"/>
      <c r="G26" s="52"/>
      <c r="H26" s="84"/>
      <c r="I26" s="84"/>
      <c r="J26" s="85"/>
    </row>
    <row r="27" spans="1:19" x14ac:dyDescent="0.25">
      <c r="A27" s="38" t="s">
        <v>30</v>
      </c>
    </row>
    <row r="28" spans="1:19" x14ac:dyDescent="0.25">
      <c r="A28" s="40" t="s">
        <v>31</v>
      </c>
      <c r="B28" s="40"/>
      <c r="C28" s="40"/>
      <c r="D28" s="40"/>
      <c r="E28" s="60"/>
    </row>
    <row r="29" spans="1:19" x14ac:dyDescent="0.25">
      <c r="A29" s="40" t="s">
        <v>32</v>
      </c>
      <c r="B29" s="40"/>
      <c r="C29" s="40"/>
      <c r="D29" s="60"/>
      <c r="E29" s="60"/>
    </row>
    <row r="30" spans="1:19" x14ac:dyDescent="0.25">
      <c r="A30" s="42" t="s">
        <v>33</v>
      </c>
      <c r="B30" s="87"/>
      <c r="C30" s="87"/>
      <c r="D30" s="42"/>
      <c r="E30" s="60"/>
    </row>
    <row r="31" spans="1:19" x14ac:dyDescent="0.25">
      <c r="A31" s="44" t="s">
        <v>34</v>
      </c>
      <c r="B31" s="44"/>
      <c r="C31" s="44"/>
      <c r="D31" s="87"/>
      <c r="E31" s="60"/>
    </row>
    <row r="32" spans="1:19" x14ac:dyDescent="0.25">
      <c r="A32" s="88"/>
      <c r="B32" s="88"/>
      <c r="C32" s="88"/>
      <c r="D32" s="88"/>
    </row>
    <row r="33" spans="1:10" x14ac:dyDescent="0.25">
      <c r="A33" s="89"/>
      <c r="B33" s="89"/>
      <c r="C33" s="89"/>
      <c r="D33" s="90"/>
    </row>
    <row r="34" spans="1:10" x14ac:dyDescent="0.25">
      <c r="H34" s="91" t="s">
        <v>35</v>
      </c>
      <c r="I34" s="132" t="str">
        <f>+J13</f>
        <v xml:space="preserve"> 09 Mei 2022</v>
      </c>
      <c r="J34" s="133"/>
    </row>
    <row r="38" spans="1:10" x14ac:dyDescent="0.25">
      <c r="I38" s="54" t="s">
        <v>168</v>
      </c>
    </row>
    <row r="41" spans="1:10" x14ac:dyDescent="0.25">
      <c r="H41" s="108" t="s">
        <v>170</v>
      </c>
      <c r="I41" s="108"/>
      <c r="J41" s="108"/>
    </row>
  </sheetData>
  <mergeCells count="7">
    <mergeCell ref="H41:J41"/>
    <mergeCell ref="A10:J10"/>
    <mergeCell ref="H18:I18"/>
    <mergeCell ref="H19:I19"/>
    <mergeCell ref="A20:I20"/>
    <mergeCell ref="A21:D21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409_Menara_40x80</vt:lpstr>
      <vt:lpstr>410_NCT_Aceh</vt:lpstr>
      <vt:lpstr>Sheet1</vt:lpstr>
      <vt:lpstr>'410_NCT_Aceh'!Print_Area</vt:lpstr>
      <vt:lpstr>'409_Menara_40x80'!Print_Titles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2022-05-09T10:19:32Z</dcterms:modified>
</cp:coreProperties>
</file>