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firstSheet="17" activeTab="20"/>
  </bookViews>
  <sheets>
    <sheet name="71_LF_BANDUNG" sheetId="76" r:id="rId1"/>
    <sheet name="72_Marugame_Semarang" sheetId="45" r:id="rId2"/>
    <sheet name="73_Marugame_Jogja" sheetId="77" r:id="rId3"/>
    <sheet name="74_Marugame_B0gor" sheetId="78" r:id="rId4"/>
    <sheet name="75_Marugame_Bandung" sheetId="79" r:id="rId5"/>
    <sheet name="76_Marugame_Bandung" sheetId="80" r:id="rId6"/>
    <sheet name="77_Marugame_Bandung " sheetId="81" r:id="rId7"/>
    <sheet name="78_Marugame_Bogor" sheetId="83" r:id="rId8"/>
    <sheet name="79_Lini_Waingapu_Batal" sheetId="84" r:id="rId9"/>
    <sheet name="79A_Lima_Waingapu_" sheetId="96" r:id="rId10"/>
    <sheet name="80_Link pasifik_Mix" sheetId="85" r:id="rId11"/>
    <sheet name="81_Link pasifik_Mix" sheetId="86" r:id="rId12"/>
    <sheet name="82_Marugame_Bandung" sheetId="87" r:id="rId13"/>
    <sheet name="83_Marugame_Jababeka" sheetId="88" r:id="rId14"/>
    <sheet name="84_Marugame_Solo" sheetId="89" r:id="rId15"/>
    <sheet name="85_IGM_Semarang" sheetId="90" r:id="rId16"/>
    <sheet name="86_LF_Rackit_Bekasi" sheetId="91" r:id="rId17"/>
    <sheet name="87_LF_Rackit_Bekasi " sheetId="92" r:id="rId18"/>
    <sheet name="88_Lini_Tanjung Pinang" sheetId="93" r:id="rId19"/>
    <sheet name="89_Marugame_Bandung" sheetId="94" r:id="rId20"/>
    <sheet name="90_Marugame_Jogja" sheetId="95" r:id="rId21"/>
  </sheets>
  <definedNames>
    <definedName name="_xlnm.Print_Area" localSheetId="10">'80_Link pasifik_Mix'!$A$2:$H$43</definedName>
    <definedName name="_xlnm.Print_Area" localSheetId="11">'81_Link pasifik_Mix'!$A$2:$H$43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96" l="1"/>
  <c r="J22" i="96"/>
  <c r="I22" i="96"/>
  <c r="I21" i="96"/>
  <c r="I24" i="96" s="1"/>
  <c r="J19" i="96"/>
  <c r="J21" i="96" s="1"/>
  <c r="J24" i="96" s="1"/>
  <c r="J18" i="96"/>
  <c r="I38" i="95" l="1"/>
  <c r="J24" i="95"/>
  <c r="I24" i="95"/>
  <c r="I23" i="95"/>
  <c r="I26" i="95" s="1"/>
  <c r="J18" i="95"/>
  <c r="J21" i="95" s="1"/>
  <c r="J23" i="95" l="1"/>
  <c r="J26" i="95" s="1"/>
  <c r="I38" i="94" l="1"/>
  <c r="J24" i="94"/>
  <c r="I24" i="94"/>
  <c r="I23" i="94"/>
  <c r="I26" i="94" s="1"/>
  <c r="J18" i="94"/>
  <c r="J21" i="94" s="1"/>
  <c r="J23" i="94" l="1"/>
  <c r="J26" i="94" s="1"/>
  <c r="I36" i="93" l="1"/>
  <c r="J22" i="93"/>
  <c r="I22" i="93"/>
  <c r="I21" i="93"/>
  <c r="I24" i="93" s="1"/>
  <c r="J18" i="93"/>
  <c r="J19" i="93" s="1"/>
  <c r="J21" i="93" l="1"/>
  <c r="J24" i="93" s="1"/>
  <c r="I22" i="92"/>
  <c r="I21" i="92"/>
  <c r="H39" i="92" l="1"/>
  <c r="I25" i="92"/>
  <c r="H25" i="92"/>
  <c r="H24" i="92"/>
  <c r="H27" i="92" s="1"/>
  <c r="I20" i="92"/>
  <c r="H40" i="91"/>
  <c r="I26" i="91"/>
  <c r="H26" i="91"/>
  <c r="H25" i="91"/>
  <c r="H28" i="91" s="1"/>
  <c r="I22" i="91"/>
  <c r="I20" i="91"/>
  <c r="I24" i="92" l="1"/>
  <c r="I27" i="92" s="1"/>
  <c r="I23" i="91"/>
  <c r="I25" i="91"/>
  <c r="I28" i="91" s="1"/>
  <c r="I36" i="90" l="1"/>
  <c r="J22" i="90"/>
  <c r="I22" i="90"/>
  <c r="I21" i="90"/>
  <c r="I24" i="90" s="1"/>
  <c r="J18" i="90"/>
  <c r="J19" i="90" s="1"/>
  <c r="J21" i="90" l="1"/>
  <c r="J24" i="90" s="1"/>
  <c r="J20" i="88"/>
  <c r="I37" i="89"/>
  <c r="J23" i="89"/>
  <c r="I23" i="89"/>
  <c r="I22" i="89"/>
  <c r="I25" i="89" s="1"/>
  <c r="J18" i="89"/>
  <c r="J20" i="89" s="1"/>
  <c r="I37" i="88"/>
  <c r="J23" i="88"/>
  <c r="I23" i="88"/>
  <c r="I22" i="88"/>
  <c r="I25" i="88" s="1"/>
  <c r="J18" i="88"/>
  <c r="I38" i="87"/>
  <c r="J24" i="87"/>
  <c r="I24" i="87"/>
  <c r="I23" i="87"/>
  <c r="I26" i="87" s="1"/>
  <c r="J18" i="87"/>
  <c r="J21" i="87" s="1"/>
  <c r="J22" i="89" l="1"/>
  <c r="J25" i="89" s="1"/>
  <c r="J22" i="88"/>
  <c r="J25" i="88" s="1"/>
  <c r="J23" i="87"/>
  <c r="J26" i="87" s="1"/>
  <c r="G36" i="86" l="1"/>
  <c r="H20" i="86"/>
  <c r="H19" i="86"/>
  <c r="H21" i="86" s="1"/>
  <c r="H19" i="85"/>
  <c r="H20" i="85"/>
  <c r="H21" i="85" s="1"/>
  <c r="G36" i="85"/>
  <c r="H23" i="86" l="1"/>
  <c r="H26" i="86" s="1"/>
  <c r="H23" i="85"/>
  <c r="H26" i="85"/>
  <c r="I36" i="84"/>
  <c r="J22" i="84"/>
  <c r="I22" i="84"/>
  <c r="I21" i="84"/>
  <c r="I24" i="84" s="1"/>
  <c r="J18" i="84"/>
  <c r="J19" i="84" s="1"/>
  <c r="J21" i="84" l="1"/>
  <c r="J24" i="84" s="1"/>
  <c r="I38" i="83" l="1"/>
  <c r="J24" i="83"/>
  <c r="I24" i="83"/>
  <c r="I23" i="83"/>
  <c r="I26" i="83" s="1"/>
  <c r="J18" i="83"/>
  <c r="J21" i="83" s="1"/>
  <c r="I38" i="81"/>
  <c r="J24" i="81"/>
  <c r="I24" i="81"/>
  <c r="I23" i="81"/>
  <c r="I26" i="81" s="1"/>
  <c r="J18" i="81"/>
  <c r="J21" i="81" s="1"/>
  <c r="J26" i="83" l="1"/>
  <c r="J23" i="83"/>
  <c r="J23" i="81"/>
  <c r="J26" i="81" s="1"/>
  <c r="I38" i="80"/>
  <c r="J24" i="80"/>
  <c r="I24" i="80"/>
  <c r="I23" i="80"/>
  <c r="I26" i="80" s="1"/>
  <c r="J18" i="80"/>
  <c r="J21" i="80" s="1"/>
  <c r="I38" i="79"/>
  <c r="J24" i="79"/>
  <c r="I24" i="79"/>
  <c r="I23" i="79"/>
  <c r="I26" i="79" s="1"/>
  <c r="J18" i="79"/>
  <c r="J21" i="79" s="1"/>
  <c r="I38" i="78"/>
  <c r="J24" i="78"/>
  <c r="I24" i="78"/>
  <c r="I23" i="78"/>
  <c r="I26" i="78" s="1"/>
  <c r="J18" i="78"/>
  <c r="J21" i="78" s="1"/>
  <c r="I38" i="77"/>
  <c r="J24" i="77"/>
  <c r="I24" i="77"/>
  <c r="I23" i="77"/>
  <c r="I26" i="77" s="1"/>
  <c r="J18" i="77"/>
  <c r="J21" i="77" s="1"/>
  <c r="H40" i="76"/>
  <c r="I26" i="76"/>
  <c r="H26" i="76"/>
  <c r="H25" i="76"/>
  <c r="H28" i="76" s="1"/>
  <c r="I22" i="76"/>
  <c r="I20" i="76"/>
  <c r="I23" i="76" s="1"/>
  <c r="J23" i="80" l="1"/>
  <c r="J26" i="80" s="1"/>
  <c r="J23" i="79"/>
  <c r="J26" i="79" s="1"/>
  <c r="J23" i="78"/>
  <c r="J26" i="78" s="1"/>
  <c r="J23" i="77"/>
  <c r="J26" i="77" s="1"/>
  <c r="I25" i="76"/>
  <c r="I28" i="76" s="1"/>
  <c r="I37" i="45" l="1"/>
  <c r="J23" i="45"/>
  <c r="I23" i="45"/>
  <c r="I22" i="45"/>
  <c r="I25" i="45" s="1"/>
  <c r="J18" i="45"/>
  <c r="J20" i="45" s="1"/>
  <c r="J22" i="45" l="1"/>
  <c r="J25" i="45" s="1"/>
</calcChain>
</file>

<file path=xl/sharedStrings.xml><?xml version="1.0" encoding="utf-8"?>
<sst xmlns="http://schemas.openxmlformats.org/spreadsheetml/2006/main" count="1041" uniqueCount="178">
  <si>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</si>
  <si>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</si>
  <si>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</si>
  <si>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</si>
  <si>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</si>
  <si>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</si>
  <si>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</si>
  <si>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</si>
  <si>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</si>
  <si>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</si>
  <si>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</si>
  <si>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</si>
  <si>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</si>
  <si>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</si>
  <si>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AWB</t>
  </si>
  <si>
    <t>DESCRIPTION</t>
  </si>
  <si>
    <t>DESNATION</t>
  </si>
  <si>
    <t>UNIT PRICE</t>
  </si>
  <si>
    <t>AMOUNT</t>
  </si>
  <si>
    <t>SUB TOTAL</t>
  </si>
  <si>
    <t>DP</t>
  </si>
  <si>
    <t xml:space="preserve"> </t>
  </si>
  <si>
    <t>Total</t>
  </si>
  <si>
    <t>Payment Instructions</t>
  </si>
  <si>
    <t>Pay Cheque or Transfer to :</t>
  </si>
  <si>
    <t>Dede Komalasari</t>
  </si>
  <si>
    <t>Ruko Ifolia Blok HY47 No. 26</t>
  </si>
  <si>
    <t>Pelunasan</t>
  </si>
  <si>
    <t>BANK CENTRAL ASIA (BCA)</t>
  </si>
  <si>
    <t>521-1322-455</t>
  </si>
  <si>
    <t>PPN 1%</t>
  </si>
  <si>
    <t>:  Finance Dept</t>
  </si>
  <si>
    <t>COLLY</t>
  </si>
  <si>
    <t>KG</t>
  </si>
  <si>
    <t>: PT. Sriboga Marugame Indonesia</t>
  </si>
  <si>
    <t>-</t>
  </si>
  <si>
    <t>Bandung</t>
  </si>
  <si>
    <t>Bekasi,</t>
  </si>
  <si>
    <t>Bogor</t>
  </si>
  <si>
    <t>Pengiriman Barang Tujuan M042 Cibinong City Mall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</si>
  <si>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</si>
  <si>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Ribu Rupiah.</t>
    </r>
  </si>
  <si>
    <t>QTY</t>
  </si>
  <si>
    <t>Pengiriman Barang Tujuan M070 Buah Batu Bandung</t>
  </si>
  <si>
    <t>Pengiriman Barang Tujuan M034 Resindah Park Mall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</si>
  <si>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Seratus Ribu Rupiah.</t>
    </r>
  </si>
  <si>
    <t>Pengiriman Barang Tujuan M012 Trans Studio Bandung</t>
  </si>
  <si>
    <t>Jogja</t>
  </si>
  <si>
    <t>: PT. LF SERVICE INDONESIA</t>
  </si>
  <si>
    <t xml:space="preserve">  Gedung Wisma 76, Jl. Letjen S. Parman No.Kav. 76, </t>
  </si>
  <si>
    <t xml:space="preserve">  RT.4/RW.3, Slipi, Kec. Palmerah, Kota Jakarta Barat, </t>
  </si>
  <si>
    <t xml:space="preserve">  Daerah Khusus Ibukota Jakarta 11410</t>
  </si>
  <si>
    <t>Cirebon</t>
  </si>
  <si>
    <t xml:space="preserve"> 071/PCI/K1/V/21</t>
  </si>
  <si>
    <t xml:space="preserve"> 03 Mei 2021</t>
  </si>
  <si>
    <t>Pengiriman Barang Tujuan DC SUMBER ALFARIA TRIJAYA</t>
  </si>
  <si>
    <t>Pengiriman Barang Tujuan ALIP JUNAIDI</t>
  </si>
  <si>
    <t>Multidrop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</si>
  <si>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Delapan Puluh Enam Ribu Tujuh Ratus Tujuh Puluh Rupiah.</t>
    </r>
  </si>
  <si>
    <t xml:space="preserve"> 072/PCI/K1/V/21</t>
  </si>
  <si>
    <t>Pengiriman Barang Tujuan M072 Cirebon Super Block</t>
  </si>
  <si>
    <t>BKI032210018440</t>
  </si>
  <si>
    <t>Pengiriman Barang Tujuan M021 Paragon Mall Semarang</t>
  </si>
  <si>
    <t>Semarang</t>
  </si>
  <si>
    <t>BKI032210018358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</si>
  <si>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Ribu Rupiah.</t>
    </r>
  </si>
  <si>
    <t xml:space="preserve"> 05 Mei 2021</t>
  </si>
  <si>
    <t xml:space="preserve"> 073/PCI/K1/V/21</t>
  </si>
  <si>
    <t>BKI032210018366</t>
  </si>
  <si>
    <t>Pengiriman Barang Tujuan M065 Hartono Mall jogja</t>
  </si>
  <si>
    <t>BKI032210018382</t>
  </si>
  <si>
    <t>Pengiriman Baarang Tujuan M029 Palza Ambarukmo</t>
  </si>
  <si>
    <t>BKI032210018374</t>
  </si>
  <si>
    <t>Pengiriman Barang Tujuan M062 Jogja City Mall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</si>
  <si>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Seratus Ribu Rupiah.</t>
    </r>
  </si>
  <si>
    <t xml:space="preserve"> 074/PCI/K1/V/21</t>
  </si>
  <si>
    <t>BKI032210018598</t>
  </si>
  <si>
    <t xml:space="preserve">Pengiriman Barang Tujuan R003 Transmart Yasmin </t>
  </si>
  <si>
    <t>BKI032210018630</t>
  </si>
  <si>
    <t>BKI032210018606</t>
  </si>
  <si>
    <t>Pengiriman Barang Tujuan Aeon Sentul City</t>
  </si>
  <si>
    <t xml:space="preserve"> 075/PCI/K1/V/21</t>
  </si>
  <si>
    <t>400685</t>
  </si>
  <si>
    <t>Pengiriman Barang Tujuan M044 Parios Van Java</t>
  </si>
  <si>
    <t>400687</t>
  </si>
  <si>
    <t xml:space="preserve"> 076/PCI/K1/V/21</t>
  </si>
  <si>
    <t>BKI032210018671</t>
  </si>
  <si>
    <t>Pengiriman Barang Tujuan M025 Raiu Bandung</t>
  </si>
  <si>
    <t>BKI032210018689</t>
  </si>
  <si>
    <t>BKI032210018697</t>
  </si>
  <si>
    <t xml:space="preserve">Pengiriman Barang Tujuan M036 Paskal Hypersqure </t>
  </si>
  <si>
    <t>400692</t>
  </si>
  <si>
    <t>400693</t>
  </si>
  <si>
    <t>400691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</si>
  <si>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Empat Ratus Ribu Rupiah.</t>
    </r>
  </si>
  <si>
    <t xml:space="preserve"> 077/PCI/K1/V/21</t>
  </si>
  <si>
    <t xml:space="preserve"> 06 Mei 2021</t>
  </si>
  <si>
    <t>400690</t>
  </si>
  <si>
    <t>400688</t>
  </si>
  <si>
    <t>400689</t>
  </si>
  <si>
    <t xml:space="preserve"> 078/PCI/K1/V/21</t>
  </si>
  <si>
    <t>Pengiriman Barang Tujuan M025 Riau Bandung</t>
  </si>
  <si>
    <t>: PT. LINI TRANS LOGISTIK</t>
  </si>
  <si>
    <t xml:space="preserve"> 079/PCI/K1/V/21</t>
  </si>
  <si>
    <t>Pengiriman Barang Tujuan Jakarta - Waingapu</t>
  </si>
  <si>
    <t>NTT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</si>
  <si>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Belas Juta Lima Ratus Empat Puluh Tiga Ribu Enam Ratus Rupiah.</t>
    </r>
  </si>
  <si>
    <t>BKI032210018556</t>
  </si>
  <si>
    <t>PPn 1%</t>
  </si>
  <si>
    <t>Thailand</t>
  </si>
  <si>
    <t>International Door to Door (AWB No. 3254519240)</t>
  </si>
  <si>
    <t>Singapore</t>
  </si>
  <si>
    <t>International Door to Door (AWB No. 3388114612)</t>
  </si>
  <si>
    <t>International Door to Door (AWB No. 9910416633)</t>
  </si>
  <si>
    <t>USA</t>
  </si>
  <si>
    <t>International Door to Door (AWB No. 2208593752)</t>
  </si>
  <si>
    <t xml:space="preserve">  Kelapa Gading - Jakarta 14240</t>
  </si>
  <si>
    <t xml:space="preserve">  Jl. Gading Batavia N Jakarta No. 14310 RT. 10 RW. 7</t>
  </si>
  <si>
    <t>: PT Link Pasifik</t>
  </si>
  <si>
    <t>Ruko Asera Blok 1S-20 No.26</t>
  </si>
  <si>
    <t xml:space="preserve"> 080/PCI/K1/V/21</t>
  </si>
  <si>
    <t xml:space="preserve"> 07 Mei 2021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</si>
  <si>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Dua Juta Empat Ratus Dua Puluh Empat Ribu Rupiah.</t>
    </r>
  </si>
  <si>
    <t xml:space="preserve"> 081/PCI/K1/V/21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</si>
  <si>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Tiga Juta Tiga Ratus Tiga Puluh Tiga Ribu Rupiah.</t>
    </r>
  </si>
  <si>
    <t xml:space="preserve"> 20 Mei 2021</t>
  </si>
  <si>
    <t xml:space="preserve"> 082/PCI/K1/V/21</t>
  </si>
  <si>
    <t>BKI032210019778</t>
  </si>
  <si>
    <t>BKI032210019760</t>
  </si>
  <si>
    <t>BKI032210019786</t>
  </si>
  <si>
    <t>Karawang</t>
  </si>
  <si>
    <t xml:space="preserve">Pengiriman Barang Tujuan M070 Buah Batu </t>
  </si>
  <si>
    <t>Pengiriman Barang Tujuan M044 Paris Van Java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</si>
  <si>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Tiga Ratus Ribu Rupiah.</t>
    </r>
  </si>
  <si>
    <t xml:space="preserve"> 083/PCI/K1/V/21</t>
  </si>
  <si>
    <t>BKI032210019802</t>
  </si>
  <si>
    <t>BKI032210019794</t>
  </si>
  <si>
    <t>Pengiriman Barang Tujuan M061 Living Plaza Jababeka</t>
  </si>
  <si>
    <t>Jababeka</t>
  </si>
  <si>
    <t>Pengiriman Barang Tujuan M017 Summarecon Bekasi</t>
  </si>
  <si>
    <t>Bekasi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</si>
  <si>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Ribu  Rupiah.</t>
    </r>
  </si>
  <si>
    <t xml:space="preserve"> 084/PCI/K1/V/21</t>
  </si>
  <si>
    <t>BKI032210020156</t>
  </si>
  <si>
    <t xml:space="preserve">Pengiriman Barang Tujuan M045 Paragon Mall </t>
  </si>
  <si>
    <t>Solo</t>
  </si>
  <si>
    <t xml:space="preserve">Pengiriman Barang Tujuan M066 The Park Solo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</si>
  <si>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Ribu Rupiah.</t>
    </r>
  </si>
  <si>
    <t>: PT. Indofarma Global Medika</t>
  </si>
  <si>
    <t xml:space="preserve"> 085/PCI/K1/V/21</t>
  </si>
  <si>
    <t>403101</t>
  </si>
  <si>
    <t>Pengiriman Barang Tujuan BKKBN Prov. Jawa Tengah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</si>
  <si>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Dua Puluh Enam Ribu Rupiah.</t>
    </r>
  </si>
  <si>
    <t xml:space="preserve"> 086/PCI/K1/V/21</t>
  </si>
  <si>
    <t xml:space="preserve"> 21 Mei 2021</t>
  </si>
  <si>
    <t>Over Night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</si>
  <si>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Delapan Puluh Enam Ribu Delapan Ratus Dua Puluh Rupiah.</t>
    </r>
  </si>
  <si>
    <t>Pengiriman Barang Tujuan PT. Indomarco Adi Prima BKS SP HCO ( CARRY )</t>
  </si>
  <si>
    <t xml:space="preserve"> 087/PCI/K1/V/21</t>
  </si>
  <si>
    <t>Pengiriman Barang Tujuan PT. Sabang Merauke Jaya (CDD)</t>
  </si>
  <si>
    <t>Biaya Unloading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</si>
  <si>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Puluh Lima Ribu Seratus Lima Puluh Rupiah.</t>
    </r>
  </si>
  <si>
    <t xml:space="preserve"> 088/PCI/K1/V/21</t>
  </si>
  <si>
    <t xml:space="preserve"> 31 Mei 2021</t>
  </si>
  <si>
    <t>Pengiriman Barang Tujuan Jakarta - Tanjung Pinang</t>
  </si>
  <si>
    <t>Tanjung Pinang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</si>
  <si>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Sembilan Puluh Dua Ribu Delapan Ratus Rupiah.</t>
    </r>
  </si>
  <si>
    <t>PO-2021-00482</t>
  </si>
  <si>
    <t>PO</t>
  </si>
  <si>
    <t xml:space="preserve"> 089/PCI/K1/V/21</t>
  </si>
  <si>
    <t xml:space="preserve"> 090/PCI/K1/V/21</t>
  </si>
  <si>
    <t>402409</t>
  </si>
  <si>
    <t>402410</t>
  </si>
  <si>
    <t>402408</t>
  </si>
  <si>
    <t xml:space="preserve">Pengiriman Barang Tujuan M029 Plaza Ambarukmo </t>
  </si>
  <si>
    <t xml:space="preserve">Pengiriman Barang Tujuan M065 Hartono Mall </t>
  </si>
  <si>
    <t>: PT. Lima Inti Sinergi</t>
  </si>
  <si>
    <t xml:space="preserve"> 079A/PCI/K1/V/21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</si>
</sst>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  <numFmt numFmtId="169" formatCode="_(&quot;$&quot;* #,##0.00_);_(&quot;$&quot;* \(#,##0.00\);_(&quot;$&quot;* &quot;-&quot;??_);_(@_)"/>
    <numFmt numFmtId="170" formatCode="_-* #,##0_-;\-* #,##0_-;_-* &quot;-&quot;??_-;_-@_-"/>
    <numFmt numFmtId="171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202124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5" fontId="3" fillId="0" borderId="0" xfId="1" applyNumberFormat="1" applyFont="1" applyAlignment="1">
      <alignment horizontal="center"/>
    </xf>
    <xf numFmtId="0" fontId="5" fillId="0" borderId="0" xfId="0" applyFont="1"/>
    <xf numFmtId="0" fontId="3" fillId="0" borderId="0" xfId="0" applyFont="1" applyBorder="1"/>
    <xf numFmtId="0" fontId="3" fillId="3" borderId="10" xfId="0" applyFont="1" applyFill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left" vertical="center"/>
    </xf>
    <xf numFmtId="165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165" fontId="2" fillId="0" borderId="0" xfId="1" applyNumberFormat="1" applyFont="1"/>
    <xf numFmtId="168" fontId="2" fillId="0" borderId="0" xfId="0" applyNumberFormat="1" applyFont="1"/>
    <xf numFmtId="0" fontId="6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left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7" fontId="3" fillId="0" borderId="0" xfId="0" applyNumberFormat="1" applyFont="1"/>
    <xf numFmtId="166" fontId="3" fillId="0" borderId="0" xfId="0" quotePrefix="1" applyNumberFormat="1" applyFont="1"/>
    <xf numFmtId="15" fontId="3" fillId="3" borderId="11" xfId="0" quotePrefix="1" applyNumberFormat="1" applyFont="1" applyFill="1" applyBorder="1" applyAlignment="1">
      <alignment horizontal="center" vertical="center"/>
    </xf>
    <xf numFmtId="165" fontId="3" fillId="3" borderId="11" xfId="1" applyNumberFormat="1" applyFont="1" applyFill="1" applyBorder="1" applyAlignment="1">
      <alignment horizontal="center" vertical="center" wrapText="1"/>
    </xf>
    <xf numFmtId="165" fontId="3" fillId="3" borderId="19" xfId="1" applyNumberFormat="1" applyFont="1" applyFill="1" applyBorder="1" applyAlignment="1">
      <alignment horizontal="left" vertical="center" wrapText="1"/>
    </xf>
    <xf numFmtId="0" fontId="3" fillId="3" borderId="19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19" xfId="1" applyNumberFormat="1" applyFont="1" applyFill="1" applyBorder="1" applyAlignment="1">
      <alignment horizontal="center" vertical="center" wrapText="1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28" xfId="0" applyFont="1" applyFill="1" applyBorder="1" applyAlignment="1">
      <alignment horizontal="center" vertical="center" wrapText="1"/>
    </xf>
    <xf numFmtId="3" fontId="11" fillId="0" borderId="11" xfId="0" applyNumberFormat="1" applyFont="1" applyFill="1" applyBorder="1" applyAlignment="1">
      <alignment horizontal="center" vertical="center" wrapText="1"/>
    </xf>
    <xf numFmtId="167" fontId="3" fillId="0" borderId="15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3" fillId="3" borderId="29" xfId="0" quotePrefix="1" applyNumberFormat="1" applyFont="1" applyFill="1" applyBorder="1" applyAlignment="1">
      <alignment horizontal="center" vertical="center"/>
    </xf>
    <xf numFmtId="15" fontId="3" fillId="3" borderId="29" xfId="0" quotePrefix="1" applyNumberFormat="1" applyFont="1" applyFill="1" applyBorder="1" applyAlignment="1">
      <alignment horizontal="center" vertical="center" wrapText="1"/>
    </xf>
    <xf numFmtId="165" fontId="3" fillId="3" borderId="29" xfId="1" applyNumberFormat="1" applyFont="1" applyFill="1" applyBorder="1" applyAlignment="1">
      <alignment horizontal="center" vertical="center" wrapText="1"/>
    </xf>
    <xf numFmtId="170" fontId="3" fillId="0" borderId="30" xfId="3" applyNumberFormat="1" applyFont="1" applyBorder="1" applyAlignment="1">
      <alignment vertical="center"/>
    </xf>
    <xf numFmtId="170" fontId="3" fillId="0" borderId="0" xfId="0" applyNumberFormat="1" applyFont="1"/>
    <xf numFmtId="170" fontId="3" fillId="3" borderId="19" xfId="3" applyNumberFormat="1" applyFont="1" applyFill="1" applyBorder="1" applyAlignment="1">
      <alignment horizontal="center" vertic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12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168" fontId="12" fillId="0" borderId="0" xfId="0" applyNumberFormat="1" applyFont="1"/>
    <xf numFmtId="165" fontId="12" fillId="0" borderId="0" xfId="1" applyNumberFormat="1" applyFont="1"/>
    <xf numFmtId="9" fontId="0" fillId="0" borderId="0" xfId="0" applyNumberFormat="1"/>
    <xf numFmtId="168" fontId="0" fillId="0" borderId="1" xfId="0" applyNumberFormat="1" applyBorder="1" applyAlignment="1">
      <alignment horizontal="center" vertical="center"/>
    </xf>
    <xf numFmtId="165" fontId="12" fillId="0" borderId="1" xfId="1" applyNumberFormat="1" applyFont="1" applyBorder="1"/>
    <xf numFmtId="168" fontId="0" fillId="0" borderId="0" xfId="0" applyNumberFormat="1" applyAlignment="1">
      <alignment horizontal="center" vertical="center"/>
    </xf>
    <xf numFmtId="165" fontId="12" fillId="0" borderId="0" xfId="1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8" fontId="12" fillId="0" borderId="15" xfId="0" applyNumberFormat="1" applyFont="1" applyBorder="1" applyAlignment="1">
      <alignment horizontal="center" vertical="center"/>
    </xf>
    <xf numFmtId="165" fontId="0" fillId="3" borderId="30" xfId="0" applyNumberFormat="1" applyFill="1" applyBorder="1" applyAlignment="1">
      <alignment vertical="center"/>
    </xf>
    <xf numFmtId="0" fontId="0" fillId="3" borderId="11" xfId="0" quotePrefix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 wrapText="1"/>
    </xf>
    <xf numFmtId="171" fontId="0" fillId="3" borderId="29" xfId="0" quotePrefix="1" applyNumberForma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Alignment="1"/>
    <xf numFmtId="165" fontId="0" fillId="0" borderId="0" xfId="1" applyNumberFormat="1" applyFont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16" fillId="0" borderId="0" xfId="0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18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165" fontId="3" fillId="0" borderId="25" xfId="1" applyNumberFormat="1" applyFont="1" applyBorder="1" applyAlignment="1">
      <alignment vertical="center"/>
    </xf>
    <xf numFmtId="165" fontId="3" fillId="0" borderId="3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3" fillId="0" borderId="20" xfId="1" applyNumberFormat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165" fontId="3" fillId="0" borderId="26" xfId="1" applyNumberFormat="1" applyFont="1" applyBorder="1" applyAlignment="1">
      <alignment horizontal="center" vertical="center"/>
    </xf>
    <xf numFmtId="165" fontId="3" fillId="0" borderId="27" xfId="1" applyNumberFormat="1" applyFont="1" applyBorder="1" applyAlignment="1">
      <alignment horizontal="center" vertical="center"/>
    </xf>
    <xf numFmtId="165" fontId="3" fillId="0" borderId="18" xfId="1" applyNumberFormat="1" applyFont="1" applyBorder="1" applyAlignment="1">
      <alignment horizontal="center" vertical="center"/>
    </xf>
    <xf numFmtId="165" fontId="3" fillId="0" borderId="25" xfId="1" applyNumberFormat="1" applyFont="1" applyBorder="1" applyAlignment="1">
      <alignment horizontal="center" vertical="center"/>
    </xf>
    <xf numFmtId="165" fontId="3" fillId="0" borderId="16" xfId="1" applyNumberFormat="1" applyFont="1" applyBorder="1" applyAlignment="1">
      <alignment horizontal="center" vertical="center"/>
    </xf>
    <xf numFmtId="165" fontId="3" fillId="0" borderId="17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165" fontId="3" fillId="0" borderId="23" xfId="1" applyNumberFormat="1" applyFont="1" applyBorder="1" applyAlignment="1">
      <alignment horizontal="center" vertical="center"/>
    </xf>
    <xf numFmtId="170" fontId="3" fillId="0" borderId="11" xfId="3" applyNumberFormat="1" applyFont="1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/>
    </xf>
    <xf numFmtId="167" fontId="0" fillId="0" borderId="17" xfId="1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65" fontId="12" fillId="2" borderId="7" xfId="1" applyNumberFormat="1" applyFont="1" applyFill="1" applyBorder="1" applyAlignment="1">
      <alignment horizontal="center"/>
    </xf>
    <xf numFmtId="165" fontId="12" fillId="2" borderId="8" xfId="1" applyNumberFormat="1" applyFont="1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3" builtinId="3"/>
    <cellStyle name="Comma 2" xfId="1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45</xdr:row>
      <xdr:rowOff>95250</xdr:rowOff>
    </xdr:from>
    <xdr:to>
      <xdr:col>16</xdr:col>
      <xdr:colOff>221316</xdr:colOff>
      <xdr:row>50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00" y="10553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133350</xdr:rowOff>
    </xdr:from>
    <xdr:to>
      <xdr:col>14</xdr:col>
      <xdr:colOff>552450</xdr:colOff>
      <xdr:row>38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72550" y="8143875"/>
          <a:ext cx="2124075" cy="10286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295275</xdr:colOff>
      <xdr:row>40</xdr:row>
      <xdr:rowOff>9525</xdr:rowOff>
    </xdr:from>
    <xdr:to>
      <xdr:col>16</xdr:col>
      <xdr:colOff>316566</xdr:colOff>
      <xdr:row>45</xdr:row>
      <xdr:rowOff>67663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44175" y="88296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96475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4</xdr:col>
      <xdr:colOff>285750</xdr:colOff>
      <xdr:row>36</xdr:row>
      <xdr:rowOff>85725</xdr:rowOff>
    </xdr:from>
    <xdr:ext cx="1981200" cy="11049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7934325"/>
          <a:ext cx="1981200" cy="11049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525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4</xdr:col>
      <xdr:colOff>266700</xdr:colOff>
      <xdr:row>36</xdr:row>
      <xdr:rowOff>28575</xdr:rowOff>
    </xdr:from>
    <xdr:ext cx="1981200" cy="11049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075" y="7877175"/>
          <a:ext cx="1981200" cy="110490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37</xdr:row>
      <xdr:rowOff>95250</xdr:rowOff>
    </xdr:from>
    <xdr:to>
      <xdr:col>10</xdr:col>
      <xdr:colOff>213722</xdr:colOff>
      <xdr:row>44</xdr:row>
      <xdr:rowOff>20822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9220200"/>
          <a:ext cx="2547347" cy="137337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36</xdr:row>
      <xdr:rowOff>38100</xdr:rowOff>
    </xdr:from>
    <xdr:to>
      <xdr:col>10</xdr:col>
      <xdr:colOff>166097</xdr:colOff>
      <xdr:row>42</xdr:row>
      <xdr:rowOff>163697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8486775"/>
          <a:ext cx="2547347" cy="137337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409575</xdr:colOff>
      <xdr:row>36</xdr:row>
      <xdr:rowOff>152400</xdr:rowOff>
    </xdr:from>
    <xdr:to>
      <xdr:col>10</xdr:col>
      <xdr:colOff>337547</xdr:colOff>
      <xdr:row>43</xdr:row>
      <xdr:rowOff>77972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8601075"/>
          <a:ext cx="2547347" cy="137337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45</xdr:row>
      <xdr:rowOff>95250</xdr:rowOff>
    </xdr:from>
    <xdr:to>
      <xdr:col>16</xdr:col>
      <xdr:colOff>221316</xdr:colOff>
      <xdr:row>50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00" y="10553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133350</xdr:rowOff>
    </xdr:from>
    <xdr:to>
      <xdr:col>14</xdr:col>
      <xdr:colOff>552450</xdr:colOff>
      <xdr:row>38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72550" y="8143875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44</xdr:row>
      <xdr:rowOff>95250</xdr:rowOff>
    </xdr:from>
    <xdr:to>
      <xdr:col>16</xdr:col>
      <xdr:colOff>221316</xdr:colOff>
      <xdr:row>49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00" y="10553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133350</xdr:rowOff>
    </xdr:from>
    <xdr:to>
      <xdr:col>14</xdr:col>
      <xdr:colOff>552450</xdr:colOff>
      <xdr:row>37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72550" y="8143875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8525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96475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791700" y="6705600"/>
          <a:ext cx="2124075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topLeftCell="A13" workbookViewId="0">
      <selection activeCell="B20" sqref="B20"/>
    </sheetView>
  </sheetViews>
  <sheetFormatPr defaultRowHeight="15.75" x14ac:dyDescent="0.25"/>
  <cols>
    <col min="1" max="1" width="6.42578125" style="2" customWidth="1"/>
    <col min="2" max="2" width="13.42578125" style="2" customWidth="1"/>
    <col min="3" max="3" width="9.5703125" style="2" customWidth="1"/>
    <col min="4" max="4" width="30.1406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12" x14ac:dyDescent="0.25">
      <c r="A2" s="1" t="s">
        <v>0</v>
      </c>
    </row>
    <row r="3" spans="1:12" x14ac:dyDescent="0.25">
      <c r="A3" s="4" t="s">
        <v>26</v>
      </c>
    </row>
    <row r="4" spans="1:12" x14ac:dyDescent="0.25">
      <c r="A4" s="4" t="s">
        <v>1</v>
      </c>
    </row>
    <row r="5" spans="1:12" x14ac:dyDescent="0.25">
      <c r="A5" s="4" t="s">
        <v>2</v>
      </c>
    </row>
    <row r="6" spans="1:12" x14ac:dyDescent="0.25">
      <c r="A6" s="4" t="s">
        <v>3</v>
      </c>
    </row>
    <row r="7" spans="1:12" x14ac:dyDescent="0.25">
      <c r="A7" s="4" t="s">
        <v>4</v>
      </c>
    </row>
    <row r="9" spans="1:12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2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10"/>
    </row>
    <row r="12" spans="1:12" x14ac:dyDescent="0.25">
      <c r="A12" s="2" t="s">
        <v>6</v>
      </c>
      <c r="B12" s="2" t="s">
        <v>48</v>
      </c>
      <c r="G12" s="3" t="s">
        <v>7</v>
      </c>
      <c r="H12" s="7" t="s">
        <v>8</v>
      </c>
      <c r="I12" s="8" t="s">
        <v>53</v>
      </c>
    </row>
    <row r="13" spans="1:12" x14ac:dyDescent="0.25">
      <c r="B13" s="2" t="s">
        <v>49</v>
      </c>
      <c r="G13" s="3" t="s">
        <v>9</v>
      </c>
      <c r="H13" s="7" t="s">
        <v>8</v>
      </c>
      <c r="I13" s="33" t="s">
        <v>54</v>
      </c>
      <c r="L13" s="43"/>
    </row>
    <row r="14" spans="1:12" x14ac:dyDescent="0.25">
      <c r="B14" s="2" t="s">
        <v>50</v>
      </c>
      <c r="G14" s="3" t="s">
        <v>10</v>
      </c>
      <c r="H14" s="7" t="s">
        <v>8</v>
      </c>
      <c r="I14" s="2" t="s">
        <v>35</v>
      </c>
    </row>
    <row r="15" spans="1:12" x14ac:dyDescent="0.25">
      <c r="B15" s="2" t="s">
        <v>51</v>
      </c>
      <c r="H15" s="7"/>
    </row>
    <row r="16" spans="1:12" x14ac:dyDescent="0.25">
      <c r="H16" s="7"/>
    </row>
    <row r="17" spans="1:17" x14ac:dyDescent="0.25">
      <c r="A17" s="2" t="s">
        <v>11</v>
      </c>
      <c r="B17" s="8" t="s">
        <v>31</v>
      </c>
      <c r="C17" s="8"/>
      <c r="H17" s="7"/>
    </row>
    <row r="18" spans="1:17" ht="16.5" thickBot="1" x14ac:dyDescent="0.3"/>
    <row r="19" spans="1:17" ht="20.100000000000001" customHeight="1" x14ac:dyDescent="0.25">
      <c r="A19" s="29" t="s">
        <v>12</v>
      </c>
      <c r="B19" s="30" t="s">
        <v>13</v>
      </c>
      <c r="C19" s="30" t="s">
        <v>14</v>
      </c>
      <c r="D19" s="30" t="s">
        <v>15</v>
      </c>
      <c r="E19" s="30" t="s">
        <v>16</v>
      </c>
      <c r="F19" s="47" t="s">
        <v>42</v>
      </c>
      <c r="G19" s="111" t="s">
        <v>17</v>
      </c>
      <c r="H19" s="112"/>
      <c r="I19" s="31" t="s">
        <v>18</v>
      </c>
    </row>
    <row r="20" spans="1:17" ht="45" customHeight="1" x14ac:dyDescent="0.25">
      <c r="A20" s="10">
        <v>1</v>
      </c>
      <c r="B20" s="34">
        <v>44301</v>
      </c>
      <c r="C20" s="42"/>
      <c r="D20" s="44" t="s">
        <v>55</v>
      </c>
      <c r="E20" s="35" t="s">
        <v>36</v>
      </c>
      <c r="F20" s="45">
        <v>153</v>
      </c>
      <c r="G20" s="113">
        <v>927000</v>
      </c>
      <c r="H20" s="114"/>
      <c r="I20" s="117">
        <f>G20</f>
        <v>927000</v>
      </c>
    </row>
    <row r="21" spans="1:17" ht="45" customHeight="1" x14ac:dyDescent="0.25">
      <c r="A21" s="10">
        <v>2</v>
      </c>
      <c r="B21" s="34">
        <v>44301</v>
      </c>
      <c r="C21" s="42"/>
      <c r="D21" s="44" t="s">
        <v>56</v>
      </c>
      <c r="E21" s="35" t="s">
        <v>36</v>
      </c>
      <c r="F21" s="45">
        <v>1040</v>
      </c>
      <c r="G21" s="115"/>
      <c r="H21" s="116"/>
      <c r="I21" s="118"/>
    </row>
    <row r="22" spans="1:17" ht="45" customHeight="1" x14ac:dyDescent="0.25">
      <c r="A22" s="10">
        <v>3</v>
      </c>
      <c r="B22" s="34">
        <v>44301</v>
      </c>
      <c r="C22" s="42"/>
      <c r="D22" s="44" t="s">
        <v>57</v>
      </c>
      <c r="E22" s="35" t="s">
        <v>36</v>
      </c>
      <c r="F22" s="45">
        <v>1</v>
      </c>
      <c r="G22" s="119">
        <v>50000</v>
      </c>
      <c r="H22" s="120"/>
      <c r="I22" s="49">
        <f>G22</f>
        <v>50000</v>
      </c>
    </row>
    <row r="23" spans="1:17" ht="25.5" customHeight="1" thickBot="1" x14ac:dyDescent="0.3">
      <c r="A23" s="121" t="s">
        <v>19</v>
      </c>
      <c r="B23" s="122"/>
      <c r="C23" s="122"/>
      <c r="D23" s="122"/>
      <c r="E23" s="122"/>
      <c r="F23" s="122"/>
      <c r="G23" s="122"/>
      <c r="H23" s="123"/>
      <c r="I23" s="46">
        <f>I20+I22</f>
        <v>977000</v>
      </c>
    </row>
    <row r="24" spans="1:17" x14ac:dyDescent="0.25">
      <c r="A24" s="104"/>
      <c r="B24" s="104"/>
      <c r="C24" s="48"/>
      <c r="D24" s="48"/>
      <c r="E24" s="48"/>
      <c r="F24" s="48"/>
      <c r="G24" s="12"/>
      <c r="H24" s="12"/>
      <c r="I24" s="13"/>
    </row>
    <row r="25" spans="1:17" x14ac:dyDescent="0.25">
      <c r="A25" s="48"/>
      <c r="B25" s="48"/>
      <c r="C25" s="48"/>
      <c r="D25" s="48"/>
      <c r="E25" s="48"/>
      <c r="F25" s="48"/>
      <c r="G25" s="14" t="s">
        <v>30</v>
      </c>
      <c r="H25" s="32" t="e">
        <f>#REF!*1%</f>
        <v>#REF!</v>
      </c>
      <c r="I25" s="13">
        <f>I23*1%</f>
        <v>9770</v>
      </c>
    </row>
    <row r="26" spans="1:17" x14ac:dyDescent="0.25">
      <c r="A26" s="48"/>
      <c r="B26" s="48"/>
      <c r="C26" s="48"/>
      <c r="D26" s="48"/>
      <c r="E26" s="48"/>
      <c r="F26" s="48"/>
      <c r="G26" s="14" t="s">
        <v>20</v>
      </c>
      <c r="H26" s="13">
        <f>H24*10%</f>
        <v>0</v>
      </c>
      <c r="I26" s="13">
        <f>I24*10%</f>
        <v>0</v>
      </c>
    </row>
    <row r="27" spans="1:17" ht="16.5" thickBot="1" x14ac:dyDescent="0.3">
      <c r="E27" s="1"/>
      <c r="F27" s="1"/>
      <c r="G27" s="15" t="s">
        <v>27</v>
      </c>
      <c r="H27" s="16">
        <v>0</v>
      </c>
      <c r="I27" s="16">
        <v>0</v>
      </c>
      <c r="Q27" s="2" t="s">
        <v>21</v>
      </c>
    </row>
    <row r="28" spans="1:17" x14ac:dyDescent="0.25">
      <c r="E28" s="1"/>
      <c r="F28" s="1"/>
      <c r="G28" s="17" t="s">
        <v>22</v>
      </c>
      <c r="H28" s="18" t="e">
        <f>H23+H25</f>
        <v>#REF!</v>
      </c>
      <c r="I28" s="18">
        <f>I23+I25</f>
        <v>986770</v>
      </c>
    </row>
    <row r="29" spans="1:17" x14ac:dyDescent="0.25">
      <c r="E29" s="1"/>
      <c r="F29" s="1"/>
      <c r="G29" s="17"/>
      <c r="H29" s="18"/>
      <c r="I29" s="18"/>
    </row>
    <row r="30" spans="1:17" x14ac:dyDescent="0.25">
      <c r="A30" s="1" t="s">
        <v>58</v>
      </c>
      <c r="D30" s="1"/>
      <c r="E30" s="1"/>
      <c r="F30" s="1"/>
      <c r="G30" s="17"/>
      <c r="H30" s="17"/>
      <c r="I30" s="18"/>
    </row>
    <row r="31" spans="1:17" x14ac:dyDescent="0.25">
      <c r="A31" s="19"/>
      <c r="D31" s="1"/>
      <c r="E31" s="1"/>
      <c r="F31" s="1"/>
      <c r="G31" s="17"/>
      <c r="H31" s="17"/>
      <c r="I31" s="18"/>
    </row>
    <row r="32" spans="1:17" x14ac:dyDescent="0.25">
      <c r="D32" s="1"/>
      <c r="E32" s="1"/>
      <c r="F32" s="1"/>
      <c r="G32" s="17"/>
      <c r="H32" s="17"/>
      <c r="I32" s="18"/>
    </row>
    <row r="33" spans="1:9" x14ac:dyDescent="0.25">
      <c r="A33" s="25" t="s">
        <v>23</v>
      </c>
    </row>
    <row r="34" spans="1:9" x14ac:dyDescent="0.25">
      <c r="A34" s="26" t="s">
        <v>24</v>
      </c>
      <c r="B34" s="20"/>
      <c r="C34" s="20"/>
      <c r="D34" s="9"/>
      <c r="E34" s="9"/>
      <c r="F34" s="9"/>
    </row>
    <row r="35" spans="1:9" x14ac:dyDescent="0.25">
      <c r="A35" s="26" t="s">
        <v>28</v>
      </c>
      <c r="B35" s="20"/>
      <c r="C35" s="20"/>
      <c r="D35" s="9"/>
      <c r="E35" s="9"/>
      <c r="F35" s="9"/>
    </row>
    <row r="36" spans="1:9" x14ac:dyDescent="0.25">
      <c r="A36" s="27" t="s">
        <v>29</v>
      </c>
      <c r="B36" s="21"/>
      <c r="C36" s="21"/>
      <c r="D36" s="9"/>
      <c r="E36" s="9"/>
      <c r="F36" s="9"/>
    </row>
    <row r="37" spans="1:9" x14ac:dyDescent="0.25">
      <c r="A37" s="28" t="s">
        <v>0</v>
      </c>
      <c r="B37" s="22"/>
      <c r="C37" s="22"/>
      <c r="D37" s="9"/>
      <c r="E37" s="9"/>
      <c r="F37" s="9"/>
    </row>
    <row r="38" spans="1:9" x14ac:dyDescent="0.25">
      <c r="A38" s="38"/>
      <c r="B38" s="38"/>
      <c r="C38" s="38"/>
    </row>
    <row r="39" spans="1:9" x14ac:dyDescent="0.25">
      <c r="A39" s="23"/>
      <c r="B39" s="23"/>
      <c r="C39" s="23"/>
    </row>
    <row r="40" spans="1:9" x14ac:dyDescent="0.25">
      <c r="G40" s="24" t="s">
        <v>37</v>
      </c>
      <c r="H40" s="105" t="str">
        <f>+I13</f>
        <v xml:space="preserve"> 03 Mei 2021</v>
      </c>
      <c r="I40" s="106"/>
    </row>
    <row r="43" spans="1:9" ht="18" customHeight="1" x14ac:dyDescent="0.25"/>
    <row r="44" spans="1:9" ht="17.25" customHeight="1" x14ac:dyDescent="0.25"/>
    <row r="46" spans="1:9" x14ac:dyDescent="0.25">
      <c r="G46" s="107" t="s">
        <v>25</v>
      </c>
      <c r="H46" s="107"/>
      <c r="I46" s="107"/>
    </row>
  </sheetData>
  <mergeCells count="9">
    <mergeCell ref="A24:B24"/>
    <mergeCell ref="H40:I40"/>
    <mergeCell ref="G46:I46"/>
    <mergeCell ref="A10:I10"/>
    <mergeCell ref="G19:H19"/>
    <mergeCell ref="G20:H21"/>
    <mergeCell ref="I20:I21"/>
    <mergeCell ref="G22:H22"/>
    <mergeCell ref="A23:H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2.85546875" style="2" customWidth="1"/>
    <col min="6" max="6" width="6.140625" style="2" customWidth="1"/>
    <col min="7" max="7" width="9" style="2" customWidth="1"/>
    <col min="8" max="8" width="14.140625" style="3" bestFit="1" customWidth="1"/>
    <col min="9" max="9" width="1.5703125" style="3" customWidth="1"/>
    <col min="10" max="10" width="17.5703125" style="2" customWidth="1"/>
    <col min="11" max="11" width="15.5703125" style="2" customWidth="1"/>
    <col min="12" max="12" width="11.570312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176</v>
      </c>
      <c r="H12" s="3" t="s">
        <v>7</v>
      </c>
      <c r="I12" s="7" t="s">
        <v>8</v>
      </c>
      <c r="J12" s="8" t="s">
        <v>177</v>
      </c>
    </row>
    <row r="13" spans="1:10" x14ac:dyDescent="0.25">
      <c r="H13" s="3" t="s">
        <v>9</v>
      </c>
      <c r="I13" s="7" t="s">
        <v>8</v>
      </c>
      <c r="J13" s="33" t="s">
        <v>96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103" t="s">
        <v>32</v>
      </c>
      <c r="G17" s="103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52">
        <v>44319</v>
      </c>
      <c r="C18" s="53" t="s">
        <v>107</v>
      </c>
      <c r="D18" s="35" t="s">
        <v>104</v>
      </c>
      <c r="E18" s="54" t="s">
        <v>105</v>
      </c>
      <c r="F18" s="41">
        <v>1</v>
      </c>
      <c r="G18" s="57">
        <v>1020</v>
      </c>
      <c r="H18" s="127">
        <v>18000</v>
      </c>
      <c r="I18" s="127"/>
      <c r="J18" s="55">
        <f>G18*H18</f>
        <v>18360000</v>
      </c>
      <c r="K18" s="56"/>
      <c r="L18" s="56"/>
    </row>
    <row r="19" spans="1:18" ht="25.5" customHeight="1" thickBot="1" x14ac:dyDescent="0.3">
      <c r="A19" s="121" t="s">
        <v>19</v>
      </c>
      <c r="B19" s="122"/>
      <c r="C19" s="122"/>
      <c r="D19" s="122"/>
      <c r="E19" s="122"/>
      <c r="F19" s="122"/>
      <c r="G19" s="122"/>
      <c r="H19" s="122"/>
      <c r="I19" s="123"/>
      <c r="J19" s="11">
        <f>J18</f>
        <v>18360000</v>
      </c>
    </row>
    <row r="20" spans="1:18" x14ac:dyDescent="0.25">
      <c r="A20" s="104"/>
      <c r="B20" s="104"/>
      <c r="C20" s="102"/>
      <c r="D20" s="102"/>
      <c r="E20" s="102"/>
      <c r="F20" s="102"/>
      <c r="G20" s="102"/>
      <c r="H20" s="12"/>
      <c r="I20" s="12"/>
      <c r="J20" s="13"/>
    </row>
    <row r="21" spans="1:18" x14ac:dyDescent="0.25">
      <c r="A21" s="102"/>
      <c r="B21" s="102"/>
      <c r="C21" s="102"/>
      <c r="D21" s="102"/>
      <c r="E21" s="102"/>
      <c r="F21" s="102"/>
      <c r="H21" s="14" t="s">
        <v>30</v>
      </c>
      <c r="I21" s="32" t="e">
        <f>#REF!*1%</f>
        <v>#REF!</v>
      </c>
      <c r="J21" s="13">
        <f>J19*1%</f>
        <v>183600</v>
      </c>
    </row>
    <row r="22" spans="1:18" x14ac:dyDescent="0.25">
      <c r="A22" s="102"/>
      <c r="B22" s="102"/>
      <c r="C22" s="102"/>
      <c r="D22" s="102"/>
      <c r="E22" s="102"/>
      <c r="F22" s="102"/>
      <c r="H22" s="14" t="s">
        <v>20</v>
      </c>
      <c r="I22" s="13">
        <f>I20*10%</f>
        <v>0</v>
      </c>
      <c r="J22" s="13">
        <f>J20*10%</f>
        <v>0</v>
      </c>
    </row>
    <row r="23" spans="1:18" ht="16.5" thickBot="1" x14ac:dyDescent="0.3">
      <c r="E23" s="1"/>
      <c r="F23" s="1"/>
      <c r="H23" s="15" t="s">
        <v>27</v>
      </c>
      <c r="I23" s="16">
        <v>0</v>
      </c>
      <c r="J23" s="16">
        <v>0</v>
      </c>
      <c r="R23" s="2" t="s">
        <v>21</v>
      </c>
    </row>
    <row r="24" spans="1:18" x14ac:dyDescent="0.25">
      <c r="E24" s="1"/>
      <c r="F24" s="1"/>
      <c r="H24" s="17" t="s">
        <v>22</v>
      </c>
      <c r="I24" s="18" t="e">
        <f>I19+I21</f>
        <v>#REF!</v>
      </c>
      <c r="J24" s="18">
        <f>J19+J21</f>
        <v>18543600</v>
      </c>
    </row>
    <row r="25" spans="1:18" x14ac:dyDescent="0.25">
      <c r="E25" s="1"/>
      <c r="F25" s="1"/>
      <c r="H25" s="17"/>
      <c r="I25" s="18"/>
    </row>
    <row r="26" spans="1:18" x14ac:dyDescent="0.25">
      <c r="A26" s="1" t="s">
        <v>106</v>
      </c>
      <c r="D26" s="1"/>
      <c r="E26" s="1"/>
      <c r="F26" s="1"/>
      <c r="G26" s="1"/>
      <c r="H26" s="17"/>
      <c r="I26" s="17"/>
      <c r="J26" s="18"/>
    </row>
    <row r="27" spans="1:18" x14ac:dyDescent="0.25">
      <c r="A27" s="19"/>
      <c r="D27" s="1"/>
      <c r="E27" s="1"/>
      <c r="F27" s="1"/>
      <c r="G27" s="1"/>
      <c r="H27" s="17"/>
      <c r="I27" s="17"/>
      <c r="J27" s="18"/>
    </row>
    <row r="28" spans="1:18" x14ac:dyDescent="0.25">
      <c r="D28" s="1"/>
      <c r="E28" s="1"/>
      <c r="F28" s="1"/>
      <c r="G28" s="1"/>
      <c r="H28" s="17"/>
      <c r="I28" s="17"/>
      <c r="J28" s="18"/>
    </row>
    <row r="29" spans="1:18" x14ac:dyDescent="0.25">
      <c r="A29" s="25" t="s">
        <v>23</v>
      </c>
    </row>
    <row r="30" spans="1:18" x14ac:dyDescent="0.25">
      <c r="A30" s="26" t="s">
        <v>24</v>
      </c>
      <c r="B30" s="20"/>
      <c r="C30" s="20"/>
      <c r="D30" s="9"/>
      <c r="E30" s="9"/>
      <c r="F30" s="9"/>
    </row>
    <row r="31" spans="1:18" x14ac:dyDescent="0.25">
      <c r="A31" s="26" t="s">
        <v>28</v>
      </c>
      <c r="B31" s="20"/>
      <c r="C31" s="20"/>
      <c r="D31" s="9"/>
      <c r="E31" s="9"/>
      <c r="F31" s="9"/>
    </row>
    <row r="32" spans="1:18" x14ac:dyDescent="0.25">
      <c r="A32" s="27" t="s">
        <v>29</v>
      </c>
      <c r="B32" s="21"/>
      <c r="C32" s="21"/>
      <c r="D32" s="9"/>
      <c r="E32" s="9"/>
      <c r="F32" s="9"/>
    </row>
    <row r="33" spans="1:10" x14ac:dyDescent="0.25">
      <c r="A33" s="28" t="s">
        <v>0</v>
      </c>
      <c r="B33" s="22"/>
      <c r="C33" s="22"/>
      <c r="D33" s="9"/>
      <c r="E33" s="9"/>
      <c r="F33" s="9"/>
    </row>
    <row r="34" spans="1:10" x14ac:dyDescent="0.25">
      <c r="A34" s="38"/>
      <c r="B34" s="38"/>
      <c r="C34" s="38"/>
    </row>
    <row r="35" spans="1:10" x14ac:dyDescent="0.25">
      <c r="A35" s="23"/>
      <c r="B35" s="23"/>
      <c r="C35" s="23"/>
    </row>
    <row r="36" spans="1:10" x14ac:dyDescent="0.25">
      <c r="H36" s="24" t="s">
        <v>37</v>
      </c>
      <c r="I36" s="105" t="str">
        <f>+J13</f>
        <v xml:space="preserve"> 06 Mei 2021</v>
      </c>
      <c r="J36" s="106"/>
    </row>
    <row r="39" spans="1:10" ht="18" customHeight="1" x14ac:dyDescent="0.25"/>
    <row r="40" spans="1:10" ht="17.25" customHeight="1" x14ac:dyDescent="0.25"/>
    <row r="42" spans="1:10" x14ac:dyDescent="0.25">
      <c r="H42" s="107" t="s">
        <v>25</v>
      </c>
      <c r="I42" s="107"/>
      <c r="J42" s="107"/>
    </row>
  </sheetData>
  <mergeCells count="7">
    <mergeCell ref="H42:J42"/>
    <mergeCell ref="A10:J10"/>
    <mergeCell ref="H17:I17"/>
    <mergeCell ref="H18:I18"/>
    <mergeCell ref="A19:I19"/>
    <mergeCell ref="A20:B20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22" workbookViewId="0">
      <selection activeCell="L30" sqref="L30"/>
    </sheetView>
  </sheetViews>
  <sheetFormatPr defaultRowHeight="15" x14ac:dyDescent="0.25"/>
  <cols>
    <col min="1" max="1" width="4.85546875" customWidth="1"/>
    <col min="2" max="2" width="10.28515625" customWidth="1"/>
    <col min="3" max="3" width="25.5703125" customWidth="1"/>
    <col min="4" max="4" width="15.7109375" customWidth="1"/>
    <col min="5" max="5" width="4.42578125" customWidth="1"/>
    <col min="6" max="6" width="13" style="58" customWidth="1"/>
    <col min="7" max="7" width="1.85546875" style="58" customWidth="1"/>
    <col min="8" max="8" width="17.5703125" bestFit="1" customWidth="1"/>
  </cols>
  <sheetData>
    <row r="2" spans="1:14" x14ac:dyDescent="0.25">
      <c r="A2" s="63" t="s">
        <v>0</v>
      </c>
      <c r="B2" s="63"/>
    </row>
    <row r="3" spans="1:14" x14ac:dyDescent="0.25">
      <c r="A3" s="4" t="s">
        <v>119</v>
      </c>
      <c r="B3" s="89"/>
    </row>
    <row r="4" spans="1:14" x14ac:dyDescent="0.25">
      <c r="A4" s="4" t="s">
        <v>1</v>
      </c>
      <c r="B4" s="89"/>
    </row>
    <row r="5" spans="1:14" x14ac:dyDescent="0.25">
      <c r="A5" s="4" t="s">
        <v>2</v>
      </c>
      <c r="B5" s="89"/>
    </row>
    <row r="6" spans="1:14" x14ac:dyDescent="0.25">
      <c r="A6" s="4" t="s">
        <v>3</v>
      </c>
      <c r="B6" s="89"/>
      <c r="C6" s="89"/>
    </row>
    <row r="7" spans="1:14" x14ac:dyDescent="0.25">
      <c r="A7" s="4" t="s">
        <v>4</v>
      </c>
      <c r="B7" s="89"/>
      <c r="C7" s="89"/>
    </row>
    <row r="9" spans="1:14" ht="15.75" thickBot="1" x14ac:dyDescent="0.3">
      <c r="A9" s="87"/>
      <c r="B9" s="87"/>
      <c r="C9" s="87"/>
      <c r="D9" s="87"/>
      <c r="E9" s="87"/>
      <c r="F9" s="88"/>
      <c r="G9" s="88"/>
      <c r="H9" s="87"/>
    </row>
    <row r="10" spans="1:14" ht="24" thickBot="1" x14ac:dyDescent="0.4">
      <c r="A10" s="130" t="s">
        <v>5</v>
      </c>
      <c r="B10" s="131"/>
      <c r="C10" s="131"/>
      <c r="D10" s="131"/>
      <c r="E10" s="131"/>
      <c r="F10" s="131"/>
      <c r="G10" s="131"/>
      <c r="H10" s="132"/>
    </row>
    <row r="12" spans="1:14" ht="15.75" x14ac:dyDescent="0.25">
      <c r="A12" t="s">
        <v>6</v>
      </c>
      <c r="B12" t="s">
        <v>118</v>
      </c>
      <c r="F12" s="58" t="s">
        <v>7</v>
      </c>
      <c r="G12" s="86" t="s">
        <v>8</v>
      </c>
      <c r="H12" s="8" t="s">
        <v>120</v>
      </c>
    </row>
    <row r="13" spans="1:14" ht="15.75" x14ac:dyDescent="0.25">
      <c r="B13" s="85" t="s">
        <v>117</v>
      </c>
      <c r="D13" s="85"/>
      <c r="F13" s="58" t="s">
        <v>9</v>
      </c>
      <c r="G13" s="86" t="s">
        <v>8</v>
      </c>
      <c r="H13" s="33" t="s">
        <v>121</v>
      </c>
      <c r="N13" t="s">
        <v>21</v>
      </c>
    </row>
    <row r="14" spans="1:14" x14ac:dyDescent="0.25">
      <c r="B14" s="85" t="s">
        <v>116</v>
      </c>
      <c r="D14" s="85"/>
      <c r="F14" s="58" t="s">
        <v>10</v>
      </c>
      <c r="G14" s="86" t="s">
        <v>8</v>
      </c>
      <c r="H14" t="s">
        <v>35</v>
      </c>
    </row>
    <row r="15" spans="1:14" x14ac:dyDescent="0.25">
      <c r="B15" s="85"/>
      <c r="D15" s="85"/>
      <c r="H15" s="84"/>
    </row>
    <row r="16" spans="1:14" x14ac:dyDescent="0.25">
      <c r="A16" t="s">
        <v>11</v>
      </c>
      <c r="B16" t="s">
        <v>31</v>
      </c>
    </row>
    <row r="17" spans="1:17" ht="15.75" thickBot="1" x14ac:dyDescent="0.3"/>
    <row r="18" spans="1:17" x14ac:dyDescent="0.25">
      <c r="A18" s="83" t="s">
        <v>12</v>
      </c>
      <c r="B18" s="82" t="s">
        <v>13</v>
      </c>
      <c r="C18" s="82" t="s">
        <v>15</v>
      </c>
      <c r="D18" s="82" t="s">
        <v>16</v>
      </c>
      <c r="E18" s="82" t="s">
        <v>33</v>
      </c>
      <c r="F18" s="133" t="s">
        <v>17</v>
      </c>
      <c r="G18" s="134"/>
      <c r="H18" s="81" t="s">
        <v>18</v>
      </c>
    </row>
    <row r="19" spans="1:17" ht="43.5" customHeight="1" x14ac:dyDescent="0.25">
      <c r="A19" s="80">
        <v>1</v>
      </c>
      <c r="B19" s="79">
        <v>44314</v>
      </c>
      <c r="C19" s="78" t="s">
        <v>115</v>
      </c>
      <c r="D19" s="78" t="s">
        <v>114</v>
      </c>
      <c r="E19" s="77">
        <v>2</v>
      </c>
      <c r="F19" s="128">
        <v>2000000</v>
      </c>
      <c r="G19" s="129"/>
      <c r="H19" s="76">
        <f>F19</f>
        <v>2000000</v>
      </c>
    </row>
    <row r="20" spans="1:17" ht="43.5" customHeight="1" x14ac:dyDescent="0.25">
      <c r="A20" s="80">
        <v>2</v>
      </c>
      <c r="B20" s="79">
        <v>44316</v>
      </c>
      <c r="C20" s="78" t="s">
        <v>113</v>
      </c>
      <c r="D20" s="78" t="s">
        <v>109</v>
      </c>
      <c r="E20" s="77">
        <v>2</v>
      </c>
      <c r="F20" s="128">
        <v>1300000</v>
      </c>
      <c r="G20" s="129"/>
      <c r="H20" s="76">
        <f>F20</f>
        <v>1300000</v>
      </c>
    </row>
    <row r="21" spans="1:17" ht="19.5" customHeight="1" thickBot="1" x14ac:dyDescent="0.3">
      <c r="A21" s="135" t="s">
        <v>19</v>
      </c>
      <c r="B21" s="136"/>
      <c r="C21" s="136"/>
      <c r="D21" s="136"/>
      <c r="E21" s="136"/>
      <c r="F21" s="136"/>
      <c r="G21" s="137"/>
      <c r="H21" s="75">
        <f>SUM(H19:H20)</f>
        <v>3300000</v>
      </c>
    </row>
    <row r="22" spans="1:17" x14ac:dyDescent="0.25">
      <c r="A22" s="138"/>
      <c r="B22" s="138"/>
      <c r="C22" s="138"/>
      <c r="D22" s="138"/>
      <c r="E22" s="72"/>
      <c r="F22" s="73"/>
      <c r="G22" s="73"/>
      <c r="H22" s="70"/>
    </row>
    <row r="23" spans="1:17" x14ac:dyDescent="0.25">
      <c r="A23" s="74"/>
      <c r="B23" s="74"/>
      <c r="C23" s="74"/>
      <c r="D23" s="74"/>
      <c r="E23" s="72"/>
      <c r="F23" s="71" t="s">
        <v>108</v>
      </c>
      <c r="G23" s="73"/>
      <c r="H23" s="70">
        <f>H21*1%</f>
        <v>33000</v>
      </c>
    </row>
    <row r="24" spans="1:17" x14ac:dyDescent="0.25">
      <c r="A24" s="72"/>
      <c r="B24" s="72"/>
      <c r="C24" s="72"/>
      <c r="D24" s="72"/>
      <c r="E24" s="72"/>
      <c r="F24" s="71" t="s">
        <v>20</v>
      </c>
      <c r="G24" s="71"/>
      <c r="H24" s="70">
        <v>0</v>
      </c>
    </row>
    <row r="25" spans="1:17" ht="15.75" thickBot="1" x14ac:dyDescent="0.3">
      <c r="E25" s="63"/>
      <c r="F25" s="69" t="s">
        <v>27</v>
      </c>
      <c r="G25" s="69"/>
      <c r="H25" s="68">
        <v>0</v>
      </c>
      <c r="I25" s="67"/>
      <c r="Q25" t="s">
        <v>21</v>
      </c>
    </row>
    <row r="26" spans="1:17" x14ac:dyDescent="0.25">
      <c r="E26" s="63"/>
      <c r="F26" s="66" t="s">
        <v>22</v>
      </c>
      <c r="G26" s="66"/>
      <c r="H26" s="65">
        <f>H21+H23</f>
        <v>3333000</v>
      </c>
    </row>
    <row r="27" spans="1:17" x14ac:dyDescent="0.25">
      <c r="A27" s="63" t="s">
        <v>124</v>
      </c>
      <c r="B27" s="63"/>
      <c r="E27" s="63"/>
      <c r="F27" s="66"/>
      <c r="G27" s="66"/>
      <c r="H27" s="65"/>
    </row>
    <row r="28" spans="1:17" x14ac:dyDescent="0.25">
      <c r="E28" s="63"/>
      <c r="F28" s="66"/>
      <c r="G28" s="66"/>
      <c r="H28" s="65"/>
    </row>
    <row r="29" spans="1:17" ht="15.75" x14ac:dyDescent="0.25">
      <c r="A29" s="25" t="s">
        <v>23</v>
      </c>
      <c r="B29" s="64"/>
      <c r="C29" s="64"/>
    </row>
    <row r="30" spans="1:17" ht="15.75" x14ac:dyDescent="0.25">
      <c r="A30" s="26" t="s">
        <v>24</v>
      </c>
      <c r="B30" s="63"/>
      <c r="C30" s="63"/>
    </row>
    <row r="31" spans="1:17" ht="15.75" x14ac:dyDescent="0.25">
      <c r="A31" s="26" t="s">
        <v>28</v>
      </c>
      <c r="B31" s="63"/>
      <c r="C31" s="63"/>
    </row>
    <row r="32" spans="1:17" ht="15.75" x14ac:dyDescent="0.25">
      <c r="A32" s="27" t="s">
        <v>29</v>
      </c>
      <c r="B32" s="62"/>
      <c r="C32" s="61"/>
    </row>
    <row r="33" spans="1:8" ht="15.75" x14ac:dyDescent="0.25">
      <c r="A33" s="28" t="s">
        <v>0</v>
      </c>
      <c r="B33" s="60"/>
      <c r="C33" s="60"/>
    </row>
    <row r="34" spans="1:8" x14ac:dyDescent="0.25">
      <c r="A34" s="61"/>
      <c r="B34" s="61"/>
      <c r="C34" s="61"/>
    </row>
    <row r="35" spans="1:8" x14ac:dyDescent="0.25">
      <c r="A35" s="60"/>
      <c r="B35" s="60"/>
      <c r="C35" s="60"/>
    </row>
    <row r="36" spans="1:8" x14ac:dyDescent="0.25">
      <c r="F36" s="59" t="s">
        <v>37</v>
      </c>
      <c r="G36" s="139" t="str">
        <f>+H13</f>
        <v xml:space="preserve"> 07 Mei 2021</v>
      </c>
      <c r="H36" s="140"/>
    </row>
    <row r="43" spans="1:8" ht="15.75" x14ac:dyDescent="0.25">
      <c r="F43" s="107" t="s">
        <v>25</v>
      </c>
      <c r="G43" s="107"/>
      <c r="H43" s="107"/>
    </row>
  </sheetData>
  <mergeCells count="8">
    <mergeCell ref="F43:H43"/>
    <mergeCell ref="F19:G19"/>
    <mergeCell ref="F20:G20"/>
    <mergeCell ref="A10:H10"/>
    <mergeCell ref="F18:G18"/>
    <mergeCell ref="A21:G21"/>
    <mergeCell ref="A22:D22"/>
    <mergeCell ref="G36:H36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24" workbookViewId="0">
      <selection activeCell="O39" sqref="O39"/>
    </sheetView>
  </sheetViews>
  <sheetFormatPr defaultRowHeight="15" x14ac:dyDescent="0.25"/>
  <cols>
    <col min="1" max="1" width="4.85546875" customWidth="1"/>
    <col min="2" max="2" width="10.28515625" customWidth="1"/>
    <col min="3" max="3" width="25.5703125" customWidth="1"/>
    <col min="4" max="4" width="15.7109375" customWidth="1"/>
    <col min="5" max="5" width="4.42578125" customWidth="1"/>
    <col min="6" max="6" width="13" style="58" customWidth="1"/>
    <col min="7" max="7" width="1.85546875" style="58" customWidth="1"/>
    <col min="8" max="8" width="17.5703125" bestFit="1" customWidth="1"/>
  </cols>
  <sheetData>
    <row r="2" spans="1:14" x14ac:dyDescent="0.25">
      <c r="A2" s="63" t="s">
        <v>0</v>
      </c>
      <c r="B2" s="63"/>
    </row>
    <row r="3" spans="1:14" x14ac:dyDescent="0.25">
      <c r="A3" s="4" t="s">
        <v>119</v>
      </c>
      <c r="B3" s="89"/>
    </row>
    <row r="4" spans="1:14" x14ac:dyDescent="0.25">
      <c r="A4" s="4" t="s">
        <v>1</v>
      </c>
      <c r="B4" s="89"/>
    </row>
    <row r="5" spans="1:14" x14ac:dyDescent="0.25">
      <c r="A5" s="4" t="s">
        <v>2</v>
      </c>
      <c r="B5" s="89"/>
    </row>
    <row r="6" spans="1:14" x14ac:dyDescent="0.25">
      <c r="A6" s="4" t="s">
        <v>3</v>
      </c>
      <c r="B6" s="89"/>
      <c r="C6" s="89"/>
    </row>
    <row r="7" spans="1:14" x14ac:dyDescent="0.25">
      <c r="A7" s="4" t="s">
        <v>4</v>
      </c>
      <c r="B7" s="89"/>
      <c r="C7" s="89"/>
    </row>
    <row r="9" spans="1:14" ht="15.75" thickBot="1" x14ac:dyDescent="0.3">
      <c r="A9" s="87"/>
      <c r="B9" s="87"/>
      <c r="C9" s="87"/>
      <c r="D9" s="87"/>
      <c r="E9" s="87"/>
      <c r="F9" s="88"/>
      <c r="G9" s="88"/>
      <c r="H9" s="87"/>
    </row>
    <row r="10" spans="1:14" ht="24" thickBot="1" x14ac:dyDescent="0.4">
      <c r="A10" s="130" t="s">
        <v>5</v>
      </c>
      <c r="B10" s="131"/>
      <c r="C10" s="131"/>
      <c r="D10" s="131"/>
      <c r="E10" s="131"/>
      <c r="F10" s="131"/>
      <c r="G10" s="131"/>
      <c r="H10" s="132"/>
    </row>
    <row r="12" spans="1:14" ht="15.75" x14ac:dyDescent="0.25">
      <c r="A12" t="s">
        <v>6</v>
      </c>
      <c r="B12" t="s">
        <v>118</v>
      </c>
      <c r="F12" s="58" t="s">
        <v>7</v>
      </c>
      <c r="G12" s="86" t="s">
        <v>8</v>
      </c>
      <c r="H12" s="8" t="s">
        <v>123</v>
      </c>
    </row>
    <row r="13" spans="1:14" ht="15.75" x14ac:dyDescent="0.25">
      <c r="B13" s="85" t="s">
        <v>117</v>
      </c>
      <c r="D13" s="85"/>
      <c r="F13" s="58" t="s">
        <v>9</v>
      </c>
      <c r="G13" s="86" t="s">
        <v>8</v>
      </c>
      <c r="H13" s="33" t="s">
        <v>121</v>
      </c>
      <c r="N13" t="s">
        <v>21</v>
      </c>
    </row>
    <row r="14" spans="1:14" x14ac:dyDescent="0.25">
      <c r="B14" s="85" t="s">
        <v>116</v>
      </c>
      <c r="D14" s="85"/>
      <c r="F14" s="58" t="s">
        <v>10</v>
      </c>
      <c r="G14" s="86" t="s">
        <v>8</v>
      </c>
      <c r="H14" t="s">
        <v>35</v>
      </c>
    </row>
    <row r="15" spans="1:14" x14ac:dyDescent="0.25">
      <c r="B15" s="85"/>
      <c r="D15" s="85"/>
      <c r="H15" s="84"/>
    </row>
    <row r="16" spans="1:14" x14ac:dyDescent="0.25">
      <c r="A16" t="s">
        <v>11</v>
      </c>
      <c r="B16" t="s">
        <v>31</v>
      </c>
    </row>
    <row r="17" spans="1:17" ht="15.75" thickBot="1" x14ac:dyDescent="0.3"/>
    <row r="18" spans="1:17" x14ac:dyDescent="0.25">
      <c r="A18" s="83" t="s">
        <v>12</v>
      </c>
      <c r="B18" s="82" t="s">
        <v>13</v>
      </c>
      <c r="C18" s="82" t="s">
        <v>15</v>
      </c>
      <c r="D18" s="82" t="s">
        <v>16</v>
      </c>
      <c r="E18" s="82" t="s">
        <v>33</v>
      </c>
      <c r="F18" s="133" t="s">
        <v>17</v>
      </c>
      <c r="G18" s="134"/>
      <c r="H18" s="81" t="s">
        <v>18</v>
      </c>
    </row>
    <row r="19" spans="1:17" ht="43.5" customHeight="1" x14ac:dyDescent="0.25">
      <c r="A19" s="80">
        <v>1</v>
      </c>
      <c r="B19" s="79">
        <v>44321</v>
      </c>
      <c r="C19" s="78" t="s">
        <v>112</v>
      </c>
      <c r="D19" s="78" t="s">
        <v>111</v>
      </c>
      <c r="E19" s="77">
        <v>2</v>
      </c>
      <c r="F19" s="128">
        <v>1100000</v>
      </c>
      <c r="G19" s="129"/>
      <c r="H19" s="76">
        <f>F19</f>
        <v>1100000</v>
      </c>
    </row>
    <row r="20" spans="1:17" ht="43.5" customHeight="1" x14ac:dyDescent="0.25">
      <c r="A20" s="80">
        <v>2</v>
      </c>
      <c r="B20" s="79">
        <v>44321</v>
      </c>
      <c r="C20" s="78" t="s">
        <v>110</v>
      </c>
      <c r="D20" s="78" t="s">
        <v>109</v>
      </c>
      <c r="E20" s="77">
        <v>2</v>
      </c>
      <c r="F20" s="128">
        <v>1300000</v>
      </c>
      <c r="G20" s="129"/>
      <c r="H20" s="76">
        <f>F20</f>
        <v>1300000</v>
      </c>
    </row>
    <row r="21" spans="1:17" ht="19.5" customHeight="1" thickBot="1" x14ac:dyDescent="0.3">
      <c r="A21" s="135" t="s">
        <v>19</v>
      </c>
      <c r="B21" s="136"/>
      <c r="C21" s="136"/>
      <c r="D21" s="136"/>
      <c r="E21" s="136"/>
      <c r="F21" s="136"/>
      <c r="G21" s="137"/>
      <c r="H21" s="75">
        <f>SUM(H19:H20)</f>
        <v>2400000</v>
      </c>
    </row>
    <row r="22" spans="1:17" x14ac:dyDescent="0.25">
      <c r="A22" s="138"/>
      <c r="B22" s="138"/>
      <c r="C22" s="138"/>
      <c r="D22" s="138"/>
      <c r="E22" s="72"/>
      <c r="F22" s="73"/>
      <c r="G22" s="73"/>
      <c r="H22" s="70"/>
    </row>
    <row r="23" spans="1:17" x14ac:dyDescent="0.25">
      <c r="A23" s="74"/>
      <c r="B23" s="74"/>
      <c r="C23" s="74"/>
      <c r="D23" s="74"/>
      <c r="E23" s="72"/>
      <c r="F23" s="71" t="s">
        <v>108</v>
      </c>
      <c r="G23" s="73"/>
      <c r="H23" s="70">
        <f>H21*1%</f>
        <v>24000</v>
      </c>
    </row>
    <row r="24" spans="1:17" x14ac:dyDescent="0.25">
      <c r="A24" s="72"/>
      <c r="B24" s="72"/>
      <c r="C24" s="72"/>
      <c r="D24" s="72"/>
      <c r="E24" s="72"/>
      <c r="F24" s="71" t="s">
        <v>20</v>
      </c>
      <c r="G24" s="71"/>
      <c r="H24" s="70">
        <v>0</v>
      </c>
    </row>
    <row r="25" spans="1:17" ht="15.75" thickBot="1" x14ac:dyDescent="0.3">
      <c r="E25" s="63"/>
      <c r="F25" s="69" t="s">
        <v>27</v>
      </c>
      <c r="G25" s="69"/>
      <c r="H25" s="68">
        <v>0</v>
      </c>
      <c r="I25" s="67"/>
      <c r="Q25" t="s">
        <v>21</v>
      </c>
    </row>
    <row r="26" spans="1:17" x14ac:dyDescent="0.25">
      <c r="E26" s="63"/>
      <c r="F26" s="66" t="s">
        <v>22</v>
      </c>
      <c r="G26" s="66"/>
      <c r="H26" s="65">
        <f>H21+H23</f>
        <v>2424000</v>
      </c>
    </row>
    <row r="27" spans="1:17" x14ac:dyDescent="0.25">
      <c r="A27" s="63" t="s">
        <v>122</v>
      </c>
      <c r="B27" s="63"/>
      <c r="E27" s="63"/>
      <c r="F27" s="66"/>
      <c r="G27" s="66"/>
      <c r="H27" s="65"/>
    </row>
    <row r="28" spans="1:17" x14ac:dyDescent="0.25">
      <c r="E28" s="63"/>
      <c r="F28" s="66"/>
      <c r="G28" s="66"/>
      <c r="H28" s="65"/>
    </row>
    <row r="29" spans="1:17" ht="15.75" x14ac:dyDescent="0.25">
      <c r="A29" s="25" t="s">
        <v>23</v>
      </c>
      <c r="B29" s="64"/>
      <c r="C29" s="64"/>
    </row>
    <row r="30" spans="1:17" ht="15.75" x14ac:dyDescent="0.25">
      <c r="A30" s="26" t="s">
        <v>24</v>
      </c>
      <c r="B30" s="63"/>
      <c r="C30" s="63"/>
    </row>
    <row r="31" spans="1:17" ht="15.75" x14ac:dyDescent="0.25">
      <c r="A31" s="26" t="s">
        <v>28</v>
      </c>
      <c r="B31" s="63"/>
      <c r="C31" s="63"/>
    </row>
    <row r="32" spans="1:17" ht="15.75" x14ac:dyDescent="0.25">
      <c r="A32" s="27" t="s">
        <v>29</v>
      </c>
      <c r="B32" s="62"/>
      <c r="C32" s="61"/>
    </row>
    <row r="33" spans="1:8" ht="15.75" x14ac:dyDescent="0.25">
      <c r="A33" s="28" t="s">
        <v>0</v>
      </c>
      <c r="B33" s="60"/>
      <c r="C33" s="60"/>
    </row>
    <row r="34" spans="1:8" x14ac:dyDescent="0.25">
      <c r="A34" s="61"/>
      <c r="B34" s="61"/>
      <c r="C34" s="61"/>
    </row>
    <row r="35" spans="1:8" x14ac:dyDescent="0.25">
      <c r="A35" s="60"/>
      <c r="B35" s="60"/>
      <c r="C35" s="60"/>
    </row>
    <row r="36" spans="1:8" x14ac:dyDescent="0.25">
      <c r="F36" s="59" t="s">
        <v>37</v>
      </c>
      <c r="G36" s="139" t="str">
        <f>+H13</f>
        <v xml:space="preserve"> 07 Mei 2021</v>
      </c>
      <c r="H36" s="140"/>
    </row>
    <row r="43" spans="1:8" ht="15.75" x14ac:dyDescent="0.25">
      <c r="F43" s="107" t="s">
        <v>25</v>
      </c>
      <c r="G43" s="107"/>
      <c r="H43" s="107"/>
    </row>
  </sheetData>
  <mergeCells count="8">
    <mergeCell ref="A21:G21"/>
    <mergeCell ref="A22:D22"/>
    <mergeCell ref="G36:H36"/>
    <mergeCell ref="F43:H43"/>
    <mergeCell ref="A10:H10"/>
    <mergeCell ref="F18:G18"/>
    <mergeCell ref="F19:G19"/>
    <mergeCell ref="F20:G20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4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126</v>
      </c>
    </row>
    <row r="13" spans="1:10" x14ac:dyDescent="0.25">
      <c r="H13" s="3" t="s">
        <v>9</v>
      </c>
      <c r="I13" s="7" t="s">
        <v>8</v>
      </c>
      <c r="J13" s="33" t="s">
        <v>125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91" t="s">
        <v>32</v>
      </c>
      <c r="G17" s="91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44322</v>
      </c>
      <c r="C18" s="42" t="s">
        <v>127</v>
      </c>
      <c r="D18" s="35" t="s">
        <v>44</v>
      </c>
      <c r="E18" s="35" t="s">
        <v>130</v>
      </c>
      <c r="F18" s="36">
        <v>99</v>
      </c>
      <c r="G18" s="37"/>
      <c r="H18" s="113">
        <v>2277227.7000000002</v>
      </c>
      <c r="I18" s="114"/>
      <c r="J18" s="117">
        <f>H18</f>
        <v>2277227.7000000002</v>
      </c>
    </row>
    <row r="19" spans="1:18" ht="53.25" customHeight="1" x14ac:dyDescent="0.25">
      <c r="A19" s="10">
        <v>2</v>
      </c>
      <c r="B19" s="34">
        <v>44322</v>
      </c>
      <c r="C19" s="42" t="s">
        <v>128</v>
      </c>
      <c r="D19" s="35" t="s">
        <v>131</v>
      </c>
      <c r="E19" s="35" t="s">
        <v>36</v>
      </c>
      <c r="F19" s="36">
        <v>103</v>
      </c>
      <c r="G19" s="37"/>
      <c r="H19" s="125"/>
      <c r="I19" s="126"/>
      <c r="J19" s="124"/>
    </row>
    <row r="20" spans="1:18" ht="53.25" customHeight="1" x14ac:dyDescent="0.25">
      <c r="A20" s="10">
        <v>3</v>
      </c>
      <c r="B20" s="34">
        <v>44322</v>
      </c>
      <c r="C20" s="42" t="s">
        <v>129</v>
      </c>
      <c r="D20" s="35" t="s">
        <v>132</v>
      </c>
      <c r="E20" s="35" t="s">
        <v>36</v>
      </c>
      <c r="F20" s="36">
        <v>52</v>
      </c>
      <c r="G20" s="37"/>
      <c r="H20" s="115"/>
      <c r="I20" s="116"/>
      <c r="J20" s="118"/>
    </row>
    <row r="21" spans="1:18" ht="25.5" customHeight="1" thickBot="1" x14ac:dyDescent="0.3">
      <c r="A21" s="121" t="s">
        <v>19</v>
      </c>
      <c r="B21" s="122"/>
      <c r="C21" s="122"/>
      <c r="D21" s="122"/>
      <c r="E21" s="122"/>
      <c r="F21" s="122"/>
      <c r="G21" s="122"/>
      <c r="H21" s="122"/>
      <c r="I21" s="123"/>
      <c r="J21" s="11">
        <f>SUM(J18)</f>
        <v>2277227.7000000002</v>
      </c>
    </row>
    <row r="22" spans="1:18" x14ac:dyDescent="0.25">
      <c r="A22" s="104"/>
      <c r="B22" s="104"/>
      <c r="C22" s="90"/>
      <c r="D22" s="90"/>
      <c r="E22" s="90"/>
      <c r="F22" s="90"/>
      <c r="G22" s="90"/>
      <c r="H22" s="12"/>
      <c r="I22" s="12"/>
      <c r="J22" s="13"/>
    </row>
    <row r="23" spans="1:18" x14ac:dyDescent="0.25">
      <c r="A23" s="90"/>
      <c r="B23" s="90"/>
      <c r="C23" s="90"/>
      <c r="D23" s="90"/>
      <c r="E23" s="90"/>
      <c r="F23" s="90"/>
      <c r="H23" s="14" t="s">
        <v>30</v>
      </c>
      <c r="I23" s="32">
        <f>I18*1%</f>
        <v>0</v>
      </c>
      <c r="J23" s="13">
        <f>J21*1%</f>
        <v>22772.277000000002</v>
      </c>
    </row>
    <row r="24" spans="1:18" x14ac:dyDescent="0.25">
      <c r="A24" s="90"/>
      <c r="B24" s="90"/>
      <c r="C24" s="90"/>
      <c r="D24" s="90"/>
      <c r="E24" s="90"/>
      <c r="F24" s="90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27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2299999.977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133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28</v>
      </c>
      <c r="B33" s="20"/>
      <c r="C33" s="20"/>
      <c r="D33" s="9"/>
      <c r="E33" s="9"/>
      <c r="F33" s="9"/>
    </row>
    <row r="34" spans="1:10" x14ac:dyDescent="0.25">
      <c r="A34" s="27" t="s">
        <v>29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38"/>
      <c r="B36" s="38"/>
      <c r="C36" s="38"/>
    </row>
    <row r="37" spans="1:10" x14ac:dyDescent="0.25">
      <c r="A37" s="23"/>
      <c r="B37" s="23"/>
      <c r="C37" s="23"/>
    </row>
    <row r="38" spans="1:10" x14ac:dyDescent="0.25">
      <c r="H38" s="24" t="s">
        <v>37</v>
      </c>
      <c r="I38" s="105" t="str">
        <f>+J13</f>
        <v xml:space="preserve"> 20 Mei 2021</v>
      </c>
      <c r="J38" s="106"/>
    </row>
    <row r="41" spans="1:10" ht="18" customHeight="1" x14ac:dyDescent="0.25"/>
    <row r="42" spans="1:10" ht="17.25" customHeight="1" x14ac:dyDescent="0.25"/>
    <row r="44" spans="1:10" x14ac:dyDescent="0.25">
      <c r="H44" s="107" t="s">
        <v>25</v>
      </c>
      <c r="I44" s="107"/>
      <c r="J44" s="107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7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134</v>
      </c>
    </row>
    <row r="13" spans="1:10" x14ac:dyDescent="0.25">
      <c r="H13" s="3" t="s">
        <v>9</v>
      </c>
      <c r="I13" s="7" t="s">
        <v>8</v>
      </c>
      <c r="J13" s="33" t="s">
        <v>125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91" t="s">
        <v>32</v>
      </c>
      <c r="G17" s="91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44322</v>
      </c>
      <c r="C18" s="42" t="s">
        <v>135</v>
      </c>
      <c r="D18" s="35" t="s">
        <v>137</v>
      </c>
      <c r="E18" s="35" t="s">
        <v>138</v>
      </c>
      <c r="F18" s="36">
        <v>183</v>
      </c>
      <c r="G18" s="37"/>
      <c r="H18" s="113">
        <v>1188118.8</v>
      </c>
      <c r="I18" s="114"/>
      <c r="J18" s="117">
        <f>H18</f>
        <v>1188118.8</v>
      </c>
    </row>
    <row r="19" spans="1:18" ht="53.25" customHeight="1" x14ac:dyDescent="0.25">
      <c r="A19" s="10">
        <v>2</v>
      </c>
      <c r="B19" s="34">
        <v>44322</v>
      </c>
      <c r="C19" s="42" t="s">
        <v>136</v>
      </c>
      <c r="D19" s="35" t="s">
        <v>139</v>
      </c>
      <c r="E19" s="35" t="s">
        <v>140</v>
      </c>
      <c r="F19" s="36">
        <v>174</v>
      </c>
      <c r="G19" s="37"/>
      <c r="H19" s="125"/>
      <c r="I19" s="126"/>
      <c r="J19" s="124"/>
    </row>
    <row r="20" spans="1:18" ht="25.5" customHeight="1" thickBot="1" x14ac:dyDescent="0.3">
      <c r="A20" s="121" t="s">
        <v>19</v>
      </c>
      <c r="B20" s="122"/>
      <c r="C20" s="122"/>
      <c r="D20" s="122"/>
      <c r="E20" s="122"/>
      <c r="F20" s="122"/>
      <c r="G20" s="122"/>
      <c r="H20" s="122"/>
      <c r="I20" s="123"/>
      <c r="J20" s="11">
        <f>SUM(J18)</f>
        <v>1188118.8</v>
      </c>
    </row>
    <row r="21" spans="1:18" x14ac:dyDescent="0.25">
      <c r="A21" s="104"/>
      <c r="B21" s="104"/>
      <c r="C21" s="90"/>
      <c r="D21" s="90"/>
      <c r="E21" s="90"/>
      <c r="F21" s="90"/>
      <c r="G21" s="90"/>
      <c r="H21" s="12"/>
      <c r="I21" s="12"/>
      <c r="J21" s="13"/>
    </row>
    <row r="22" spans="1:18" x14ac:dyDescent="0.25">
      <c r="A22" s="90"/>
      <c r="B22" s="90"/>
      <c r="C22" s="90"/>
      <c r="D22" s="90"/>
      <c r="E22" s="90"/>
      <c r="F22" s="90"/>
      <c r="H22" s="14" t="s">
        <v>30</v>
      </c>
      <c r="I22" s="32">
        <f>I18*1%</f>
        <v>0</v>
      </c>
      <c r="J22" s="13">
        <f>J20*1%</f>
        <v>11881.188</v>
      </c>
    </row>
    <row r="23" spans="1:18" x14ac:dyDescent="0.25">
      <c r="A23" s="90"/>
      <c r="B23" s="90"/>
      <c r="C23" s="90"/>
      <c r="D23" s="90"/>
      <c r="E23" s="90"/>
      <c r="F23" s="90"/>
      <c r="H23" s="14" t="s">
        <v>20</v>
      </c>
      <c r="I23" s="13">
        <f>I21*10%</f>
        <v>0</v>
      </c>
      <c r="J23" s="13">
        <f>J21*10%</f>
        <v>0</v>
      </c>
    </row>
    <row r="24" spans="1:18" ht="16.5" thickBot="1" x14ac:dyDescent="0.3">
      <c r="E24" s="1"/>
      <c r="F24" s="1"/>
      <c r="H24" s="15" t="s">
        <v>27</v>
      </c>
      <c r="I24" s="16">
        <v>0</v>
      </c>
      <c r="J24" s="16">
        <v>0</v>
      </c>
      <c r="R24" s="2" t="s">
        <v>21</v>
      </c>
    </row>
    <row r="25" spans="1:18" x14ac:dyDescent="0.25">
      <c r="E25" s="1"/>
      <c r="F25" s="1"/>
      <c r="H25" s="17" t="s">
        <v>22</v>
      </c>
      <c r="I25" s="18">
        <f>I20+I22</f>
        <v>0</v>
      </c>
      <c r="J25" s="18">
        <f>J20+J22</f>
        <v>1199999.9880000001</v>
      </c>
    </row>
    <row r="26" spans="1:18" x14ac:dyDescent="0.25">
      <c r="E26" s="1"/>
      <c r="F26" s="1"/>
      <c r="H26" s="17"/>
      <c r="I26" s="18"/>
      <c r="J26" s="18"/>
    </row>
    <row r="27" spans="1:18" x14ac:dyDescent="0.25">
      <c r="A27" s="1" t="s">
        <v>141</v>
      </c>
      <c r="D27" s="1"/>
      <c r="E27" s="1"/>
      <c r="F27" s="1"/>
      <c r="G27" s="1"/>
      <c r="H27" s="17"/>
      <c r="I27" s="17"/>
      <c r="J27" s="18"/>
    </row>
    <row r="28" spans="1:18" x14ac:dyDescent="0.25">
      <c r="A28" s="19"/>
      <c r="D28" s="1"/>
      <c r="E28" s="1"/>
      <c r="F28" s="1"/>
      <c r="G28" s="1"/>
      <c r="H28" s="17"/>
      <c r="I28" s="17"/>
      <c r="J28" s="18"/>
    </row>
    <row r="29" spans="1:18" x14ac:dyDescent="0.25">
      <c r="D29" s="1"/>
      <c r="E29" s="1"/>
      <c r="F29" s="1"/>
      <c r="G29" s="1"/>
      <c r="H29" s="17"/>
      <c r="I29" s="17"/>
      <c r="J29" s="18"/>
    </row>
    <row r="30" spans="1:18" x14ac:dyDescent="0.25">
      <c r="A30" s="25" t="s">
        <v>23</v>
      </c>
    </row>
    <row r="31" spans="1:18" x14ac:dyDescent="0.25">
      <c r="A31" s="26" t="s">
        <v>24</v>
      </c>
      <c r="B31" s="20"/>
      <c r="C31" s="20"/>
      <c r="D31" s="9"/>
      <c r="E31" s="9"/>
      <c r="F31" s="9"/>
    </row>
    <row r="32" spans="1:18" x14ac:dyDescent="0.25">
      <c r="A32" s="26" t="s">
        <v>28</v>
      </c>
      <c r="B32" s="20"/>
      <c r="C32" s="20"/>
      <c r="D32" s="9"/>
      <c r="E32" s="9"/>
      <c r="F32" s="9"/>
    </row>
    <row r="33" spans="1:10" x14ac:dyDescent="0.25">
      <c r="A33" s="27" t="s">
        <v>29</v>
      </c>
      <c r="B33" s="21"/>
      <c r="C33" s="21"/>
      <c r="D33" s="9"/>
      <c r="E33" s="9"/>
      <c r="F33" s="9"/>
    </row>
    <row r="34" spans="1:10" x14ac:dyDescent="0.25">
      <c r="A34" s="28" t="s">
        <v>0</v>
      </c>
      <c r="B34" s="22"/>
      <c r="C34" s="22"/>
      <c r="D34" s="9"/>
      <c r="E34" s="9"/>
      <c r="F34" s="9"/>
    </row>
    <row r="35" spans="1:10" x14ac:dyDescent="0.25">
      <c r="A35" s="38"/>
      <c r="B35" s="38"/>
      <c r="C35" s="38"/>
    </row>
    <row r="36" spans="1:10" x14ac:dyDescent="0.25">
      <c r="A36" s="23"/>
      <c r="B36" s="23"/>
      <c r="C36" s="23"/>
    </row>
    <row r="37" spans="1:10" x14ac:dyDescent="0.25">
      <c r="H37" s="24" t="s">
        <v>37</v>
      </c>
      <c r="I37" s="105" t="str">
        <f>+J13</f>
        <v xml:space="preserve"> 20 Mei 2021</v>
      </c>
      <c r="J37" s="106"/>
    </row>
    <row r="40" spans="1:10" ht="18" customHeight="1" x14ac:dyDescent="0.25"/>
    <row r="41" spans="1:10" ht="17.25" customHeight="1" x14ac:dyDescent="0.25"/>
    <row r="43" spans="1:10" x14ac:dyDescent="0.25">
      <c r="H43" s="107" t="s">
        <v>25</v>
      </c>
      <c r="I43" s="107"/>
      <c r="J43" s="107"/>
    </row>
  </sheetData>
  <mergeCells count="8">
    <mergeCell ref="I37:J37"/>
    <mergeCell ref="H43:J43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7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142</v>
      </c>
    </row>
    <row r="13" spans="1:10" x14ac:dyDescent="0.25">
      <c r="H13" s="3" t="s">
        <v>9</v>
      </c>
      <c r="I13" s="7" t="s">
        <v>8</v>
      </c>
      <c r="J13" s="33" t="s">
        <v>125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91" t="s">
        <v>32</v>
      </c>
      <c r="G17" s="91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44321</v>
      </c>
      <c r="C18" s="42"/>
      <c r="D18" s="35" t="s">
        <v>144</v>
      </c>
      <c r="E18" s="35" t="s">
        <v>145</v>
      </c>
      <c r="F18" s="36">
        <v>79</v>
      </c>
      <c r="G18" s="37"/>
      <c r="H18" s="113">
        <v>3267326.7</v>
      </c>
      <c r="I18" s="114"/>
      <c r="J18" s="117">
        <f>H18</f>
        <v>3267326.7</v>
      </c>
    </row>
    <row r="19" spans="1:18" ht="53.25" customHeight="1" x14ac:dyDescent="0.25">
      <c r="A19" s="10">
        <v>2</v>
      </c>
      <c r="B19" s="34">
        <v>44321</v>
      </c>
      <c r="C19" s="42" t="s">
        <v>143</v>
      </c>
      <c r="D19" s="35" t="s">
        <v>146</v>
      </c>
      <c r="E19" s="35" t="s">
        <v>145</v>
      </c>
      <c r="F19" s="36">
        <v>107</v>
      </c>
      <c r="G19" s="37"/>
      <c r="H19" s="125"/>
      <c r="I19" s="126"/>
      <c r="J19" s="124"/>
    </row>
    <row r="20" spans="1:18" ht="25.5" customHeight="1" thickBot="1" x14ac:dyDescent="0.3">
      <c r="A20" s="121" t="s">
        <v>19</v>
      </c>
      <c r="B20" s="122"/>
      <c r="C20" s="122"/>
      <c r="D20" s="122"/>
      <c r="E20" s="122"/>
      <c r="F20" s="122"/>
      <c r="G20" s="122"/>
      <c r="H20" s="122"/>
      <c r="I20" s="123"/>
      <c r="J20" s="11">
        <f>SUM(J18)</f>
        <v>3267326.7</v>
      </c>
    </row>
    <row r="21" spans="1:18" x14ac:dyDescent="0.25">
      <c r="A21" s="104"/>
      <c r="B21" s="104"/>
      <c r="C21" s="90"/>
      <c r="D21" s="90"/>
      <c r="E21" s="90"/>
      <c r="F21" s="90"/>
      <c r="G21" s="90"/>
      <c r="H21" s="12"/>
      <c r="I21" s="12"/>
      <c r="J21" s="13"/>
    </row>
    <row r="22" spans="1:18" x14ac:dyDescent="0.25">
      <c r="A22" s="90"/>
      <c r="B22" s="90"/>
      <c r="C22" s="90"/>
      <c r="D22" s="90"/>
      <c r="E22" s="90"/>
      <c r="F22" s="90"/>
      <c r="H22" s="14" t="s">
        <v>30</v>
      </c>
      <c r="I22" s="32">
        <f>I18*1%</f>
        <v>0</v>
      </c>
      <c r="J22" s="13">
        <f>J20*1%</f>
        <v>32673.267000000003</v>
      </c>
    </row>
    <row r="23" spans="1:18" x14ac:dyDescent="0.25">
      <c r="A23" s="90"/>
      <c r="B23" s="90"/>
      <c r="C23" s="90"/>
      <c r="D23" s="90"/>
      <c r="E23" s="90"/>
      <c r="F23" s="90"/>
      <c r="H23" s="14" t="s">
        <v>20</v>
      </c>
      <c r="I23" s="13">
        <f>I21*10%</f>
        <v>0</v>
      </c>
      <c r="J23" s="13">
        <f>J21*10%</f>
        <v>0</v>
      </c>
    </row>
    <row r="24" spans="1:18" ht="16.5" thickBot="1" x14ac:dyDescent="0.3">
      <c r="E24" s="1"/>
      <c r="F24" s="1"/>
      <c r="H24" s="15" t="s">
        <v>27</v>
      </c>
      <c r="I24" s="16">
        <v>0</v>
      </c>
      <c r="J24" s="16">
        <v>0</v>
      </c>
      <c r="R24" s="2" t="s">
        <v>21</v>
      </c>
    </row>
    <row r="25" spans="1:18" x14ac:dyDescent="0.25">
      <c r="E25" s="1"/>
      <c r="F25" s="1"/>
      <c r="H25" s="17" t="s">
        <v>22</v>
      </c>
      <c r="I25" s="18">
        <f>I20+I22</f>
        <v>0</v>
      </c>
      <c r="J25" s="18">
        <f>J20+J22</f>
        <v>3299999.9670000002</v>
      </c>
    </row>
    <row r="26" spans="1:18" x14ac:dyDescent="0.25">
      <c r="E26" s="1"/>
      <c r="F26" s="1"/>
      <c r="H26" s="17"/>
      <c r="I26" s="18"/>
      <c r="J26" s="18"/>
    </row>
    <row r="27" spans="1:18" x14ac:dyDescent="0.25">
      <c r="A27" s="1" t="s">
        <v>147</v>
      </c>
      <c r="D27" s="1"/>
      <c r="E27" s="1"/>
      <c r="F27" s="1"/>
      <c r="G27" s="1"/>
      <c r="H27" s="17"/>
      <c r="I27" s="17"/>
      <c r="J27" s="18"/>
    </row>
    <row r="28" spans="1:18" x14ac:dyDescent="0.25">
      <c r="A28" s="19"/>
      <c r="D28" s="1"/>
      <c r="E28" s="1"/>
      <c r="F28" s="1"/>
      <c r="G28" s="1"/>
      <c r="H28" s="17"/>
      <c r="I28" s="17"/>
      <c r="J28" s="18"/>
    </row>
    <row r="29" spans="1:18" x14ac:dyDescent="0.25">
      <c r="D29" s="1"/>
      <c r="E29" s="1"/>
      <c r="F29" s="1"/>
      <c r="G29" s="1"/>
      <c r="H29" s="17"/>
      <c r="I29" s="17"/>
      <c r="J29" s="18"/>
    </row>
    <row r="30" spans="1:18" x14ac:dyDescent="0.25">
      <c r="A30" s="25" t="s">
        <v>23</v>
      </c>
    </row>
    <row r="31" spans="1:18" x14ac:dyDescent="0.25">
      <c r="A31" s="26" t="s">
        <v>24</v>
      </c>
      <c r="B31" s="20"/>
      <c r="C31" s="20"/>
      <c r="D31" s="9"/>
      <c r="E31" s="9"/>
      <c r="F31" s="9"/>
    </row>
    <row r="32" spans="1:18" x14ac:dyDescent="0.25">
      <c r="A32" s="26" t="s">
        <v>28</v>
      </c>
      <c r="B32" s="20"/>
      <c r="C32" s="20"/>
      <c r="D32" s="9"/>
      <c r="E32" s="9"/>
      <c r="F32" s="9"/>
    </row>
    <row r="33" spans="1:10" x14ac:dyDescent="0.25">
      <c r="A33" s="27" t="s">
        <v>29</v>
      </c>
      <c r="B33" s="21"/>
      <c r="C33" s="21"/>
      <c r="D33" s="9"/>
      <c r="E33" s="9"/>
      <c r="F33" s="9"/>
    </row>
    <row r="34" spans="1:10" x14ac:dyDescent="0.25">
      <c r="A34" s="28" t="s">
        <v>0</v>
      </c>
      <c r="B34" s="22"/>
      <c r="C34" s="22"/>
      <c r="D34" s="9"/>
      <c r="E34" s="9"/>
      <c r="F34" s="9"/>
    </row>
    <row r="35" spans="1:10" x14ac:dyDescent="0.25">
      <c r="A35" s="38"/>
      <c r="B35" s="38"/>
      <c r="C35" s="38"/>
    </row>
    <row r="36" spans="1:10" x14ac:dyDescent="0.25">
      <c r="A36" s="23"/>
      <c r="B36" s="23"/>
      <c r="C36" s="23"/>
    </row>
    <row r="37" spans="1:10" x14ac:dyDescent="0.25">
      <c r="H37" s="24" t="s">
        <v>37</v>
      </c>
      <c r="I37" s="105" t="str">
        <f>+J13</f>
        <v xml:space="preserve"> 20 Mei 2021</v>
      </c>
      <c r="J37" s="106"/>
    </row>
    <row r="40" spans="1:10" ht="18" customHeight="1" x14ac:dyDescent="0.25"/>
    <row r="41" spans="1:10" ht="17.25" customHeight="1" x14ac:dyDescent="0.25"/>
    <row r="43" spans="1:10" x14ac:dyDescent="0.25">
      <c r="H43" s="107" t="s">
        <v>25</v>
      </c>
      <c r="I43" s="107"/>
      <c r="J43" s="107"/>
    </row>
  </sheetData>
  <mergeCells count="8">
    <mergeCell ref="I37:J37"/>
    <mergeCell ref="H43:J43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L20" sqref="L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148</v>
      </c>
      <c r="H12" s="3" t="s">
        <v>7</v>
      </c>
      <c r="I12" s="7" t="s">
        <v>8</v>
      </c>
      <c r="J12" s="8" t="s">
        <v>149</v>
      </c>
    </row>
    <row r="13" spans="1:10" x14ac:dyDescent="0.25">
      <c r="H13" s="3" t="s">
        <v>9</v>
      </c>
      <c r="I13" s="7" t="s">
        <v>8</v>
      </c>
      <c r="J13" s="33" t="s">
        <v>125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93" t="s">
        <v>32</v>
      </c>
      <c r="G17" s="93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44312</v>
      </c>
      <c r="C18" s="42" t="s">
        <v>150</v>
      </c>
      <c r="D18" s="35" t="s">
        <v>151</v>
      </c>
      <c r="E18" s="35" t="s">
        <v>63</v>
      </c>
      <c r="F18" s="36">
        <v>186</v>
      </c>
      <c r="G18" s="37">
        <v>1473</v>
      </c>
      <c r="H18" s="113">
        <v>2600000</v>
      </c>
      <c r="I18" s="114"/>
      <c r="J18" s="94">
        <f>H18</f>
        <v>2600000</v>
      </c>
    </row>
    <row r="19" spans="1:18" ht="25.5" customHeight="1" thickBot="1" x14ac:dyDescent="0.3">
      <c r="A19" s="121" t="s">
        <v>19</v>
      </c>
      <c r="B19" s="122"/>
      <c r="C19" s="122"/>
      <c r="D19" s="122"/>
      <c r="E19" s="122"/>
      <c r="F19" s="122"/>
      <c r="G19" s="122"/>
      <c r="H19" s="122"/>
      <c r="I19" s="123"/>
      <c r="J19" s="11">
        <f>SUM(J18)</f>
        <v>2600000</v>
      </c>
    </row>
    <row r="20" spans="1:18" x14ac:dyDescent="0.25">
      <c r="A20" s="104"/>
      <c r="B20" s="104"/>
      <c r="C20" s="92"/>
      <c r="D20" s="92"/>
      <c r="E20" s="92"/>
      <c r="F20" s="92"/>
      <c r="G20" s="92"/>
      <c r="H20" s="12"/>
      <c r="I20" s="12"/>
      <c r="J20" s="13"/>
    </row>
    <row r="21" spans="1:18" x14ac:dyDescent="0.25">
      <c r="A21" s="92"/>
      <c r="B21" s="92"/>
      <c r="C21" s="92"/>
      <c r="D21" s="92"/>
      <c r="E21" s="92"/>
      <c r="F21" s="92"/>
      <c r="H21" s="14" t="s">
        <v>30</v>
      </c>
      <c r="I21" s="32">
        <f>I18*1%</f>
        <v>0</v>
      </c>
      <c r="J21" s="13">
        <f>J19*1%</f>
        <v>26000</v>
      </c>
    </row>
    <row r="22" spans="1:18" x14ac:dyDescent="0.25">
      <c r="A22" s="92"/>
      <c r="B22" s="92"/>
      <c r="C22" s="92"/>
      <c r="D22" s="92"/>
      <c r="E22" s="92"/>
      <c r="F22" s="92"/>
      <c r="H22" s="14" t="s">
        <v>20</v>
      </c>
      <c r="I22" s="13">
        <f>I20*10%</f>
        <v>0</v>
      </c>
      <c r="J22" s="13">
        <f>J20*10%</f>
        <v>0</v>
      </c>
    </row>
    <row r="23" spans="1:18" ht="16.5" thickBot="1" x14ac:dyDescent="0.3">
      <c r="E23" s="1"/>
      <c r="F23" s="1"/>
      <c r="H23" s="15" t="s">
        <v>27</v>
      </c>
      <c r="I23" s="16">
        <v>0</v>
      </c>
      <c r="J23" s="16">
        <v>0</v>
      </c>
      <c r="R23" s="2" t="s">
        <v>21</v>
      </c>
    </row>
    <row r="24" spans="1:18" x14ac:dyDescent="0.25">
      <c r="E24" s="1"/>
      <c r="F24" s="1"/>
      <c r="H24" s="17" t="s">
        <v>22</v>
      </c>
      <c r="I24" s="18">
        <f>I19+I21</f>
        <v>0</v>
      </c>
      <c r="J24" s="18">
        <f>J19+J21</f>
        <v>2626000</v>
      </c>
    </row>
    <row r="25" spans="1:18" x14ac:dyDescent="0.25">
      <c r="E25" s="1"/>
      <c r="F25" s="1"/>
      <c r="H25" s="17"/>
      <c r="I25" s="18"/>
      <c r="J25" s="18"/>
    </row>
    <row r="26" spans="1:18" x14ac:dyDescent="0.25">
      <c r="A26" s="1" t="s">
        <v>152</v>
      </c>
      <c r="D26" s="1"/>
      <c r="E26" s="1"/>
      <c r="F26" s="1"/>
      <c r="G26" s="1"/>
      <c r="H26" s="17"/>
      <c r="I26" s="17"/>
      <c r="J26" s="18"/>
    </row>
    <row r="27" spans="1:18" x14ac:dyDescent="0.25">
      <c r="A27" s="19"/>
      <c r="D27" s="1"/>
      <c r="E27" s="1"/>
      <c r="F27" s="1"/>
      <c r="G27" s="1"/>
      <c r="H27" s="17"/>
      <c r="I27" s="17"/>
      <c r="J27" s="18"/>
    </row>
    <row r="28" spans="1:18" x14ac:dyDescent="0.25">
      <c r="D28" s="1"/>
      <c r="E28" s="1"/>
      <c r="F28" s="1"/>
      <c r="G28" s="1"/>
      <c r="H28" s="17"/>
      <c r="I28" s="17"/>
      <c r="J28" s="18"/>
    </row>
    <row r="29" spans="1:18" x14ac:dyDescent="0.25">
      <c r="A29" s="25" t="s">
        <v>23</v>
      </c>
    </row>
    <row r="30" spans="1:18" x14ac:dyDescent="0.25">
      <c r="A30" s="26" t="s">
        <v>24</v>
      </c>
      <c r="B30" s="20"/>
      <c r="C30" s="20"/>
      <c r="D30" s="9"/>
      <c r="E30" s="9"/>
      <c r="F30" s="9"/>
    </row>
    <row r="31" spans="1:18" x14ac:dyDescent="0.25">
      <c r="A31" s="26" t="s">
        <v>28</v>
      </c>
      <c r="B31" s="20"/>
      <c r="C31" s="20"/>
      <c r="D31" s="9"/>
      <c r="E31" s="9"/>
      <c r="F31" s="9"/>
    </row>
    <row r="32" spans="1:18" x14ac:dyDescent="0.25">
      <c r="A32" s="27" t="s">
        <v>29</v>
      </c>
      <c r="B32" s="21"/>
      <c r="C32" s="21"/>
      <c r="D32" s="9"/>
      <c r="E32" s="9"/>
      <c r="F32" s="9"/>
    </row>
    <row r="33" spans="1:10" x14ac:dyDescent="0.25">
      <c r="A33" s="28" t="s">
        <v>0</v>
      </c>
      <c r="B33" s="22"/>
      <c r="C33" s="22"/>
      <c r="D33" s="9"/>
      <c r="E33" s="9"/>
      <c r="F33" s="9"/>
    </row>
    <row r="34" spans="1:10" x14ac:dyDescent="0.25">
      <c r="A34" s="38"/>
      <c r="B34" s="38"/>
      <c r="C34" s="38"/>
    </row>
    <row r="35" spans="1:10" x14ac:dyDescent="0.25">
      <c r="A35" s="23"/>
      <c r="B35" s="23"/>
      <c r="C35" s="23"/>
    </row>
    <row r="36" spans="1:10" x14ac:dyDescent="0.25">
      <c r="H36" s="24" t="s">
        <v>37</v>
      </c>
      <c r="I36" s="105" t="str">
        <f>+J13</f>
        <v xml:space="preserve"> 20 Mei 2021</v>
      </c>
      <c r="J36" s="106"/>
    </row>
    <row r="39" spans="1:10" ht="18" customHeight="1" x14ac:dyDescent="0.25"/>
    <row r="40" spans="1:10" ht="17.25" customHeight="1" x14ac:dyDescent="0.25"/>
    <row r="42" spans="1:10" x14ac:dyDescent="0.25">
      <c r="H42" s="107" t="s">
        <v>25</v>
      </c>
      <c r="I42" s="107"/>
      <c r="J42" s="107"/>
    </row>
  </sheetData>
  <mergeCells count="7">
    <mergeCell ref="I36:J36"/>
    <mergeCell ref="H42:J42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topLeftCell="A16" workbookViewId="0">
      <selection activeCell="I22" sqref="I22"/>
    </sheetView>
  </sheetViews>
  <sheetFormatPr defaultRowHeight="15.75" x14ac:dyDescent="0.25"/>
  <cols>
    <col min="1" max="1" width="6.42578125" style="2" customWidth="1"/>
    <col min="2" max="2" width="13.42578125" style="2" customWidth="1"/>
    <col min="3" max="3" width="9.5703125" style="2" customWidth="1"/>
    <col min="4" max="4" width="30.1406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12" x14ac:dyDescent="0.25">
      <c r="A2" s="1" t="s">
        <v>0</v>
      </c>
    </row>
    <row r="3" spans="1:12" x14ac:dyDescent="0.25">
      <c r="A3" s="4" t="s">
        <v>26</v>
      </c>
    </row>
    <row r="4" spans="1:12" x14ac:dyDescent="0.25">
      <c r="A4" s="4" t="s">
        <v>1</v>
      </c>
    </row>
    <row r="5" spans="1:12" x14ac:dyDescent="0.25">
      <c r="A5" s="4" t="s">
        <v>2</v>
      </c>
    </row>
    <row r="6" spans="1:12" x14ac:dyDescent="0.25">
      <c r="A6" s="4" t="s">
        <v>3</v>
      </c>
    </row>
    <row r="7" spans="1:12" x14ac:dyDescent="0.25">
      <c r="A7" s="4" t="s">
        <v>4</v>
      </c>
    </row>
    <row r="9" spans="1:12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2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10"/>
    </row>
    <row r="12" spans="1:12" x14ac:dyDescent="0.25">
      <c r="A12" s="2" t="s">
        <v>6</v>
      </c>
      <c r="B12" s="2" t="s">
        <v>48</v>
      </c>
      <c r="G12" s="3" t="s">
        <v>7</v>
      </c>
      <c r="H12" s="7" t="s">
        <v>8</v>
      </c>
      <c r="I12" s="8" t="s">
        <v>153</v>
      </c>
    </row>
    <row r="13" spans="1:12" x14ac:dyDescent="0.25">
      <c r="B13" s="2" t="s">
        <v>49</v>
      </c>
      <c r="G13" s="3" t="s">
        <v>9</v>
      </c>
      <c r="H13" s="7" t="s">
        <v>8</v>
      </c>
      <c r="I13" s="33" t="s">
        <v>154</v>
      </c>
      <c r="L13" s="43"/>
    </row>
    <row r="14" spans="1:12" x14ac:dyDescent="0.25">
      <c r="B14" s="2" t="s">
        <v>50</v>
      </c>
      <c r="G14" s="3" t="s">
        <v>10</v>
      </c>
      <c r="H14" s="7" t="s">
        <v>8</v>
      </c>
      <c r="I14" s="2" t="s">
        <v>35</v>
      </c>
    </row>
    <row r="15" spans="1:12" x14ac:dyDescent="0.25">
      <c r="B15" s="2" t="s">
        <v>51</v>
      </c>
      <c r="H15" s="7"/>
    </row>
    <row r="16" spans="1:12" x14ac:dyDescent="0.25">
      <c r="H16" s="7"/>
    </row>
    <row r="17" spans="1:17" x14ac:dyDescent="0.25">
      <c r="A17" s="2" t="s">
        <v>11</v>
      </c>
      <c r="B17" s="8" t="s">
        <v>31</v>
      </c>
      <c r="C17" s="8"/>
      <c r="H17" s="7"/>
    </row>
    <row r="18" spans="1:17" ht="16.5" thickBot="1" x14ac:dyDescent="0.3"/>
    <row r="19" spans="1:17" ht="20.100000000000001" customHeight="1" x14ac:dyDescent="0.25">
      <c r="A19" s="29" t="s">
        <v>12</v>
      </c>
      <c r="B19" s="30" t="s">
        <v>13</v>
      </c>
      <c r="C19" s="30" t="s">
        <v>14</v>
      </c>
      <c r="D19" s="30" t="s">
        <v>15</v>
      </c>
      <c r="E19" s="30" t="s">
        <v>16</v>
      </c>
      <c r="F19" s="96" t="s">
        <v>42</v>
      </c>
      <c r="G19" s="111" t="s">
        <v>17</v>
      </c>
      <c r="H19" s="112"/>
      <c r="I19" s="31" t="s">
        <v>18</v>
      </c>
    </row>
    <row r="20" spans="1:17" ht="45" customHeight="1" x14ac:dyDescent="0.25">
      <c r="A20" s="10">
        <v>1</v>
      </c>
      <c r="B20" s="34">
        <v>44316</v>
      </c>
      <c r="C20" s="42"/>
      <c r="D20" s="44" t="s">
        <v>157</v>
      </c>
      <c r="E20" s="35" t="s">
        <v>140</v>
      </c>
      <c r="F20" s="45">
        <v>265</v>
      </c>
      <c r="G20" s="113">
        <v>382000</v>
      </c>
      <c r="H20" s="114"/>
      <c r="I20" s="117">
        <f>G20</f>
        <v>382000</v>
      </c>
    </row>
    <row r="21" spans="1:17" ht="45" customHeight="1" x14ac:dyDescent="0.25">
      <c r="A21" s="10">
        <v>2</v>
      </c>
      <c r="B21" s="34">
        <v>44316</v>
      </c>
      <c r="C21" s="42"/>
      <c r="D21" s="44" t="s">
        <v>157</v>
      </c>
      <c r="E21" s="35" t="s">
        <v>140</v>
      </c>
      <c r="F21" s="45">
        <v>530</v>
      </c>
      <c r="G21" s="115"/>
      <c r="H21" s="116"/>
      <c r="I21" s="118"/>
    </row>
    <row r="22" spans="1:17" ht="45" customHeight="1" x14ac:dyDescent="0.25">
      <c r="A22" s="10">
        <v>3</v>
      </c>
      <c r="B22" s="34">
        <v>44316</v>
      </c>
      <c r="C22" s="42"/>
      <c r="D22" s="44" t="s">
        <v>155</v>
      </c>
      <c r="E22" s="35" t="s">
        <v>140</v>
      </c>
      <c r="F22" s="45">
        <v>1</v>
      </c>
      <c r="G22" s="115">
        <v>100000</v>
      </c>
      <c r="H22" s="116"/>
      <c r="I22" s="97">
        <f>G22</f>
        <v>100000</v>
      </c>
    </row>
    <row r="23" spans="1:17" ht="25.5" customHeight="1" thickBot="1" x14ac:dyDescent="0.3">
      <c r="A23" s="121" t="s">
        <v>19</v>
      </c>
      <c r="B23" s="122"/>
      <c r="C23" s="122"/>
      <c r="D23" s="122"/>
      <c r="E23" s="122"/>
      <c r="F23" s="122"/>
      <c r="G23" s="122"/>
      <c r="H23" s="123"/>
      <c r="I23" s="46">
        <f>I20+I22</f>
        <v>482000</v>
      </c>
    </row>
    <row r="24" spans="1:17" x14ac:dyDescent="0.25">
      <c r="A24" s="104"/>
      <c r="B24" s="104"/>
      <c r="C24" s="95"/>
      <c r="D24" s="95"/>
      <c r="E24" s="95"/>
      <c r="F24" s="95"/>
      <c r="G24" s="12"/>
      <c r="H24" s="12"/>
      <c r="I24" s="13"/>
    </row>
    <row r="25" spans="1:17" x14ac:dyDescent="0.25">
      <c r="A25" s="95"/>
      <c r="B25" s="95"/>
      <c r="C25" s="95"/>
      <c r="D25" s="95"/>
      <c r="E25" s="95"/>
      <c r="F25" s="95"/>
      <c r="G25" s="14" t="s">
        <v>30</v>
      </c>
      <c r="H25" s="32" t="e">
        <f>#REF!*1%</f>
        <v>#REF!</v>
      </c>
      <c r="I25" s="13">
        <f>I23*1%</f>
        <v>4820</v>
      </c>
    </row>
    <row r="26" spans="1:17" x14ac:dyDescent="0.25">
      <c r="A26" s="95"/>
      <c r="B26" s="95"/>
      <c r="C26" s="95"/>
      <c r="D26" s="95"/>
      <c r="E26" s="95"/>
      <c r="F26" s="95"/>
      <c r="G26" s="14" t="s">
        <v>20</v>
      </c>
      <c r="H26" s="13">
        <f>H24*10%</f>
        <v>0</v>
      </c>
      <c r="I26" s="13">
        <f>I24*10%</f>
        <v>0</v>
      </c>
    </row>
    <row r="27" spans="1:17" ht="16.5" thickBot="1" x14ac:dyDescent="0.3">
      <c r="E27" s="1"/>
      <c r="F27" s="1"/>
      <c r="G27" s="15" t="s">
        <v>27</v>
      </c>
      <c r="H27" s="16">
        <v>0</v>
      </c>
      <c r="I27" s="16">
        <v>0</v>
      </c>
      <c r="Q27" s="2" t="s">
        <v>21</v>
      </c>
    </row>
    <row r="28" spans="1:17" x14ac:dyDescent="0.25">
      <c r="E28" s="1"/>
      <c r="F28" s="1"/>
      <c r="G28" s="17" t="s">
        <v>22</v>
      </c>
      <c r="H28" s="18" t="e">
        <f>H23+H25</f>
        <v>#REF!</v>
      </c>
      <c r="I28" s="18">
        <f>I23+I25</f>
        <v>486820</v>
      </c>
    </row>
    <row r="29" spans="1:17" x14ac:dyDescent="0.25">
      <c r="E29" s="1"/>
      <c r="F29" s="1"/>
      <c r="G29" s="17"/>
      <c r="H29" s="18"/>
      <c r="I29" s="18"/>
    </row>
    <row r="30" spans="1:17" x14ac:dyDescent="0.25">
      <c r="A30" s="1" t="s">
        <v>156</v>
      </c>
      <c r="D30" s="1"/>
      <c r="E30" s="1"/>
      <c r="F30" s="1"/>
      <c r="G30" s="17"/>
      <c r="H30" s="17"/>
      <c r="I30" s="18"/>
    </row>
    <row r="31" spans="1:17" x14ac:dyDescent="0.25">
      <c r="A31" s="19"/>
      <c r="D31" s="1"/>
      <c r="E31" s="1"/>
      <c r="F31" s="1"/>
      <c r="G31" s="17"/>
      <c r="H31" s="17"/>
      <c r="I31" s="18"/>
    </row>
    <row r="32" spans="1:17" x14ac:dyDescent="0.25">
      <c r="D32" s="1"/>
      <c r="E32" s="1"/>
      <c r="F32" s="1"/>
      <c r="G32" s="17"/>
      <c r="H32" s="17"/>
      <c r="I32" s="18"/>
    </row>
    <row r="33" spans="1:9" x14ac:dyDescent="0.25">
      <c r="A33" s="25" t="s">
        <v>23</v>
      </c>
    </row>
    <row r="34" spans="1:9" x14ac:dyDescent="0.25">
      <c r="A34" s="26" t="s">
        <v>24</v>
      </c>
      <c r="B34" s="20"/>
      <c r="C34" s="20"/>
      <c r="D34" s="9"/>
      <c r="E34" s="9"/>
      <c r="F34" s="9"/>
    </row>
    <row r="35" spans="1:9" x14ac:dyDescent="0.25">
      <c r="A35" s="26" t="s">
        <v>28</v>
      </c>
      <c r="B35" s="20"/>
      <c r="C35" s="20"/>
      <c r="D35" s="9"/>
      <c r="E35" s="9"/>
      <c r="F35" s="9"/>
    </row>
    <row r="36" spans="1:9" x14ac:dyDescent="0.25">
      <c r="A36" s="27" t="s">
        <v>29</v>
      </c>
      <c r="B36" s="21"/>
      <c r="C36" s="21"/>
      <c r="D36" s="9"/>
      <c r="E36" s="9"/>
      <c r="F36" s="9"/>
    </row>
    <row r="37" spans="1:9" x14ac:dyDescent="0.25">
      <c r="A37" s="28" t="s">
        <v>0</v>
      </c>
      <c r="B37" s="22"/>
      <c r="C37" s="22"/>
      <c r="D37" s="9"/>
      <c r="E37" s="9"/>
      <c r="F37" s="9"/>
    </row>
    <row r="38" spans="1:9" x14ac:dyDescent="0.25">
      <c r="A38" s="38"/>
      <c r="B38" s="38"/>
      <c r="C38" s="38"/>
    </row>
    <row r="39" spans="1:9" x14ac:dyDescent="0.25">
      <c r="A39" s="23"/>
      <c r="B39" s="23"/>
      <c r="C39" s="23"/>
    </row>
    <row r="40" spans="1:9" x14ac:dyDescent="0.25">
      <c r="G40" s="24" t="s">
        <v>37</v>
      </c>
      <c r="H40" s="105" t="str">
        <f>+I13</f>
        <v xml:space="preserve"> 21 Mei 2021</v>
      </c>
      <c r="I40" s="106"/>
    </row>
    <row r="43" spans="1:9" ht="18" customHeight="1" x14ac:dyDescent="0.25"/>
    <row r="44" spans="1:9" ht="17.25" customHeight="1" x14ac:dyDescent="0.25"/>
    <row r="46" spans="1:9" x14ac:dyDescent="0.25">
      <c r="G46" s="107" t="s">
        <v>25</v>
      </c>
      <c r="H46" s="107"/>
      <c r="I46" s="107"/>
    </row>
  </sheetData>
  <mergeCells count="9">
    <mergeCell ref="A24:B24"/>
    <mergeCell ref="H40:I40"/>
    <mergeCell ref="G46:I46"/>
    <mergeCell ref="G20:H21"/>
    <mergeCell ref="A10:I10"/>
    <mergeCell ref="G19:H19"/>
    <mergeCell ref="I20:I21"/>
    <mergeCell ref="G22:H22"/>
    <mergeCell ref="A23:H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5"/>
  <sheetViews>
    <sheetView topLeftCell="A16" workbookViewId="0">
      <selection activeCell="L20" sqref="L20"/>
    </sheetView>
  </sheetViews>
  <sheetFormatPr defaultRowHeight="15.75" x14ac:dyDescent="0.25"/>
  <cols>
    <col min="1" max="1" width="6.42578125" style="2" customWidth="1"/>
    <col min="2" max="2" width="13.42578125" style="2" customWidth="1"/>
    <col min="3" max="3" width="9.5703125" style="2" customWidth="1"/>
    <col min="4" max="4" width="30.1406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12" x14ac:dyDescent="0.25">
      <c r="A2" s="1" t="s">
        <v>0</v>
      </c>
    </row>
    <row r="3" spans="1:12" x14ac:dyDescent="0.25">
      <c r="A3" s="4" t="s">
        <v>26</v>
      </c>
    </row>
    <row r="4" spans="1:12" x14ac:dyDescent="0.25">
      <c r="A4" s="4" t="s">
        <v>1</v>
      </c>
    </row>
    <row r="5" spans="1:12" x14ac:dyDescent="0.25">
      <c r="A5" s="4" t="s">
        <v>2</v>
      </c>
    </row>
    <row r="6" spans="1:12" x14ac:dyDescent="0.25">
      <c r="A6" s="4" t="s">
        <v>3</v>
      </c>
    </row>
    <row r="7" spans="1:12" x14ac:dyDescent="0.25">
      <c r="A7" s="4" t="s">
        <v>4</v>
      </c>
    </row>
    <row r="9" spans="1:12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2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10"/>
    </row>
    <row r="12" spans="1:12" x14ac:dyDescent="0.25">
      <c r="A12" s="2" t="s">
        <v>6</v>
      </c>
      <c r="B12" s="2" t="s">
        <v>48</v>
      </c>
      <c r="G12" s="3" t="s">
        <v>7</v>
      </c>
      <c r="H12" s="7" t="s">
        <v>8</v>
      </c>
      <c r="I12" s="8" t="s">
        <v>158</v>
      </c>
    </row>
    <row r="13" spans="1:12" x14ac:dyDescent="0.25">
      <c r="B13" s="2" t="s">
        <v>49</v>
      </c>
      <c r="G13" s="3" t="s">
        <v>9</v>
      </c>
      <c r="H13" s="7" t="s">
        <v>8</v>
      </c>
      <c r="I13" s="33" t="s">
        <v>154</v>
      </c>
      <c r="L13" s="43"/>
    </row>
    <row r="14" spans="1:12" x14ac:dyDescent="0.25">
      <c r="B14" s="2" t="s">
        <v>50</v>
      </c>
      <c r="G14" s="3" t="s">
        <v>10</v>
      </c>
      <c r="H14" s="7" t="s">
        <v>8</v>
      </c>
      <c r="I14" s="2" t="s">
        <v>35</v>
      </c>
    </row>
    <row r="15" spans="1:12" x14ac:dyDescent="0.25">
      <c r="B15" s="2" t="s">
        <v>51</v>
      </c>
      <c r="H15" s="7"/>
    </row>
    <row r="16" spans="1:12" x14ac:dyDescent="0.25">
      <c r="H16" s="7"/>
    </row>
    <row r="17" spans="1:17" x14ac:dyDescent="0.25">
      <c r="A17" s="2" t="s">
        <v>11</v>
      </c>
      <c r="B17" s="8" t="s">
        <v>31</v>
      </c>
      <c r="C17" s="8"/>
      <c r="H17" s="7"/>
    </row>
    <row r="18" spans="1:17" ht="16.5" thickBot="1" x14ac:dyDescent="0.3"/>
    <row r="19" spans="1:17" ht="20.100000000000001" customHeight="1" x14ac:dyDescent="0.25">
      <c r="A19" s="29" t="s">
        <v>12</v>
      </c>
      <c r="B19" s="30" t="s">
        <v>13</v>
      </c>
      <c r="C19" s="30" t="s">
        <v>14</v>
      </c>
      <c r="D19" s="30" t="s">
        <v>15</v>
      </c>
      <c r="E19" s="30" t="s">
        <v>16</v>
      </c>
      <c r="F19" s="96" t="s">
        <v>42</v>
      </c>
      <c r="G19" s="111" t="s">
        <v>17</v>
      </c>
      <c r="H19" s="112"/>
      <c r="I19" s="31" t="s">
        <v>18</v>
      </c>
    </row>
    <row r="20" spans="1:17" ht="45" customHeight="1" x14ac:dyDescent="0.25">
      <c r="A20" s="10">
        <v>1</v>
      </c>
      <c r="B20" s="34">
        <v>44313</v>
      </c>
      <c r="C20" s="42"/>
      <c r="D20" s="44" t="s">
        <v>159</v>
      </c>
      <c r="E20" s="35" t="s">
        <v>140</v>
      </c>
      <c r="F20" s="45">
        <v>1036</v>
      </c>
      <c r="G20" s="119">
        <v>665000</v>
      </c>
      <c r="H20" s="120"/>
      <c r="I20" s="99">
        <f>G20</f>
        <v>665000</v>
      </c>
    </row>
    <row r="21" spans="1:17" ht="45" customHeight="1" x14ac:dyDescent="0.25">
      <c r="A21" s="10">
        <v>2</v>
      </c>
      <c r="B21" s="34">
        <v>44314</v>
      </c>
      <c r="C21" s="42"/>
      <c r="D21" s="44" t="s">
        <v>160</v>
      </c>
      <c r="E21" s="35" t="s">
        <v>140</v>
      </c>
      <c r="F21" s="45">
        <v>1</v>
      </c>
      <c r="G21" s="115">
        <v>350000</v>
      </c>
      <c r="H21" s="116"/>
      <c r="I21" s="98">
        <f>G21</f>
        <v>350000</v>
      </c>
    </row>
    <row r="22" spans="1:17" ht="25.5" customHeight="1" thickBot="1" x14ac:dyDescent="0.3">
      <c r="A22" s="121" t="s">
        <v>19</v>
      </c>
      <c r="B22" s="122"/>
      <c r="C22" s="122"/>
      <c r="D22" s="122"/>
      <c r="E22" s="122"/>
      <c r="F22" s="122"/>
      <c r="G22" s="122"/>
      <c r="H22" s="123"/>
      <c r="I22" s="46">
        <f>SUM(I20:I21)</f>
        <v>1015000</v>
      </c>
    </row>
    <row r="23" spans="1:17" x14ac:dyDescent="0.25">
      <c r="A23" s="104"/>
      <c r="B23" s="104"/>
      <c r="C23" s="95"/>
      <c r="D23" s="95"/>
      <c r="E23" s="95"/>
      <c r="F23" s="95"/>
      <c r="G23" s="12"/>
      <c r="H23" s="12"/>
      <c r="I23" s="13"/>
    </row>
    <row r="24" spans="1:17" x14ac:dyDescent="0.25">
      <c r="A24" s="95"/>
      <c r="B24" s="95"/>
      <c r="C24" s="95"/>
      <c r="D24" s="95"/>
      <c r="E24" s="95"/>
      <c r="F24" s="95"/>
      <c r="G24" s="14" t="s">
        <v>30</v>
      </c>
      <c r="H24" s="32" t="e">
        <f>#REF!*1%</f>
        <v>#REF!</v>
      </c>
      <c r="I24" s="13">
        <f>I22*1%</f>
        <v>10150</v>
      </c>
    </row>
    <row r="25" spans="1:17" x14ac:dyDescent="0.25">
      <c r="A25" s="95"/>
      <c r="B25" s="95"/>
      <c r="C25" s="95"/>
      <c r="D25" s="95"/>
      <c r="E25" s="95"/>
      <c r="F25" s="95"/>
      <c r="G25" s="14" t="s">
        <v>20</v>
      </c>
      <c r="H25" s="13">
        <f>H23*10%</f>
        <v>0</v>
      </c>
      <c r="I25" s="13">
        <f>I23*10%</f>
        <v>0</v>
      </c>
    </row>
    <row r="26" spans="1:17" ht="16.5" thickBot="1" x14ac:dyDescent="0.3">
      <c r="E26" s="1"/>
      <c r="F26" s="1"/>
      <c r="G26" s="15" t="s">
        <v>27</v>
      </c>
      <c r="H26" s="16">
        <v>0</v>
      </c>
      <c r="I26" s="16">
        <v>0</v>
      </c>
      <c r="Q26" s="2" t="s">
        <v>21</v>
      </c>
    </row>
    <row r="27" spans="1:17" x14ac:dyDescent="0.25">
      <c r="E27" s="1"/>
      <c r="F27" s="1"/>
      <c r="G27" s="17" t="s">
        <v>22</v>
      </c>
      <c r="H27" s="18" t="e">
        <f>H22+H24</f>
        <v>#REF!</v>
      </c>
      <c r="I27" s="18">
        <f>I22+I24</f>
        <v>1025150</v>
      </c>
    </row>
    <row r="28" spans="1:17" x14ac:dyDescent="0.25">
      <c r="E28" s="1"/>
      <c r="F28" s="1"/>
      <c r="G28" s="17"/>
      <c r="H28" s="18"/>
      <c r="I28" s="18"/>
    </row>
    <row r="29" spans="1:17" x14ac:dyDescent="0.25">
      <c r="A29" s="1" t="s">
        <v>161</v>
      </c>
      <c r="D29" s="1"/>
      <c r="E29" s="1"/>
      <c r="F29" s="1"/>
      <c r="G29" s="17"/>
      <c r="H29" s="17"/>
      <c r="I29" s="18"/>
    </row>
    <row r="30" spans="1:17" x14ac:dyDescent="0.25">
      <c r="A30" s="19"/>
      <c r="D30" s="1"/>
      <c r="E30" s="1"/>
      <c r="F30" s="1"/>
      <c r="G30" s="17"/>
      <c r="H30" s="17"/>
      <c r="I30" s="18"/>
    </row>
    <row r="31" spans="1:17" x14ac:dyDescent="0.25">
      <c r="D31" s="1"/>
      <c r="E31" s="1"/>
      <c r="F31" s="1"/>
      <c r="G31" s="17"/>
      <c r="H31" s="17"/>
      <c r="I31" s="18"/>
    </row>
    <row r="32" spans="1:17" x14ac:dyDescent="0.25">
      <c r="A32" s="25" t="s">
        <v>23</v>
      </c>
    </row>
    <row r="33" spans="1:9" x14ac:dyDescent="0.25">
      <c r="A33" s="26" t="s">
        <v>24</v>
      </c>
      <c r="B33" s="20"/>
      <c r="C33" s="20"/>
      <c r="D33" s="9"/>
      <c r="E33" s="9"/>
      <c r="F33" s="9"/>
    </row>
    <row r="34" spans="1:9" x14ac:dyDescent="0.25">
      <c r="A34" s="26" t="s">
        <v>28</v>
      </c>
      <c r="B34" s="20"/>
      <c r="C34" s="20"/>
      <c r="D34" s="9"/>
      <c r="E34" s="9"/>
      <c r="F34" s="9"/>
    </row>
    <row r="35" spans="1:9" x14ac:dyDescent="0.25">
      <c r="A35" s="27" t="s">
        <v>29</v>
      </c>
      <c r="B35" s="21"/>
      <c r="C35" s="21"/>
      <c r="D35" s="9"/>
      <c r="E35" s="9"/>
      <c r="F35" s="9"/>
    </row>
    <row r="36" spans="1:9" x14ac:dyDescent="0.25">
      <c r="A36" s="28" t="s">
        <v>0</v>
      </c>
      <c r="B36" s="22"/>
      <c r="C36" s="22"/>
      <c r="D36" s="9"/>
      <c r="E36" s="9"/>
      <c r="F36" s="9"/>
    </row>
    <row r="37" spans="1:9" x14ac:dyDescent="0.25">
      <c r="A37" s="38"/>
      <c r="B37" s="38"/>
      <c r="C37" s="38"/>
    </row>
    <row r="38" spans="1:9" x14ac:dyDescent="0.25">
      <c r="A38" s="23"/>
      <c r="B38" s="23"/>
      <c r="C38" s="23"/>
    </row>
    <row r="39" spans="1:9" x14ac:dyDescent="0.25">
      <c r="G39" s="24" t="s">
        <v>37</v>
      </c>
      <c r="H39" s="105" t="str">
        <f>+I13</f>
        <v xml:space="preserve"> 21 Mei 2021</v>
      </c>
      <c r="I39" s="106"/>
    </row>
    <row r="42" spans="1:9" ht="18" customHeight="1" x14ac:dyDescent="0.25"/>
    <row r="43" spans="1:9" ht="17.25" customHeight="1" x14ac:dyDescent="0.25"/>
    <row r="45" spans="1:9" x14ac:dyDescent="0.25">
      <c r="G45" s="107" t="s">
        <v>25</v>
      </c>
      <c r="H45" s="107"/>
      <c r="I45" s="107"/>
    </row>
  </sheetData>
  <mergeCells count="8">
    <mergeCell ref="A23:B23"/>
    <mergeCell ref="H39:I39"/>
    <mergeCell ref="G45:I45"/>
    <mergeCell ref="A10:I10"/>
    <mergeCell ref="G19:H19"/>
    <mergeCell ref="A22:H22"/>
    <mergeCell ref="G20:H20"/>
    <mergeCell ref="G21:H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J19" sqref="J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2.85546875" style="2" customWidth="1"/>
    <col min="6" max="6" width="6.140625" style="2" customWidth="1"/>
    <col min="7" max="7" width="9" style="2" customWidth="1"/>
    <col min="8" max="8" width="14.140625" style="3" bestFit="1" customWidth="1"/>
    <col min="9" max="9" width="1.5703125" style="3" customWidth="1"/>
    <col min="10" max="10" width="17.5703125" style="2" customWidth="1"/>
    <col min="11" max="11" width="15.5703125" style="2" customWidth="1"/>
    <col min="12" max="12" width="11.570312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102</v>
      </c>
      <c r="H12" s="3" t="s">
        <v>7</v>
      </c>
      <c r="I12" s="7" t="s">
        <v>8</v>
      </c>
      <c r="J12" s="8" t="s">
        <v>162</v>
      </c>
    </row>
    <row r="13" spans="1:10" x14ac:dyDescent="0.25">
      <c r="H13" s="3" t="s">
        <v>9</v>
      </c>
      <c r="I13" s="7" t="s">
        <v>8</v>
      </c>
      <c r="J13" s="33" t="s">
        <v>163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168</v>
      </c>
      <c r="D17" s="30" t="s">
        <v>15</v>
      </c>
      <c r="E17" s="30" t="s">
        <v>16</v>
      </c>
      <c r="F17" s="101" t="s">
        <v>32</v>
      </c>
      <c r="G17" s="101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52">
        <v>44343</v>
      </c>
      <c r="C18" s="53" t="s">
        <v>167</v>
      </c>
      <c r="D18" s="35" t="s">
        <v>164</v>
      </c>
      <c r="E18" s="54" t="s">
        <v>165</v>
      </c>
      <c r="F18" s="41">
        <v>1</v>
      </c>
      <c r="G18" s="57">
        <v>40</v>
      </c>
      <c r="H18" s="127">
        <v>32000</v>
      </c>
      <c r="I18" s="127"/>
      <c r="J18" s="55">
        <f>G18*H18</f>
        <v>1280000</v>
      </c>
      <c r="K18" s="56"/>
      <c r="L18" s="56"/>
    </row>
    <row r="19" spans="1:18" ht="25.5" customHeight="1" thickBot="1" x14ac:dyDescent="0.3">
      <c r="A19" s="121" t="s">
        <v>19</v>
      </c>
      <c r="B19" s="122"/>
      <c r="C19" s="122"/>
      <c r="D19" s="122"/>
      <c r="E19" s="122"/>
      <c r="F19" s="122"/>
      <c r="G19" s="122"/>
      <c r="H19" s="122"/>
      <c r="I19" s="123"/>
      <c r="J19" s="11">
        <f>J18</f>
        <v>1280000</v>
      </c>
    </row>
    <row r="20" spans="1:18" x14ac:dyDescent="0.25">
      <c r="A20" s="104"/>
      <c r="B20" s="104"/>
      <c r="C20" s="100"/>
      <c r="D20" s="100"/>
      <c r="E20" s="100"/>
      <c r="F20" s="100"/>
      <c r="G20" s="100"/>
      <c r="H20" s="12"/>
      <c r="I20" s="12"/>
      <c r="J20" s="13"/>
    </row>
    <row r="21" spans="1:18" x14ac:dyDescent="0.25">
      <c r="A21" s="100"/>
      <c r="B21" s="100"/>
      <c r="C21" s="100"/>
      <c r="D21" s="100"/>
      <c r="E21" s="100"/>
      <c r="F21" s="100"/>
      <c r="H21" s="14" t="s">
        <v>30</v>
      </c>
      <c r="I21" s="32" t="e">
        <f>#REF!*1%</f>
        <v>#REF!</v>
      </c>
      <c r="J21" s="13">
        <f>J19*1%</f>
        <v>12800</v>
      </c>
    </row>
    <row r="22" spans="1:18" x14ac:dyDescent="0.25">
      <c r="A22" s="100"/>
      <c r="B22" s="100"/>
      <c r="C22" s="100"/>
      <c r="D22" s="100"/>
      <c r="E22" s="100"/>
      <c r="F22" s="100"/>
      <c r="H22" s="14" t="s">
        <v>20</v>
      </c>
      <c r="I22" s="13">
        <f>I20*10%</f>
        <v>0</v>
      </c>
      <c r="J22" s="13">
        <f>J20*10%</f>
        <v>0</v>
      </c>
    </row>
    <row r="23" spans="1:18" ht="16.5" thickBot="1" x14ac:dyDescent="0.3">
      <c r="E23" s="1"/>
      <c r="F23" s="1"/>
      <c r="H23" s="15" t="s">
        <v>27</v>
      </c>
      <c r="I23" s="16">
        <v>0</v>
      </c>
      <c r="J23" s="16">
        <v>0</v>
      </c>
      <c r="R23" s="2" t="s">
        <v>21</v>
      </c>
    </row>
    <row r="24" spans="1:18" x14ac:dyDescent="0.25">
      <c r="E24" s="1"/>
      <c r="F24" s="1"/>
      <c r="H24" s="17" t="s">
        <v>22</v>
      </c>
      <c r="I24" s="18" t="e">
        <f>I19+I21</f>
        <v>#REF!</v>
      </c>
      <c r="J24" s="18">
        <f>J19+J21</f>
        <v>1292800</v>
      </c>
    </row>
    <row r="25" spans="1:18" x14ac:dyDescent="0.25">
      <c r="E25" s="1"/>
      <c r="F25" s="1"/>
      <c r="H25" s="17"/>
      <c r="I25" s="18"/>
    </row>
    <row r="26" spans="1:18" x14ac:dyDescent="0.25">
      <c r="A26" s="1" t="s">
        <v>166</v>
      </c>
      <c r="D26" s="1"/>
      <c r="E26" s="1"/>
      <c r="F26" s="1"/>
      <c r="G26" s="1"/>
      <c r="H26" s="17"/>
      <c r="I26" s="17"/>
      <c r="J26" s="18"/>
    </row>
    <row r="27" spans="1:18" x14ac:dyDescent="0.25">
      <c r="A27" s="19"/>
      <c r="D27" s="1"/>
      <c r="E27" s="1"/>
      <c r="F27" s="1"/>
      <c r="G27" s="1"/>
      <c r="H27" s="17"/>
      <c r="I27" s="17"/>
      <c r="J27" s="18"/>
    </row>
    <row r="28" spans="1:18" x14ac:dyDescent="0.25">
      <c r="D28" s="1"/>
      <c r="E28" s="1"/>
      <c r="F28" s="1"/>
      <c r="G28" s="1"/>
      <c r="H28" s="17"/>
      <c r="I28" s="17"/>
      <c r="J28" s="18"/>
    </row>
    <row r="29" spans="1:18" x14ac:dyDescent="0.25">
      <c r="A29" s="25" t="s">
        <v>23</v>
      </c>
    </row>
    <row r="30" spans="1:18" x14ac:dyDescent="0.25">
      <c r="A30" s="26" t="s">
        <v>24</v>
      </c>
      <c r="B30" s="20"/>
      <c r="C30" s="20"/>
      <c r="D30" s="9"/>
      <c r="E30" s="9"/>
      <c r="F30" s="9"/>
    </row>
    <row r="31" spans="1:18" x14ac:dyDescent="0.25">
      <c r="A31" s="26" t="s">
        <v>28</v>
      </c>
      <c r="B31" s="20"/>
      <c r="C31" s="20"/>
      <c r="D31" s="9"/>
      <c r="E31" s="9"/>
      <c r="F31" s="9"/>
    </row>
    <row r="32" spans="1:18" x14ac:dyDescent="0.25">
      <c r="A32" s="27" t="s">
        <v>29</v>
      </c>
      <c r="B32" s="21"/>
      <c r="C32" s="21"/>
      <c r="D32" s="9"/>
      <c r="E32" s="9"/>
      <c r="F32" s="9"/>
    </row>
    <row r="33" spans="1:10" x14ac:dyDescent="0.25">
      <c r="A33" s="28" t="s">
        <v>0</v>
      </c>
      <c r="B33" s="22"/>
      <c r="C33" s="22"/>
      <c r="D33" s="9"/>
      <c r="E33" s="9"/>
      <c r="F33" s="9"/>
    </row>
    <row r="34" spans="1:10" x14ac:dyDescent="0.25">
      <c r="A34" s="38"/>
      <c r="B34" s="38"/>
      <c r="C34" s="38"/>
    </row>
    <row r="35" spans="1:10" x14ac:dyDescent="0.25">
      <c r="A35" s="23"/>
      <c r="B35" s="23"/>
      <c r="C35" s="23"/>
    </row>
    <row r="36" spans="1:10" x14ac:dyDescent="0.25">
      <c r="H36" s="24" t="s">
        <v>37</v>
      </c>
      <c r="I36" s="105" t="str">
        <f>+J13</f>
        <v xml:space="preserve"> 31 Mei 2021</v>
      </c>
      <c r="J36" s="106"/>
    </row>
    <row r="39" spans="1:10" ht="18" customHeight="1" x14ac:dyDescent="0.25"/>
    <row r="40" spans="1:10" ht="17.25" customHeight="1" x14ac:dyDescent="0.25"/>
    <row r="42" spans="1:10" x14ac:dyDescent="0.25">
      <c r="H42" s="107" t="s">
        <v>25</v>
      </c>
      <c r="I42" s="107"/>
      <c r="J42" s="107"/>
    </row>
  </sheetData>
  <mergeCells count="7">
    <mergeCell ref="H42:J42"/>
    <mergeCell ref="A10:J10"/>
    <mergeCell ref="H17:I17"/>
    <mergeCell ref="H18:I18"/>
    <mergeCell ref="A19:I19"/>
    <mergeCell ref="A20:B20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8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59</v>
      </c>
    </row>
    <row r="13" spans="1:10" x14ac:dyDescent="0.25">
      <c r="H13" s="3" t="s">
        <v>9</v>
      </c>
      <c r="I13" s="7" t="s">
        <v>8</v>
      </c>
      <c r="J13" s="33" t="s">
        <v>66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40" t="s">
        <v>32</v>
      </c>
      <c r="G17" s="40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44307</v>
      </c>
      <c r="C18" s="42" t="s">
        <v>64</v>
      </c>
      <c r="D18" s="35" t="s">
        <v>60</v>
      </c>
      <c r="E18" s="35" t="s">
        <v>52</v>
      </c>
      <c r="F18" s="36">
        <v>115</v>
      </c>
      <c r="G18" s="37"/>
      <c r="H18" s="113">
        <v>3762376</v>
      </c>
      <c r="I18" s="114"/>
      <c r="J18" s="117">
        <f>H18</f>
        <v>3762376</v>
      </c>
    </row>
    <row r="19" spans="1:18" ht="53.25" customHeight="1" x14ac:dyDescent="0.25">
      <c r="A19" s="10">
        <v>2</v>
      </c>
      <c r="B19" s="34">
        <v>44307</v>
      </c>
      <c r="C19" s="42" t="s">
        <v>61</v>
      </c>
      <c r="D19" s="35" t="s">
        <v>62</v>
      </c>
      <c r="E19" s="35" t="s">
        <v>63</v>
      </c>
      <c r="F19" s="36">
        <v>111</v>
      </c>
      <c r="G19" s="37"/>
      <c r="H19" s="125"/>
      <c r="I19" s="126"/>
      <c r="J19" s="124"/>
    </row>
    <row r="20" spans="1:18" ht="25.5" customHeight="1" thickBot="1" x14ac:dyDescent="0.3">
      <c r="A20" s="121" t="s">
        <v>19</v>
      </c>
      <c r="B20" s="122"/>
      <c r="C20" s="122"/>
      <c r="D20" s="122"/>
      <c r="E20" s="122"/>
      <c r="F20" s="122"/>
      <c r="G20" s="122"/>
      <c r="H20" s="122"/>
      <c r="I20" s="123"/>
      <c r="J20" s="11">
        <f>SUM(J18)</f>
        <v>3762376</v>
      </c>
    </row>
    <row r="21" spans="1:18" x14ac:dyDescent="0.25">
      <c r="A21" s="104"/>
      <c r="B21" s="104"/>
      <c r="C21" s="39"/>
      <c r="D21" s="39"/>
      <c r="E21" s="39"/>
      <c r="F21" s="39"/>
      <c r="G21" s="39"/>
      <c r="H21" s="12"/>
      <c r="I21" s="12"/>
      <c r="J21" s="13"/>
    </row>
    <row r="22" spans="1:18" x14ac:dyDescent="0.25">
      <c r="A22" s="39"/>
      <c r="B22" s="39"/>
      <c r="C22" s="39"/>
      <c r="D22" s="39"/>
      <c r="E22" s="39"/>
      <c r="F22" s="39"/>
      <c r="H22" s="14" t="s">
        <v>30</v>
      </c>
      <c r="I22" s="32">
        <f>I18*1%</f>
        <v>0</v>
      </c>
      <c r="J22" s="13">
        <f>J20*1%</f>
        <v>37623.760000000002</v>
      </c>
    </row>
    <row r="23" spans="1:18" x14ac:dyDescent="0.25">
      <c r="A23" s="39"/>
      <c r="B23" s="39"/>
      <c r="C23" s="39"/>
      <c r="D23" s="39"/>
      <c r="E23" s="39"/>
      <c r="F23" s="39"/>
      <c r="H23" s="14" t="s">
        <v>20</v>
      </c>
      <c r="I23" s="13">
        <f>I21*10%</f>
        <v>0</v>
      </c>
      <c r="J23" s="13">
        <f>J21*10%</f>
        <v>0</v>
      </c>
    </row>
    <row r="24" spans="1:18" ht="16.5" thickBot="1" x14ac:dyDescent="0.3">
      <c r="E24" s="1"/>
      <c r="F24" s="1"/>
      <c r="H24" s="15" t="s">
        <v>27</v>
      </c>
      <c r="I24" s="16">
        <v>0</v>
      </c>
      <c r="J24" s="16">
        <v>0</v>
      </c>
      <c r="R24" s="2" t="s">
        <v>21</v>
      </c>
    </row>
    <row r="25" spans="1:18" x14ac:dyDescent="0.25">
      <c r="E25" s="1"/>
      <c r="F25" s="1"/>
      <c r="H25" s="17" t="s">
        <v>22</v>
      </c>
      <c r="I25" s="18">
        <f>I20+I22</f>
        <v>0</v>
      </c>
      <c r="J25" s="18">
        <f>J20+J22</f>
        <v>3799999.76</v>
      </c>
    </row>
    <row r="26" spans="1:18" x14ac:dyDescent="0.25">
      <c r="E26" s="1"/>
      <c r="F26" s="1"/>
      <c r="H26" s="17"/>
      <c r="I26" s="18"/>
      <c r="J26" s="18"/>
    </row>
    <row r="27" spans="1:18" x14ac:dyDescent="0.25">
      <c r="A27" s="1" t="s">
        <v>65</v>
      </c>
      <c r="D27" s="1"/>
      <c r="E27" s="1"/>
      <c r="F27" s="1"/>
      <c r="G27" s="1"/>
      <c r="H27" s="17"/>
      <c r="I27" s="17"/>
      <c r="J27" s="18"/>
    </row>
    <row r="28" spans="1:18" x14ac:dyDescent="0.25">
      <c r="A28" s="19"/>
      <c r="D28" s="1"/>
      <c r="E28" s="1"/>
      <c r="F28" s="1"/>
      <c r="G28" s="1"/>
      <c r="H28" s="17"/>
      <c r="I28" s="17"/>
      <c r="J28" s="18"/>
    </row>
    <row r="29" spans="1:18" x14ac:dyDescent="0.25">
      <c r="D29" s="1"/>
      <c r="E29" s="1"/>
      <c r="F29" s="1"/>
      <c r="G29" s="1"/>
      <c r="H29" s="17"/>
      <c r="I29" s="17"/>
      <c r="J29" s="18"/>
    </row>
    <row r="30" spans="1:18" x14ac:dyDescent="0.25">
      <c r="A30" s="25" t="s">
        <v>23</v>
      </c>
    </row>
    <row r="31" spans="1:18" x14ac:dyDescent="0.25">
      <c r="A31" s="26" t="s">
        <v>24</v>
      </c>
      <c r="B31" s="20"/>
      <c r="C31" s="20"/>
      <c r="D31" s="9"/>
      <c r="E31" s="9"/>
      <c r="F31" s="9"/>
    </row>
    <row r="32" spans="1:18" x14ac:dyDescent="0.25">
      <c r="A32" s="26" t="s">
        <v>28</v>
      </c>
      <c r="B32" s="20"/>
      <c r="C32" s="20"/>
      <c r="D32" s="9"/>
      <c r="E32" s="9"/>
      <c r="F32" s="9"/>
    </row>
    <row r="33" spans="1:10" x14ac:dyDescent="0.25">
      <c r="A33" s="27" t="s">
        <v>29</v>
      </c>
      <c r="B33" s="21"/>
      <c r="C33" s="21"/>
      <c r="D33" s="9"/>
      <c r="E33" s="9"/>
      <c r="F33" s="9"/>
    </row>
    <row r="34" spans="1:10" x14ac:dyDescent="0.25">
      <c r="A34" s="28" t="s">
        <v>0</v>
      </c>
      <c r="B34" s="22"/>
      <c r="C34" s="22"/>
      <c r="D34" s="9"/>
      <c r="E34" s="9"/>
      <c r="F34" s="9"/>
    </row>
    <row r="35" spans="1:10" x14ac:dyDescent="0.25">
      <c r="A35" s="38"/>
      <c r="B35" s="38"/>
      <c r="C35" s="38"/>
    </row>
    <row r="36" spans="1:10" x14ac:dyDescent="0.25">
      <c r="A36" s="23"/>
      <c r="B36" s="23"/>
      <c r="C36" s="23"/>
    </row>
    <row r="37" spans="1:10" x14ac:dyDescent="0.25">
      <c r="H37" s="24" t="s">
        <v>37</v>
      </c>
      <c r="I37" s="105" t="str">
        <f>+J13</f>
        <v xml:space="preserve"> 05 Mei 2021</v>
      </c>
      <c r="J37" s="106"/>
    </row>
    <row r="40" spans="1:10" ht="18" customHeight="1" x14ac:dyDescent="0.25"/>
    <row r="41" spans="1:10" ht="17.25" customHeight="1" x14ac:dyDescent="0.25"/>
    <row r="43" spans="1:10" x14ac:dyDescent="0.25">
      <c r="H43" s="107" t="s">
        <v>25</v>
      </c>
      <c r="I43" s="107"/>
      <c r="J43" s="107"/>
    </row>
  </sheetData>
  <mergeCells count="8">
    <mergeCell ref="H43:J43"/>
    <mergeCell ref="J18:J19"/>
    <mergeCell ref="H18:I19"/>
    <mergeCell ref="A10:J10"/>
    <mergeCell ref="H17:I17"/>
    <mergeCell ref="A20:I20"/>
    <mergeCell ref="A21:B21"/>
    <mergeCell ref="I37:J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7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169</v>
      </c>
    </row>
    <row r="13" spans="1:10" x14ac:dyDescent="0.25">
      <c r="H13" s="3" t="s">
        <v>9</v>
      </c>
      <c r="I13" s="7" t="s">
        <v>8</v>
      </c>
      <c r="J13" s="33" t="s">
        <v>163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101" t="s">
        <v>32</v>
      </c>
      <c r="G17" s="101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44336</v>
      </c>
      <c r="C18" s="42"/>
      <c r="D18" s="35" t="s">
        <v>44</v>
      </c>
      <c r="E18" s="35" t="s">
        <v>130</v>
      </c>
      <c r="F18" s="41">
        <v>195</v>
      </c>
      <c r="G18" s="37"/>
      <c r="H18" s="113">
        <v>2277227.7000000002</v>
      </c>
      <c r="I18" s="114"/>
      <c r="J18" s="117">
        <f>H18</f>
        <v>2277227.7000000002</v>
      </c>
    </row>
    <row r="19" spans="1:18" ht="53.25" customHeight="1" x14ac:dyDescent="0.25">
      <c r="A19" s="10">
        <v>2</v>
      </c>
      <c r="B19" s="34">
        <v>44336</v>
      </c>
      <c r="C19" s="42"/>
      <c r="D19" s="35" t="s">
        <v>131</v>
      </c>
      <c r="E19" s="35" t="s">
        <v>36</v>
      </c>
      <c r="F19" s="41">
        <v>84</v>
      </c>
      <c r="G19" s="37"/>
      <c r="H19" s="125"/>
      <c r="I19" s="126"/>
      <c r="J19" s="124"/>
    </row>
    <row r="20" spans="1:18" ht="53.25" customHeight="1" x14ac:dyDescent="0.25">
      <c r="A20" s="10">
        <v>3</v>
      </c>
      <c r="B20" s="34">
        <v>44336</v>
      </c>
      <c r="C20" s="42"/>
      <c r="D20" s="35" t="s">
        <v>132</v>
      </c>
      <c r="E20" s="35" t="s">
        <v>36</v>
      </c>
      <c r="F20" s="41">
        <v>93</v>
      </c>
      <c r="G20" s="37"/>
      <c r="H20" s="115"/>
      <c r="I20" s="116"/>
      <c r="J20" s="118"/>
    </row>
    <row r="21" spans="1:18" ht="25.5" customHeight="1" thickBot="1" x14ac:dyDescent="0.3">
      <c r="A21" s="121" t="s">
        <v>19</v>
      </c>
      <c r="B21" s="122"/>
      <c r="C21" s="122"/>
      <c r="D21" s="122"/>
      <c r="E21" s="122"/>
      <c r="F21" s="122"/>
      <c r="G21" s="122"/>
      <c r="H21" s="122"/>
      <c r="I21" s="123"/>
      <c r="J21" s="11">
        <f>SUM(J18)</f>
        <v>2277227.7000000002</v>
      </c>
    </row>
    <row r="22" spans="1:18" x14ac:dyDescent="0.25">
      <c r="A22" s="104"/>
      <c r="B22" s="104"/>
      <c r="C22" s="100"/>
      <c r="D22" s="100"/>
      <c r="E22" s="100"/>
      <c r="F22" s="100"/>
      <c r="G22" s="100"/>
      <c r="H22" s="12"/>
      <c r="I22" s="12"/>
      <c r="J22" s="13"/>
    </row>
    <row r="23" spans="1:18" x14ac:dyDescent="0.25">
      <c r="A23" s="100"/>
      <c r="B23" s="100"/>
      <c r="C23" s="100"/>
      <c r="D23" s="100"/>
      <c r="E23" s="100"/>
      <c r="F23" s="100"/>
      <c r="H23" s="14" t="s">
        <v>30</v>
      </c>
      <c r="I23" s="32">
        <f>I18*1%</f>
        <v>0</v>
      </c>
      <c r="J23" s="13">
        <f>J21*1%</f>
        <v>22772.277000000002</v>
      </c>
    </row>
    <row r="24" spans="1:18" x14ac:dyDescent="0.25">
      <c r="A24" s="100"/>
      <c r="B24" s="100"/>
      <c r="C24" s="100"/>
      <c r="D24" s="100"/>
      <c r="E24" s="100"/>
      <c r="F24" s="100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27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2299999.977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133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28</v>
      </c>
      <c r="B33" s="20"/>
      <c r="C33" s="20"/>
      <c r="D33" s="9"/>
      <c r="E33" s="9"/>
      <c r="F33" s="9"/>
    </row>
    <row r="34" spans="1:10" x14ac:dyDescent="0.25">
      <c r="A34" s="27" t="s">
        <v>29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38"/>
      <c r="B36" s="38"/>
      <c r="C36" s="38"/>
    </row>
    <row r="37" spans="1:10" x14ac:dyDescent="0.25">
      <c r="A37" s="23"/>
      <c r="B37" s="23"/>
      <c r="C37" s="23"/>
    </row>
    <row r="38" spans="1:10" x14ac:dyDescent="0.25">
      <c r="H38" s="24" t="s">
        <v>37</v>
      </c>
      <c r="I38" s="105" t="str">
        <f>+J13</f>
        <v xml:space="preserve"> 31 Mei 2021</v>
      </c>
      <c r="J38" s="106"/>
    </row>
    <row r="41" spans="1:10" ht="18" customHeight="1" x14ac:dyDescent="0.25"/>
    <row r="42" spans="1:10" ht="17.25" customHeight="1" x14ac:dyDescent="0.25"/>
    <row r="44" spans="1:10" x14ac:dyDescent="0.25">
      <c r="H44" s="107" t="s">
        <v>25</v>
      </c>
      <c r="I44" s="107"/>
      <c r="J44" s="107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abSelected="1" topLeftCell="A11" workbookViewId="0">
      <selection activeCell="L20" sqref="L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170</v>
      </c>
    </row>
    <row r="13" spans="1:10" x14ac:dyDescent="0.25">
      <c r="H13" s="3" t="s">
        <v>9</v>
      </c>
      <c r="I13" s="7" t="s">
        <v>8</v>
      </c>
      <c r="J13" s="33" t="s">
        <v>163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101" t="s">
        <v>32</v>
      </c>
      <c r="G17" s="101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44335</v>
      </c>
      <c r="C18" s="42" t="s">
        <v>171</v>
      </c>
      <c r="D18" s="35" t="s">
        <v>174</v>
      </c>
      <c r="E18" s="35" t="s">
        <v>47</v>
      </c>
      <c r="F18" s="41">
        <v>96</v>
      </c>
      <c r="G18" s="37"/>
      <c r="H18" s="113">
        <v>4059406</v>
      </c>
      <c r="I18" s="114"/>
      <c r="J18" s="117">
        <f>H18</f>
        <v>4059406</v>
      </c>
    </row>
    <row r="19" spans="1:18" ht="53.25" customHeight="1" x14ac:dyDescent="0.25">
      <c r="A19" s="10">
        <v>2</v>
      </c>
      <c r="B19" s="34">
        <v>44335</v>
      </c>
      <c r="C19" s="42" t="s">
        <v>172</v>
      </c>
      <c r="D19" s="35" t="s">
        <v>73</v>
      </c>
      <c r="E19" s="35" t="s">
        <v>47</v>
      </c>
      <c r="F19" s="41">
        <v>39</v>
      </c>
      <c r="G19" s="37"/>
      <c r="H19" s="125"/>
      <c r="I19" s="126"/>
      <c r="J19" s="124"/>
    </row>
    <row r="20" spans="1:18" ht="53.25" customHeight="1" x14ac:dyDescent="0.25">
      <c r="A20" s="10">
        <v>3</v>
      </c>
      <c r="B20" s="34">
        <v>44335</v>
      </c>
      <c r="C20" s="42" t="s">
        <v>173</v>
      </c>
      <c r="D20" s="35" t="s">
        <v>175</v>
      </c>
      <c r="E20" s="35" t="s">
        <v>47</v>
      </c>
      <c r="F20" s="41">
        <v>11</v>
      </c>
      <c r="G20" s="37"/>
      <c r="H20" s="115"/>
      <c r="I20" s="116"/>
      <c r="J20" s="118"/>
    </row>
    <row r="21" spans="1:18" ht="25.5" customHeight="1" thickBot="1" x14ac:dyDescent="0.3">
      <c r="A21" s="121" t="s">
        <v>19</v>
      </c>
      <c r="B21" s="122"/>
      <c r="C21" s="122"/>
      <c r="D21" s="122"/>
      <c r="E21" s="122"/>
      <c r="F21" s="122"/>
      <c r="G21" s="122"/>
      <c r="H21" s="122"/>
      <c r="I21" s="123"/>
      <c r="J21" s="11">
        <f>SUM(J18)</f>
        <v>4059406</v>
      </c>
    </row>
    <row r="22" spans="1:18" x14ac:dyDescent="0.25">
      <c r="A22" s="104"/>
      <c r="B22" s="104"/>
      <c r="C22" s="100"/>
      <c r="D22" s="100"/>
      <c r="E22" s="100"/>
      <c r="F22" s="100"/>
      <c r="G22" s="100"/>
      <c r="H22" s="12"/>
      <c r="I22" s="12"/>
      <c r="J22" s="13"/>
    </row>
    <row r="23" spans="1:18" x14ac:dyDescent="0.25">
      <c r="A23" s="100"/>
      <c r="B23" s="100"/>
      <c r="C23" s="100"/>
      <c r="D23" s="100"/>
      <c r="E23" s="100"/>
      <c r="F23" s="100"/>
      <c r="H23" s="14" t="s">
        <v>30</v>
      </c>
      <c r="I23" s="32">
        <f>I18*1%</f>
        <v>0</v>
      </c>
      <c r="J23" s="13">
        <f>J21*1%</f>
        <v>40594.06</v>
      </c>
    </row>
    <row r="24" spans="1:18" x14ac:dyDescent="0.25">
      <c r="A24" s="100"/>
      <c r="B24" s="100"/>
      <c r="C24" s="100"/>
      <c r="D24" s="100"/>
      <c r="E24" s="100"/>
      <c r="F24" s="100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27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4100000.06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74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28</v>
      </c>
      <c r="B33" s="20"/>
      <c r="C33" s="20"/>
      <c r="D33" s="9"/>
      <c r="E33" s="9"/>
      <c r="F33" s="9"/>
    </row>
    <row r="34" spans="1:10" x14ac:dyDescent="0.25">
      <c r="A34" s="27" t="s">
        <v>29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38"/>
      <c r="B36" s="38"/>
      <c r="C36" s="38"/>
    </row>
    <row r="37" spans="1:10" x14ac:dyDescent="0.25">
      <c r="A37" s="23"/>
      <c r="B37" s="23"/>
      <c r="C37" s="23"/>
    </row>
    <row r="38" spans="1:10" x14ac:dyDescent="0.25">
      <c r="H38" s="24" t="s">
        <v>37</v>
      </c>
      <c r="I38" s="105" t="str">
        <f>+J13</f>
        <v xml:space="preserve"> 31 Mei 2021</v>
      </c>
      <c r="J38" s="106"/>
    </row>
    <row r="41" spans="1:10" ht="18" customHeight="1" x14ac:dyDescent="0.25"/>
    <row r="42" spans="1:10" ht="17.25" customHeight="1" x14ac:dyDescent="0.25"/>
    <row r="44" spans="1:10" x14ac:dyDescent="0.25">
      <c r="H44" s="107" t="s">
        <v>25</v>
      </c>
      <c r="I44" s="107"/>
      <c r="J44" s="107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0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67</v>
      </c>
    </row>
    <row r="13" spans="1:10" x14ac:dyDescent="0.25">
      <c r="H13" s="3" t="s">
        <v>9</v>
      </c>
      <c r="I13" s="7" t="s">
        <v>8</v>
      </c>
      <c r="J13" s="33" t="s">
        <v>66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47" t="s">
        <v>32</v>
      </c>
      <c r="G17" s="47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44307</v>
      </c>
      <c r="C18" s="42" t="s">
        <v>68</v>
      </c>
      <c r="D18" s="35" t="s">
        <v>69</v>
      </c>
      <c r="E18" s="35" t="s">
        <v>47</v>
      </c>
      <c r="F18" s="36">
        <v>50</v>
      </c>
      <c r="G18" s="37"/>
      <c r="H18" s="113">
        <v>4059405.9</v>
      </c>
      <c r="I18" s="114"/>
      <c r="J18" s="117">
        <f>H18</f>
        <v>4059405.9</v>
      </c>
    </row>
    <row r="19" spans="1:18" ht="53.25" customHeight="1" x14ac:dyDescent="0.25">
      <c r="A19" s="10">
        <v>2</v>
      </c>
      <c r="B19" s="34">
        <v>44307</v>
      </c>
      <c r="C19" s="42" t="s">
        <v>70</v>
      </c>
      <c r="D19" s="35" t="s">
        <v>71</v>
      </c>
      <c r="E19" s="35" t="s">
        <v>47</v>
      </c>
      <c r="F19" s="36">
        <v>80</v>
      </c>
      <c r="G19" s="37"/>
      <c r="H19" s="125"/>
      <c r="I19" s="126"/>
      <c r="J19" s="124"/>
    </row>
    <row r="20" spans="1:18" ht="53.25" customHeight="1" x14ac:dyDescent="0.25">
      <c r="A20" s="10">
        <v>3</v>
      </c>
      <c r="B20" s="34">
        <v>44307</v>
      </c>
      <c r="C20" s="42" t="s">
        <v>72</v>
      </c>
      <c r="D20" s="35" t="s">
        <v>73</v>
      </c>
      <c r="E20" s="35" t="s">
        <v>47</v>
      </c>
      <c r="F20" s="36">
        <v>54</v>
      </c>
      <c r="G20" s="37"/>
      <c r="H20" s="115"/>
      <c r="I20" s="116"/>
      <c r="J20" s="118"/>
    </row>
    <row r="21" spans="1:18" ht="25.5" customHeight="1" thickBot="1" x14ac:dyDescent="0.3">
      <c r="A21" s="121" t="s">
        <v>19</v>
      </c>
      <c r="B21" s="122"/>
      <c r="C21" s="122"/>
      <c r="D21" s="122"/>
      <c r="E21" s="122"/>
      <c r="F21" s="122"/>
      <c r="G21" s="122"/>
      <c r="H21" s="122"/>
      <c r="I21" s="123"/>
      <c r="J21" s="11">
        <f>SUM(J18)</f>
        <v>4059405.9</v>
      </c>
    </row>
    <row r="22" spans="1:18" x14ac:dyDescent="0.25">
      <c r="A22" s="104"/>
      <c r="B22" s="104"/>
      <c r="C22" s="48"/>
      <c r="D22" s="48"/>
      <c r="E22" s="48"/>
      <c r="F22" s="48"/>
      <c r="G22" s="48"/>
      <c r="H22" s="12"/>
      <c r="I22" s="12"/>
      <c r="J22" s="13"/>
    </row>
    <row r="23" spans="1:18" x14ac:dyDescent="0.25">
      <c r="A23" s="48"/>
      <c r="B23" s="48"/>
      <c r="C23" s="48"/>
      <c r="D23" s="48"/>
      <c r="E23" s="48"/>
      <c r="F23" s="48"/>
      <c r="H23" s="14" t="s">
        <v>30</v>
      </c>
      <c r="I23" s="32">
        <f>I18*1%</f>
        <v>0</v>
      </c>
      <c r="J23" s="13">
        <f>J21*1%</f>
        <v>40594.059000000001</v>
      </c>
    </row>
    <row r="24" spans="1:18" x14ac:dyDescent="0.25">
      <c r="A24" s="48"/>
      <c r="B24" s="48"/>
      <c r="C24" s="48"/>
      <c r="D24" s="48"/>
      <c r="E24" s="48"/>
      <c r="F24" s="48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27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4099999.9589999998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74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28</v>
      </c>
      <c r="B33" s="20"/>
      <c r="C33" s="20"/>
      <c r="D33" s="9"/>
      <c r="E33" s="9"/>
      <c r="F33" s="9"/>
    </row>
    <row r="34" spans="1:10" x14ac:dyDescent="0.25">
      <c r="A34" s="27" t="s">
        <v>29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38"/>
      <c r="B36" s="38"/>
      <c r="C36" s="38"/>
    </row>
    <row r="37" spans="1:10" x14ac:dyDescent="0.25">
      <c r="A37" s="23"/>
      <c r="B37" s="23"/>
      <c r="C37" s="23"/>
    </row>
    <row r="38" spans="1:10" x14ac:dyDescent="0.25">
      <c r="H38" s="24" t="s">
        <v>37</v>
      </c>
      <c r="I38" s="105" t="str">
        <f>+J13</f>
        <v xml:space="preserve"> 05 Mei 2021</v>
      </c>
      <c r="J38" s="106"/>
    </row>
    <row r="41" spans="1:10" ht="18" customHeight="1" x14ac:dyDescent="0.25"/>
    <row r="42" spans="1:10" ht="17.25" customHeight="1" x14ac:dyDescent="0.25"/>
    <row r="44" spans="1:10" x14ac:dyDescent="0.25">
      <c r="H44" s="107" t="s">
        <v>25</v>
      </c>
      <c r="I44" s="107"/>
      <c r="J44" s="107"/>
    </row>
  </sheetData>
  <mergeCells count="8">
    <mergeCell ref="I38:J38"/>
    <mergeCell ref="H44:J44"/>
    <mergeCell ref="J18:J20"/>
    <mergeCell ref="H18:I20"/>
    <mergeCell ref="A10:J10"/>
    <mergeCell ref="H17:I17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0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75</v>
      </c>
    </row>
    <row r="13" spans="1:10" x14ac:dyDescent="0.25">
      <c r="H13" s="3" t="s">
        <v>9</v>
      </c>
      <c r="I13" s="7" t="s">
        <v>8</v>
      </c>
      <c r="J13" s="33" t="s">
        <v>66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47" t="s">
        <v>32</v>
      </c>
      <c r="G17" s="47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44315</v>
      </c>
      <c r="C18" s="42" t="s">
        <v>76</v>
      </c>
      <c r="D18" s="35" t="s">
        <v>77</v>
      </c>
      <c r="E18" s="35" t="s">
        <v>38</v>
      </c>
      <c r="F18" s="36">
        <v>14</v>
      </c>
      <c r="G18" s="37"/>
      <c r="H18" s="113">
        <v>1485148.5</v>
      </c>
      <c r="I18" s="114"/>
      <c r="J18" s="117">
        <f>H18</f>
        <v>1485148.5</v>
      </c>
    </row>
    <row r="19" spans="1:18" ht="53.25" customHeight="1" x14ac:dyDescent="0.25">
      <c r="A19" s="10">
        <v>2</v>
      </c>
      <c r="B19" s="34">
        <v>44315</v>
      </c>
      <c r="C19" s="42" t="s">
        <v>78</v>
      </c>
      <c r="D19" s="35" t="s">
        <v>39</v>
      </c>
      <c r="E19" s="35" t="s">
        <v>38</v>
      </c>
      <c r="F19" s="36">
        <v>63</v>
      </c>
      <c r="G19" s="37"/>
      <c r="H19" s="125"/>
      <c r="I19" s="126"/>
      <c r="J19" s="124"/>
    </row>
    <row r="20" spans="1:18" ht="53.25" customHeight="1" x14ac:dyDescent="0.25">
      <c r="A20" s="10">
        <v>3</v>
      </c>
      <c r="B20" s="34">
        <v>44315</v>
      </c>
      <c r="C20" s="42" t="s">
        <v>79</v>
      </c>
      <c r="D20" s="35" t="s">
        <v>80</v>
      </c>
      <c r="E20" s="35" t="s">
        <v>38</v>
      </c>
      <c r="F20" s="36">
        <v>30</v>
      </c>
      <c r="G20" s="37"/>
      <c r="H20" s="115"/>
      <c r="I20" s="116"/>
      <c r="J20" s="118"/>
    </row>
    <row r="21" spans="1:18" ht="25.5" customHeight="1" thickBot="1" x14ac:dyDescent="0.3">
      <c r="A21" s="121" t="s">
        <v>19</v>
      </c>
      <c r="B21" s="122"/>
      <c r="C21" s="122"/>
      <c r="D21" s="122"/>
      <c r="E21" s="122"/>
      <c r="F21" s="122"/>
      <c r="G21" s="122"/>
      <c r="H21" s="122"/>
      <c r="I21" s="123"/>
      <c r="J21" s="11">
        <f>SUM(J18)</f>
        <v>1485148.5</v>
      </c>
    </row>
    <row r="22" spans="1:18" x14ac:dyDescent="0.25">
      <c r="A22" s="104"/>
      <c r="B22" s="104"/>
      <c r="C22" s="48"/>
      <c r="D22" s="48"/>
      <c r="E22" s="48"/>
      <c r="F22" s="48"/>
      <c r="G22" s="48"/>
      <c r="H22" s="12"/>
      <c r="I22" s="12"/>
      <c r="J22" s="13"/>
    </row>
    <row r="23" spans="1:18" x14ac:dyDescent="0.25">
      <c r="A23" s="48"/>
      <c r="B23" s="48"/>
      <c r="C23" s="48"/>
      <c r="D23" s="48"/>
      <c r="E23" s="48"/>
      <c r="F23" s="48"/>
      <c r="H23" s="14" t="s">
        <v>30</v>
      </c>
      <c r="I23" s="32">
        <f>I18*1%</f>
        <v>0</v>
      </c>
      <c r="J23" s="13">
        <f>J21*1%</f>
        <v>14851.485000000001</v>
      </c>
    </row>
    <row r="24" spans="1:18" x14ac:dyDescent="0.25">
      <c r="A24" s="48"/>
      <c r="B24" s="48"/>
      <c r="C24" s="48"/>
      <c r="D24" s="48"/>
      <c r="E24" s="48"/>
      <c r="F24" s="48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27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1499999.9850000001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40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28</v>
      </c>
      <c r="B33" s="20"/>
      <c r="C33" s="20"/>
      <c r="D33" s="9"/>
      <c r="E33" s="9"/>
      <c r="F33" s="9"/>
    </row>
    <row r="34" spans="1:10" x14ac:dyDescent="0.25">
      <c r="A34" s="27" t="s">
        <v>29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38"/>
      <c r="B36" s="38"/>
      <c r="C36" s="38"/>
    </row>
    <row r="37" spans="1:10" x14ac:dyDescent="0.25">
      <c r="A37" s="23"/>
      <c r="B37" s="23"/>
      <c r="C37" s="23"/>
    </row>
    <row r="38" spans="1:10" x14ac:dyDescent="0.25">
      <c r="H38" s="24" t="s">
        <v>37</v>
      </c>
      <c r="I38" s="105" t="str">
        <f>+J13</f>
        <v xml:space="preserve"> 05 Mei 2021</v>
      </c>
      <c r="J38" s="106"/>
    </row>
    <row r="41" spans="1:10" ht="18" customHeight="1" x14ac:dyDescent="0.25"/>
    <row r="42" spans="1:10" ht="17.25" customHeight="1" x14ac:dyDescent="0.25"/>
    <row r="44" spans="1:10" x14ac:dyDescent="0.25">
      <c r="H44" s="107" t="s">
        <v>25</v>
      </c>
      <c r="I44" s="107"/>
      <c r="J44" s="107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1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81</v>
      </c>
    </row>
    <row r="13" spans="1:10" x14ac:dyDescent="0.25">
      <c r="H13" s="3" t="s">
        <v>9</v>
      </c>
      <c r="I13" s="7" t="s">
        <v>8</v>
      </c>
      <c r="J13" s="33" t="s">
        <v>66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47" t="s">
        <v>32</v>
      </c>
      <c r="G17" s="47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44315</v>
      </c>
      <c r="C18" s="42" t="s">
        <v>82</v>
      </c>
      <c r="D18" s="35" t="s">
        <v>83</v>
      </c>
      <c r="E18" s="35" t="s">
        <v>36</v>
      </c>
      <c r="F18" s="41">
        <v>34</v>
      </c>
      <c r="G18" s="37"/>
      <c r="H18" s="113">
        <v>2079207.9</v>
      </c>
      <c r="I18" s="114"/>
      <c r="J18" s="117">
        <f>H18</f>
        <v>2079207.9</v>
      </c>
    </row>
    <row r="19" spans="1:18" ht="53.25" customHeight="1" x14ac:dyDescent="0.25">
      <c r="A19" s="10">
        <v>2</v>
      </c>
      <c r="B19" s="34">
        <v>44315</v>
      </c>
      <c r="C19" s="42"/>
      <c r="D19" s="35" t="s">
        <v>44</v>
      </c>
      <c r="E19" s="35" t="s">
        <v>36</v>
      </c>
      <c r="F19" s="41">
        <v>57</v>
      </c>
      <c r="G19" s="37"/>
      <c r="H19" s="125"/>
      <c r="I19" s="126"/>
      <c r="J19" s="124"/>
    </row>
    <row r="20" spans="1:18" ht="53.25" customHeight="1" x14ac:dyDescent="0.25">
      <c r="A20" s="10">
        <v>3</v>
      </c>
      <c r="B20" s="34">
        <v>44315</v>
      </c>
      <c r="C20" s="42" t="s">
        <v>84</v>
      </c>
      <c r="D20" s="35" t="s">
        <v>43</v>
      </c>
      <c r="E20" s="35" t="s">
        <v>36</v>
      </c>
      <c r="F20" s="41">
        <v>61</v>
      </c>
      <c r="G20" s="37"/>
      <c r="H20" s="115"/>
      <c r="I20" s="116"/>
      <c r="J20" s="118"/>
    </row>
    <row r="21" spans="1:18" ht="25.5" customHeight="1" thickBot="1" x14ac:dyDescent="0.3">
      <c r="A21" s="121" t="s">
        <v>19</v>
      </c>
      <c r="B21" s="122"/>
      <c r="C21" s="122"/>
      <c r="D21" s="122"/>
      <c r="E21" s="122"/>
      <c r="F21" s="122"/>
      <c r="G21" s="122"/>
      <c r="H21" s="122"/>
      <c r="I21" s="123"/>
      <c r="J21" s="11">
        <f>SUM(J18)</f>
        <v>2079207.9</v>
      </c>
    </row>
    <row r="22" spans="1:18" x14ac:dyDescent="0.25">
      <c r="A22" s="104"/>
      <c r="B22" s="104"/>
      <c r="C22" s="48"/>
      <c r="D22" s="48"/>
      <c r="E22" s="48"/>
      <c r="F22" s="48"/>
      <c r="G22" s="48"/>
      <c r="H22" s="12"/>
      <c r="I22" s="12"/>
      <c r="J22" s="13"/>
    </row>
    <row r="23" spans="1:18" x14ac:dyDescent="0.25">
      <c r="A23" s="48"/>
      <c r="B23" s="48"/>
      <c r="C23" s="48"/>
      <c r="D23" s="48"/>
      <c r="E23" s="48"/>
      <c r="F23" s="48"/>
      <c r="H23" s="14" t="s">
        <v>30</v>
      </c>
      <c r="I23" s="32">
        <f>I18*1%</f>
        <v>0</v>
      </c>
      <c r="J23" s="13">
        <f>J21*1%</f>
        <v>20792.078999999998</v>
      </c>
    </row>
    <row r="24" spans="1:18" x14ac:dyDescent="0.25">
      <c r="A24" s="48"/>
      <c r="B24" s="48"/>
      <c r="C24" s="48"/>
      <c r="D24" s="48"/>
      <c r="E24" s="48"/>
      <c r="F24" s="48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27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2099999.9789999998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45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28</v>
      </c>
      <c r="B33" s="20"/>
      <c r="C33" s="20"/>
      <c r="D33" s="9"/>
      <c r="E33" s="9"/>
      <c r="F33" s="9"/>
    </row>
    <row r="34" spans="1:10" x14ac:dyDescent="0.25">
      <c r="A34" s="27" t="s">
        <v>29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38"/>
      <c r="B36" s="38"/>
      <c r="C36" s="38"/>
    </row>
    <row r="37" spans="1:10" x14ac:dyDescent="0.25">
      <c r="A37" s="23"/>
      <c r="B37" s="23"/>
      <c r="C37" s="23"/>
    </row>
    <row r="38" spans="1:10" x14ac:dyDescent="0.25">
      <c r="H38" s="24" t="s">
        <v>37</v>
      </c>
      <c r="I38" s="105" t="str">
        <f>+J13</f>
        <v xml:space="preserve"> 05 Mei 2021</v>
      </c>
      <c r="J38" s="106"/>
    </row>
    <row r="41" spans="1:10" ht="18" customHeight="1" x14ac:dyDescent="0.25"/>
    <row r="42" spans="1:10" ht="17.25" customHeight="1" x14ac:dyDescent="0.25"/>
    <row r="44" spans="1:10" x14ac:dyDescent="0.25">
      <c r="H44" s="107" t="s">
        <v>25</v>
      </c>
      <c r="I44" s="107"/>
      <c r="J44" s="107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1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85</v>
      </c>
    </row>
    <row r="13" spans="1:10" x14ac:dyDescent="0.25">
      <c r="H13" s="3" t="s">
        <v>9</v>
      </c>
      <c r="I13" s="7" t="s">
        <v>8</v>
      </c>
      <c r="J13" s="33" t="s">
        <v>66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47" t="s">
        <v>32</v>
      </c>
      <c r="G17" s="47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44316</v>
      </c>
      <c r="C18" s="42" t="s">
        <v>86</v>
      </c>
      <c r="D18" s="35" t="s">
        <v>87</v>
      </c>
      <c r="E18" s="35" t="s">
        <v>36</v>
      </c>
      <c r="F18" s="41">
        <v>93</v>
      </c>
      <c r="G18" s="37"/>
      <c r="H18" s="113">
        <v>2178217.7999999998</v>
      </c>
      <c r="I18" s="114"/>
      <c r="J18" s="117">
        <f>H18</f>
        <v>2178217.7999999998</v>
      </c>
    </row>
    <row r="19" spans="1:18" ht="53.25" customHeight="1" x14ac:dyDescent="0.25">
      <c r="A19" s="10">
        <v>2</v>
      </c>
      <c r="B19" s="34">
        <v>44316</v>
      </c>
      <c r="C19" s="42" t="s">
        <v>88</v>
      </c>
      <c r="D19" s="35" t="s">
        <v>46</v>
      </c>
      <c r="E19" s="35" t="s">
        <v>36</v>
      </c>
      <c r="F19" s="41">
        <v>50</v>
      </c>
      <c r="G19" s="37"/>
      <c r="H19" s="125"/>
      <c r="I19" s="126"/>
      <c r="J19" s="124"/>
    </row>
    <row r="20" spans="1:18" ht="53.25" customHeight="1" x14ac:dyDescent="0.25">
      <c r="A20" s="10">
        <v>3</v>
      </c>
      <c r="B20" s="34">
        <v>44316</v>
      </c>
      <c r="C20" s="42" t="s">
        <v>89</v>
      </c>
      <c r="D20" s="35" t="s">
        <v>90</v>
      </c>
      <c r="E20" s="35" t="s">
        <v>36</v>
      </c>
      <c r="F20" s="41">
        <v>27</v>
      </c>
      <c r="G20" s="37"/>
      <c r="H20" s="115"/>
      <c r="I20" s="116"/>
      <c r="J20" s="118"/>
    </row>
    <row r="21" spans="1:18" ht="25.5" customHeight="1" thickBot="1" x14ac:dyDescent="0.3">
      <c r="A21" s="121" t="s">
        <v>19</v>
      </c>
      <c r="B21" s="122"/>
      <c r="C21" s="122"/>
      <c r="D21" s="122"/>
      <c r="E21" s="122"/>
      <c r="F21" s="122"/>
      <c r="G21" s="122"/>
      <c r="H21" s="122"/>
      <c r="I21" s="123"/>
      <c r="J21" s="11">
        <f>SUM(J18)</f>
        <v>2178217.7999999998</v>
      </c>
    </row>
    <row r="22" spans="1:18" x14ac:dyDescent="0.25">
      <c r="A22" s="104"/>
      <c r="B22" s="104"/>
      <c r="C22" s="48"/>
      <c r="D22" s="48"/>
      <c r="E22" s="48"/>
      <c r="F22" s="48"/>
      <c r="G22" s="48"/>
      <c r="H22" s="12"/>
      <c r="I22" s="12"/>
      <c r="J22" s="13"/>
    </row>
    <row r="23" spans="1:18" x14ac:dyDescent="0.25">
      <c r="A23" s="48"/>
      <c r="B23" s="48"/>
      <c r="C23" s="48"/>
      <c r="D23" s="48"/>
      <c r="E23" s="48"/>
      <c r="F23" s="48"/>
      <c r="H23" s="14" t="s">
        <v>30</v>
      </c>
      <c r="I23" s="32">
        <f>I18*1%</f>
        <v>0</v>
      </c>
      <c r="J23" s="13">
        <f>J21*1%</f>
        <v>21782.178</v>
      </c>
    </row>
    <row r="24" spans="1:18" x14ac:dyDescent="0.25">
      <c r="A24" s="48"/>
      <c r="B24" s="48"/>
      <c r="C24" s="48"/>
      <c r="D24" s="48"/>
      <c r="E24" s="48"/>
      <c r="F24" s="48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27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2199999.9779999997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41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28</v>
      </c>
      <c r="B33" s="20"/>
      <c r="C33" s="20"/>
      <c r="D33" s="9"/>
      <c r="E33" s="9"/>
      <c r="F33" s="9"/>
    </row>
    <row r="34" spans="1:10" x14ac:dyDescent="0.25">
      <c r="A34" s="27" t="s">
        <v>29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38"/>
      <c r="B36" s="38"/>
      <c r="C36" s="38"/>
    </row>
    <row r="37" spans="1:10" x14ac:dyDescent="0.25">
      <c r="A37" s="23"/>
      <c r="B37" s="23"/>
      <c r="C37" s="23"/>
    </row>
    <row r="38" spans="1:10" x14ac:dyDescent="0.25">
      <c r="H38" s="24" t="s">
        <v>37</v>
      </c>
      <c r="I38" s="105" t="str">
        <f>+J13</f>
        <v xml:space="preserve"> 05 Mei 2021</v>
      </c>
      <c r="J38" s="106"/>
    </row>
    <row r="41" spans="1:10" ht="18" customHeight="1" x14ac:dyDescent="0.25"/>
    <row r="42" spans="1:10" ht="17.25" customHeight="1" x14ac:dyDescent="0.25"/>
    <row r="44" spans="1:10" x14ac:dyDescent="0.25">
      <c r="H44" s="107" t="s">
        <v>25</v>
      </c>
      <c r="I44" s="107"/>
      <c r="J44" s="107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8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95</v>
      </c>
    </row>
    <row r="13" spans="1:10" x14ac:dyDescent="0.25">
      <c r="H13" s="3" t="s">
        <v>9</v>
      </c>
      <c r="I13" s="7" t="s">
        <v>8</v>
      </c>
      <c r="J13" s="33" t="s">
        <v>96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50" t="s">
        <v>32</v>
      </c>
      <c r="G17" s="50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44321</v>
      </c>
      <c r="C18" s="42" t="s">
        <v>91</v>
      </c>
      <c r="D18" s="35" t="s">
        <v>101</v>
      </c>
      <c r="E18" s="35" t="s">
        <v>36</v>
      </c>
      <c r="F18" s="41">
        <v>148</v>
      </c>
      <c r="G18" s="37"/>
      <c r="H18" s="113">
        <v>4356435.5999999996</v>
      </c>
      <c r="I18" s="114"/>
      <c r="J18" s="117">
        <f>H18</f>
        <v>4356435.5999999996</v>
      </c>
    </row>
    <row r="19" spans="1:18" ht="53.25" customHeight="1" x14ac:dyDescent="0.25">
      <c r="A19" s="10">
        <v>2</v>
      </c>
      <c r="B19" s="34">
        <v>44321</v>
      </c>
      <c r="C19" s="42" t="s">
        <v>92</v>
      </c>
      <c r="D19" s="35" t="s">
        <v>46</v>
      </c>
      <c r="E19" s="35" t="s">
        <v>36</v>
      </c>
      <c r="F19" s="41">
        <v>170</v>
      </c>
      <c r="G19" s="37"/>
      <c r="H19" s="125"/>
      <c r="I19" s="126"/>
      <c r="J19" s="124"/>
    </row>
    <row r="20" spans="1:18" ht="53.25" customHeight="1" x14ac:dyDescent="0.25">
      <c r="A20" s="10">
        <v>3</v>
      </c>
      <c r="B20" s="34">
        <v>44321</v>
      </c>
      <c r="C20" s="42" t="s">
        <v>93</v>
      </c>
      <c r="D20" s="35" t="s">
        <v>90</v>
      </c>
      <c r="E20" s="35" t="s">
        <v>36</v>
      </c>
      <c r="F20" s="41">
        <v>171</v>
      </c>
      <c r="G20" s="37"/>
      <c r="H20" s="115"/>
      <c r="I20" s="116"/>
      <c r="J20" s="118"/>
    </row>
    <row r="21" spans="1:18" ht="25.5" customHeight="1" thickBot="1" x14ac:dyDescent="0.3">
      <c r="A21" s="121" t="s">
        <v>19</v>
      </c>
      <c r="B21" s="122"/>
      <c r="C21" s="122"/>
      <c r="D21" s="122"/>
      <c r="E21" s="122"/>
      <c r="F21" s="122"/>
      <c r="G21" s="122"/>
      <c r="H21" s="122"/>
      <c r="I21" s="123"/>
      <c r="J21" s="11">
        <f>SUM(J18)</f>
        <v>4356435.5999999996</v>
      </c>
    </row>
    <row r="22" spans="1:18" x14ac:dyDescent="0.25">
      <c r="A22" s="104"/>
      <c r="B22" s="104"/>
      <c r="C22" s="51"/>
      <c r="D22" s="51"/>
      <c r="E22" s="51"/>
      <c r="F22" s="51"/>
      <c r="G22" s="51"/>
      <c r="H22" s="12"/>
      <c r="I22" s="12"/>
      <c r="J22" s="13"/>
    </row>
    <row r="23" spans="1:18" x14ac:dyDescent="0.25">
      <c r="A23" s="51"/>
      <c r="B23" s="51"/>
      <c r="C23" s="51"/>
      <c r="D23" s="51"/>
      <c r="E23" s="51"/>
      <c r="F23" s="51"/>
      <c r="H23" s="14" t="s">
        <v>30</v>
      </c>
      <c r="I23" s="32">
        <f>I18*1%</f>
        <v>0</v>
      </c>
      <c r="J23" s="13">
        <f>J21*1%</f>
        <v>43564.356</v>
      </c>
    </row>
    <row r="24" spans="1:18" x14ac:dyDescent="0.25">
      <c r="A24" s="51"/>
      <c r="B24" s="51"/>
      <c r="C24" s="51"/>
      <c r="D24" s="51"/>
      <c r="E24" s="51"/>
      <c r="F24" s="51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27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4399999.9559999993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94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28</v>
      </c>
      <c r="B33" s="20"/>
      <c r="C33" s="20"/>
      <c r="D33" s="9"/>
      <c r="E33" s="9"/>
      <c r="F33" s="9"/>
    </row>
    <row r="34" spans="1:10" x14ac:dyDescent="0.25">
      <c r="A34" s="27" t="s">
        <v>29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38"/>
      <c r="B36" s="38"/>
      <c r="C36" s="38"/>
    </row>
    <row r="37" spans="1:10" x14ac:dyDescent="0.25">
      <c r="A37" s="23"/>
      <c r="B37" s="23"/>
      <c r="C37" s="23"/>
    </row>
    <row r="38" spans="1:10" x14ac:dyDescent="0.25">
      <c r="H38" s="24" t="s">
        <v>37</v>
      </c>
      <c r="I38" s="105" t="str">
        <f>+J13</f>
        <v xml:space="preserve"> 06 Mei 2021</v>
      </c>
      <c r="J38" s="106"/>
    </row>
    <row r="41" spans="1:10" ht="18" customHeight="1" x14ac:dyDescent="0.25"/>
    <row r="42" spans="1:10" ht="17.25" customHeight="1" x14ac:dyDescent="0.25"/>
    <row r="44" spans="1:10" x14ac:dyDescent="0.25">
      <c r="H44" s="107" t="s">
        <v>25</v>
      </c>
      <c r="I44" s="107"/>
      <c r="J44" s="107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0" workbookViewId="0">
      <selection activeCell="J12" sqref="J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34</v>
      </c>
      <c r="H12" s="3" t="s">
        <v>7</v>
      </c>
      <c r="I12" s="7" t="s">
        <v>8</v>
      </c>
      <c r="J12" s="8" t="s">
        <v>100</v>
      </c>
    </row>
    <row r="13" spans="1:10" x14ac:dyDescent="0.25">
      <c r="H13" s="3" t="s">
        <v>9</v>
      </c>
      <c r="I13" s="7" t="s">
        <v>8</v>
      </c>
      <c r="J13" s="33" t="s">
        <v>96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50" t="s">
        <v>32</v>
      </c>
      <c r="G17" s="50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34">
        <v>44321</v>
      </c>
      <c r="C18" s="42" t="s">
        <v>97</v>
      </c>
      <c r="D18" s="35" t="s">
        <v>77</v>
      </c>
      <c r="E18" s="35" t="s">
        <v>38</v>
      </c>
      <c r="F18" s="36">
        <v>35</v>
      </c>
      <c r="G18" s="37"/>
      <c r="H18" s="113">
        <v>1485148.5</v>
      </c>
      <c r="I18" s="114"/>
      <c r="J18" s="117">
        <f>H18</f>
        <v>1485148.5</v>
      </c>
    </row>
    <row r="19" spans="1:18" ht="53.25" customHeight="1" x14ac:dyDescent="0.25">
      <c r="A19" s="10">
        <v>2</v>
      </c>
      <c r="B19" s="34">
        <v>44321</v>
      </c>
      <c r="C19" s="42" t="s">
        <v>98</v>
      </c>
      <c r="D19" s="35" t="s">
        <v>39</v>
      </c>
      <c r="E19" s="35" t="s">
        <v>38</v>
      </c>
      <c r="F19" s="36">
        <v>88</v>
      </c>
      <c r="G19" s="37"/>
      <c r="H19" s="125"/>
      <c r="I19" s="126"/>
      <c r="J19" s="124"/>
    </row>
    <row r="20" spans="1:18" ht="53.25" customHeight="1" x14ac:dyDescent="0.25">
      <c r="A20" s="10">
        <v>3</v>
      </c>
      <c r="B20" s="34">
        <v>44321</v>
      </c>
      <c r="C20" s="42" t="s">
        <v>99</v>
      </c>
      <c r="D20" s="35" t="s">
        <v>80</v>
      </c>
      <c r="E20" s="35" t="s">
        <v>38</v>
      </c>
      <c r="F20" s="36">
        <v>68</v>
      </c>
      <c r="G20" s="37"/>
      <c r="H20" s="115"/>
      <c r="I20" s="116"/>
      <c r="J20" s="118"/>
    </row>
    <row r="21" spans="1:18" ht="25.5" customHeight="1" thickBot="1" x14ac:dyDescent="0.3">
      <c r="A21" s="121" t="s">
        <v>19</v>
      </c>
      <c r="B21" s="122"/>
      <c r="C21" s="122"/>
      <c r="D21" s="122"/>
      <c r="E21" s="122"/>
      <c r="F21" s="122"/>
      <c r="G21" s="122"/>
      <c r="H21" s="122"/>
      <c r="I21" s="123"/>
      <c r="J21" s="11">
        <f>SUM(J18)</f>
        <v>1485148.5</v>
      </c>
    </row>
    <row r="22" spans="1:18" x14ac:dyDescent="0.25">
      <c r="A22" s="104"/>
      <c r="B22" s="104"/>
      <c r="C22" s="51"/>
      <c r="D22" s="51"/>
      <c r="E22" s="51"/>
      <c r="F22" s="51"/>
      <c r="G22" s="51"/>
      <c r="H22" s="12"/>
      <c r="I22" s="12"/>
      <c r="J22" s="13"/>
    </row>
    <row r="23" spans="1:18" x14ac:dyDescent="0.25">
      <c r="A23" s="51"/>
      <c r="B23" s="51"/>
      <c r="C23" s="51"/>
      <c r="D23" s="51"/>
      <c r="E23" s="51"/>
      <c r="F23" s="51"/>
      <c r="H23" s="14" t="s">
        <v>30</v>
      </c>
      <c r="I23" s="32">
        <f>I18*1%</f>
        <v>0</v>
      </c>
      <c r="J23" s="13">
        <f>J21*1%</f>
        <v>14851.485000000001</v>
      </c>
    </row>
    <row r="24" spans="1:18" x14ac:dyDescent="0.25">
      <c r="A24" s="51"/>
      <c r="B24" s="51"/>
      <c r="C24" s="51"/>
      <c r="D24" s="51"/>
      <c r="E24" s="51"/>
      <c r="F24" s="51"/>
      <c r="H24" s="14" t="s">
        <v>20</v>
      </c>
      <c r="I24" s="13">
        <f>I22*10%</f>
        <v>0</v>
      </c>
      <c r="J24" s="13">
        <f>J22*10%</f>
        <v>0</v>
      </c>
    </row>
    <row r="25" spans="1:18" ht="16.5" thickBot="1" x14ac:dyDescent="0.3">
      <c r="E25" s="1"/>
      <c r="F25" s="1"/>
      <c r="H25" s="15" t="s">
        <v>27</v>
      </c>
      <c r="I25" s="16">
        <v>0</v>
      </c>
      <c r="J25" s="16">
        <v>0</v>
      </c>
      <c r="R25" s="2" t="s">
        <v>21</v>
      </c>
    </row>
    <row r="26" spans="1:18" x14ac:dyDescent="0.25">
      <c r="E26" s="1"/>
      <c r="F26" s="1"/>
      <c r="H26" s="17" t="s">
        <v>22</v>
      </c>
      <c r="I26" s="18">
        <f>I21+I23</f>
        <v>0</v>
      </c>
      <c r="J26" s="18">
        <f>J21+J23</f>
        <v>1499999.9850000001</v>
      </c>
    </row>
    <row r="27" spans="1:18" x14ac:dyDescent="0.25">
      <c r="E27" s="1"/>
      <c r="F27" s="1"/>
      <c r="H27" s="17"/>
      <c r="I27" s="18"/>
      <c r="J27" s="18"/>
    </row>
    <row r="28" spans="1:18" x14ac:dyDescent="0.25">
      <c r="A28" s="1" t="s">
        <v>40</v>
      </c>
      <c r="D28" s="1"/>
      <c r="E28" s="1"/>
      <c r="F28" s="1"/>
      <c r="G28" s="1"/>
      <c r="H28" s="17"/>
      <c r="I28" s="17"/>
      <c r="J28" s="18"/>
    </row>
    <row r="29" spans="1:18" x14ac:dyDescent="0.25">
      <c r="A29" s="19"/>
      <c r="D29" s="1"/>
      <c r="E29" s="1"/>
      <c r="F29" s="1"/>
      <c r="G29" s="1"/>
      <c r="H29" s="17"/>
      <c r="I29" s="17"/>
      <c r="J29" s="18"/>
    </row>
    <row r="30" spans="1:18" x14ac:dyDescent="0.25">
      <c r="D30" s="1"/>
      <c r="E30" s="1"/>
      <c r="F30" s="1"/>
      <c r="G30" s="1"/>
      <c r="H30" s="17"/>
      <c r="I30" s="17"/>
      <c r="J30" s="18"/>
    </row>
    <row r="31" spans="1:18" x14ac:dyDescent="0.25">
      <c r="A31" s="25" t="s">
        <v>23</v>
      </c>
    </row>
    <row r="32" spans="1:18" x14ac:dyDescent="0.25">
      <c r="A32" s="26" t="s">
        <v>24</v>
      </c>
      <c r="B32" s="20"/>
      <c r="C32" s="20"/>
      <c r="D32" s="9"/>
      <c r="E32" s="9"/>
      <c r="F32" s="9"/>
    </row>
    <row r="33" spans="1:10" x14ac:dyDescent="0.25">
      <c r="A33" s="26" t="s">
        <v>28</v>
      </c>
      <c r="B33" s="20"/>
      <c r="C33" s="20"/>
      <c r="D33" s="9"/>
      <c r="E33" s="9"/>
      <c r="F33" s="9"/>
    </row>
    <row r="34" spans="1:10" x14ac:dyDescent="0.25">
      <c r="A34" s="27" t="s">
        <v>29</v>
      </c>
      <c r="B34" s="21"/>
      <c r="C34" s="21"/>
      <c r="D34" s="9"/>
      <c r="E34" s="9"/>
      <c r="F34" s="9"/>
    </row>
    <row r="35" spans="1:10" x14ac:dyDescent="0.25">
      <c r="A35" s="28" t="s">
        <v>0</v>
      </c>
      <c r="B35" s="22"/>
      <c r="C35" s="22"/>
      <c r="D35" s="9"/>
      <c r="E35" s="9"/>
      <c r="F35" s="9"/>
    </row>
    <row r="36" spans="1:10" x14ac:dyDescent="0.25">
      <c r="A36" s="38"/>
      <c r="B36" s="38"/>
      <c r="C36" s="38"/>
    </row>
    <row r="37" spans="1:10" x14ac:dyDescent="0.25">
      <c r="A37" s="23"/>
      <c r="B37" s="23"/>
      <c r="C37" s="23"/>
    </row>
    <row r="38" spans="1:10" x14ac:dyDescent="0.25">
      <c r="H38" s="24" t="s">
        <v>37</v>
      </c>
      <c r="I38" s="105" t="str">
        <f>+J13</f>
        <v xml:space="preserve"> 06 Mei 2021</v>
      </c>
      <c r="J38" s="106"/>
    </row>
    <row r="41" spans="1:10" ht="18" customHeight="1" x14ac:dyDescent="0.25"/>
    <row r="42" spans="1:10" ht="17.25" customHeight="1" x14ac:dyDescent="0.25"/>
    <row r="44" spans="1:10" x14ac:dyDescent="0.25">
      <c r="H44" s="107" t="s">
        <v>25</v>
      </c>
      <c r="I44" s="107"/>
      <c r="J44" s="107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42"/>
  <sheetViews>
    <sheetView topLeftCell="A7" workbookViewId="0">
      <selection activeCell="E21" sqref="E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5703125" style="2" customWidth="1"/>
    <col min="4" max="4" width="28.5703125" style="2" customWidth="1"/>
    <col min="5" max="5" width="12.85546875" style="2" customWidth="1"/>
    <col min="6" max="6" width="6.140625" style="2" customWidth="1"/>
    <col min="7" max="7" width="9" style="2" customWidth="1"/>
    <col min="8" max="8" width="14.140625" style="3" bestFit="1" customWidth="1"/>
    <col min="9" max="9" width="1.5703125" style="3" customWidth="1"/>
    <col min="10" max="10" width="17.5703125" style="2" customWidth="1"/>
    <col min="11" max="11" width="15.5703125" style="2" customWidth="1"/>
    <col min="12" max="12" width="11.570312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26</v>
      </c>
    </row>
    <row r="4" spans="1:10" x14ac:dyDescent="0.25">
      <c r="A4" s="4" t="s">
        <v>1</v>
      </c>
    </row>
    <row r="5" spans="1:10" x14ac:dyDescent="0.25">
      <c r="A5" s="4" t="s">
        <v>2</v>
      </c>
    </row>
    <row r="6" spans="1:10" x14ac:dyDescent="0.25">
      <c r="A6" s="4" t="s">
        <v>3</v>
      </c>
    </row>
    <row r="7" spans="1:10" x14ac:dyDescent="0.25">
      <c r="A7" s="4" t="s">
        <v>4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08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2" t="s">
        <v>6</v>
      </c>
      <c r="B12" s="2" t="s">
        <v>102</v>
      </c>
      <c r="H12" s="3" t="s">
        <v>7</v>
      </c>
      <c r="I12" s="7" t="s">
        <v>8</v>
      </c>
      <c r="J12" s="8" t="s">
        <v>103</v>
      </c>
    </row>
    <row r="13" spans="1:10" x14ac:dyDescent="0.25">
      <c r="H13" s="3" t="s">
        <v>9</v>
      </c>
      <c r="I13" s="7" t="s">
        <v>8</v>
      </c>
      <c r="J13" s="33" t="s">
        <v>96</v>
      </c>
    </row>
    <row r="14" spans="1:10" x14ac:dyDescent="0.25">
      <c r="H14" s="3" t="s">
        <v>10</v>
      </c>
      <c r="I14" s="7" t="s">
        <v>8</v>
      </c>
      <c r="J14" s="2" t="s">
        <v>35</v>
      </c>
    </row>
    <row r="15" spans="1:10" x14ac:dyDescent="0.25">
      <c r="A15" s="2" t="s">
        <v>11</v>
      </c>
      <c r="B15" s="8" t="s">
        <v>31</v>
      </c>
      <c r="C15" s="8"/>
      <c r="I15" s="7"/>
    </row>
    <row r="16" spans="1:10" ht="16.5" thickBot="1" x14ac:dyDescent="0.3">
      <c r="G16" s="9"/>
    </row>
    <row r="17" spans="1:18" ht="20.100000000000001" customHeight="1" x14ac:dyDescent="0.25">
      <c r="A17" s="29" t="s">
        <v>12</v>
      </c>
      <c r="B17" s="30" t="s">
        <v>13</v>
      </c>
      <c r="C17" s="30" t="s">
        <v>14</v>
      </c>
      <c r="D17" s="30" t="s">
        <v>15</v>
      </c>
      <c r="E17" s="30" t="s">
        <v>16</v>
      </c>
      <c r="F17" s="50" t="s">
        <v>32</v>
      </c>
      <c r="G17" s="50" t="s">
        <v>33</v>
      </c>
      <c r="H17" s="111" t="s">
        <v>17</v>
      </c>
      <c r="I17" s="112"/>
      <c r="J17" s="31" t="s">
        <v>18</v>
      </c>
    </row>
    <row r="18" spans="1:18" ht="53.25" customHeight="1" x14ac:dyDescent="0.25">
      <c r="A18" s="10">
        <v>1</v>
      </c>
      <c r="B18" s="52">
        <v>44319</v>
      </c>
      <c r="C18" s="53" t="s">
        <v>107</v>
      </c>
      <c r="D18" s="35" t="s">
        <v>104</v>
      </c>
      <c r="E18" s="54" t="s">
        <v>105</v>
      </c>
      <c r="F18" s="41">
        <v>1</v>
      </c>
      <c r="G18" s="57">
        <v>1020</v>
      </c>
      <c r="H18" s="127">
        <v>18000</v>
      </c>
      <c r="I18" s="127"/>
      <c r="J18" s="55">
        <f>G18*H18</f>
        <v>18360000</v>
      </c>
      <c r="K18" s="56"/>
      <c r="L18" s="56"/>
    </row>
    <row r="19" spans="1:18" ht="25.5" customHeight="1" thickBot="1" x14ac:dyDescent="0.3">
      <c r="A19" s="121" t="s">
        <v>19</v>
      </c>
      <c r="B19" s="122"/>
      <c r="C19" s="122"/>
      <c r="D19" s="122"/>
      <c r="E19" s="122"/>
      <c r="F19" s="122"/>
      <c r="G19" s="122"/>
      <c r="H19" s="122"/>
      <c r="I19" s="123"/>
      <c r="J19" s="11">
        <f>J18</f>
        <v>18360000</v>
      </c>
    </row>
    <row r="20" spans="1:18" x14ac:dyDescent="0.25">
      <c r="A20" s="104"/>
      <c r="B20" s="104"/>
      <c r="C20" s="51"/>
      <c r="D20" s="51"/>
      <c r="E20" s="51"/>
      <c r="F20" s="51"/>
      <c r="G20" s="51"/>
      <c r="H20" s="12"/>
      <c r="I20" s="12"/>
      <c r="J20" s="13"/>
    </row>
    <row r="21" spans="1:18" x14ac:dyDescent="0.25">
      <c r="A21" s="51"/>
      <c r="B21" s="51"/>
      <c r="C21" s="51"/>
      <c r="D21" s="51"/>
      <c r="E21" s="51"/>
      <c r="F21" s="51"/>
      <c r="H21" s="14" t="s">
        <v>30</v>
      </c>
      <c r="I21" s="32" t="e">
        <f>#REF!*1%</f>
        <v>#REF!</v>
      </c>
      <c r="J21" s="13">
        <f>J19*1%</f>
        <v>183600</v>
      </c>
    </row>
    <row r="22" spans="1:18" x14ac:dyDescent="0.25">
      <c r="A22" s="51"/>
      <c r="B22" s="51"/>
      <c r="C22" s="51"/>
      <c r="D22" s="51"/>
      <c r="E22" s="51"/>
      <c r="F22" s="51"/>
      <c r="H22" s="14" t="s">
        <v>20</v>
      </c>
      <c r="I22" s="13">
        <f>I20*10%</f>
        <v>0</v>
      </c>
      <c r="J22" s="13">
        <f>J20*10%</f>
        <v>0</v>
      </c>
    </row>
    <row r="23" spans="1:18" ht="16.5" thickBot="1" x14ac:dyDescent="0.3">
      <c r="E23" s="1"/>
      <c r="F23" s="1"/>
      <c r="H23" s="15" t="s">
        <v>27</v>
      </c>
      <c r="I23" s="16">
        <v>0</v>
      </c>
      <c r="J23" s="16">
        <v>0</v>
      </c>
      <c r="R23" s="2" t="s">
        <v>21</v>
      </c>
    </row>
    <row r="24" spans="1:18" x14ac:dyDescent="0.25">
      <c r="E24" s="1"/>
      <c r="F24" s="1"/>
      <c r="H24" s="17" t="s">
        <v>22</v>
      </c>
      <c r="I24" s="18" t="e">
        <f>I19+I21</f>
        <v>#REF!</v>
      </c>
      <c r="J24" s="18">
        <f>J19+J21</f>
        <v>18543600</v>
      </c>
    </row>
    <row r="25" spans="1:18" x14ac:dyDescent="0.25">
      <c r="E25" s="1"/>
      <c r="F25" s="1"/>
      <c r="H25" s="17"/>
      <c r="I25" s="18"/>
    </row>
    <row r="26" spans="1:18" x14ac:dyDescent="0.25">
      <c r="A26" s="1" t="s">
        <v>106</v>
      </c>
      <c r="D26" s="1"/>
      <c r="E26" s="1"/>
      <c r="F26" s="1"/>
      <c r="G26" s="1"/>
      <c r="H26" s="17"/>
      <c r="I26" s="17"/>
      <c r="J26" s="18"/>
    </row>
    <row r="27" spans="1:18" x14ac:dyDescent="0.25">
      <c r="A27" s="19"/>
      <c r="D27" s="1"/>
      <c r="E27" s="1"/>
      <c r="F27" s="1"/>
      <c r="G27" s="1"/>
      <c r="H27" s="17"/>
      <c r="I27" s="17"/>
      <c r="J27" s="18"/>
    </row>
    <row r="28" spans="1:18" x14ac:dyDescent="0.25">
      <c r="D28" s="1"/>
      <c r="E28" s="1"/>
      <c r="F28" s="1"/>
      <c r="G28" s="1"/>
      <c r="H28" s="17"/>
      <c r="I28" s="17"/>
      <c r="J28" s="18"/>
    </row>
    <row r="29" spans="1:18" x14ac:dyDescent="0.25">
      <c r="A29" s="25" t="s">
        <v>23</v>
      </c>
    </row>
    <row r="30" spans="1:18" x14ac:dyDescent="0.25">
      <c r="A30" s="26" t="s">
        <v>24</v>
      </c>
      <c r="B30" s="20"/>
      <c r="C30" s="20"/>
      <c r="D30" s="9"/>
      <c r="E30" s="9"/>
      <c r="F30" s="9"/>
    </row>
    <row r="31" spans="1:18" x14ac:dyDescent="0.25">
      <c r="A31" s="26" t="s">
        <v>28</v>
      </c>
      <c r="B31" s="20"/>
      <c r="C31" s="20"/>
      <c r="D31" s="9"/>
      <c r="E31" s="9"/>
      <c r="F31" s="9"/>
    </row>
    <row r="32" spans="1:18" x14ac:dyDescent="0.25">
      <c r="A32" s="27" t="s">
        <v>29</v>
      </c>
      <c r="B32" s="21"/>
      <c r="C32" s="21"/>
      <c r="D32" s="9"/>
      <c r="E32" s="9"/>
      <c r="F32" s="9"/>
    </row>
    <row r="33" spans="1:10" x14ac:dyDescent="0.25">
      <c r="A33" s="28" t="s">
        <v>0</v>
      </c>
      <c r="B33" s="22"/>
      <c r="C33" s="22"/>
      <c r="D33" s="9"/>
      <c r="E33" s="9"/>
      <c r="F33" s="9"/>
    </row>
    <row r="34" spans="1:10" x14ac:dyDescent="0.25">
      <c r="A34" s="38"/>
      <c r="B34" s="38"/>
      <c r="C34" s="38"/>
    </row>
    <row r="35" spans="1:10" x14ac:dyDescent="0.25">
      <c r="A35" s="23"/>
      <c r="B35" s="23"/>
      <c r="C35" s="23"/>
    </row>
    <row r="36" spans="1:10" x14ac:dyDescent="0.25">
      <c r="H36" s="24" t="s">
        <v>37</v>
      </c>
      <c r="I36" s="105" t="str">
        <f>+J13</f>
        <v xml:space="preserve"> 06 Mei 2021</v>
      </c>
      <c r="J36" s="106"/>
    </row>
    <row r="39" spans="1:10" ht="18" customHeight="1" x14ac:dyDescent="0.25"/>
    <row r="40" spans="1:10" ht="17.25" customHeight="1" x14ac:dyDescent="0.25"/>
    <row r="42" spans="1:10" x14ac:dyDescent="0.25">
      <c r="H42" s="107" t="s">
        <v>25</v>
      </c>
      <c r="I42" s="107"/>
      <c r="J42" s="107"/>
    </row>
  </sheetData>
  <mergeCells count="7">
    <mergeCell ref="H42:J42"/>
    <mergeCell ref="A10:J10"/>
    <mergeCell ref="H17:I17"/>
    <mergeCell ref="H18:I18"/>
    <mergeCell ref="A19:I19"/>
    <mergeCell ref="A20:B20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71_LF_BANDUNG</vt:lpstr>
      <vt:lpstr>72_Marugame_Semarang</vt:lpstr>
      <vt:lpstr>73_Marugame_Jogja</vt:lpstr>
      <vt:lpstr>74_Marugame_B0gor</vt:lpstr>
      <vt:lpstr>75_Marugame_Bandung</vt:lpstr>
      <vt:lpstr>76_Marugame_Bandung</vt:lpstr>
      <vt:lpstr>77_Marugame_Bandung </vt:lpstr>
      <vt:lpstr>78_Marugame_Bogor</vt:lpstr>
      <vt:lpstr>79_Lini_Waingapu_Batal</vt:lpstr>
      <vt:lpstr>79A_Lima_Waingapu_</vt:lpstr>
      <vt:lpstr>80_Link pasifik_Mix</vt:lpstr>
      <vt:lpstr>81_Link pasifik_Mix</vt:lpstr>
      <vt:lpstr>82_Marugame_Bandung</vt:lpstr>
      <vt:lpstr>83_Marugame_Jababeka</vt:lpstr>
      <vt:lpstr>84_Marugame_Solo</vt:lpstr>
      <vt:lpstr>85_IGM_Semarang</vt:lpstr>
      <vt:lpstr>86_LF_Rackit_Bekasi</vt:lpstr>
      <vt:lpstr>87_LF_Rackit_Bekasi </vt:lpstr>
      <vt:lpstr>88_Lini_Tanjung Pinang</vt:lpstr>
      <vt:lpstr>89_Marugame_Bandung</vt:lpstr>
      <vt:lpstr>90_Marugame_Jogja</vt:lpstr>
      <vt:lpstr>'80_Link pasifik_Mix'!Print_Area</vt:lpstr>
      <vt:lpstr>'81_Link pasifik_Mix'!Print_Area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2022-01-18T07:49:36Z</dcterms:modified>
</cp:coreProperties>
</file>