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DATA SICEPAT\"/>
    </mc:Choice>
  </mc:AlternateContent>
  <bookViews>
    <workbookView xWindow="0" yWindow="0" windowWidth="20490" windowHeight="70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9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S38" i="1" s="1"/>
  <c r="S79" i="1" s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2" i="1"/>
  <c r="V78" i="1"/>
  <c r="Q79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36" i="1"/>
  <c r="V79" i="1" l="1"/>
  <c r="R79" i="1"/>
</calcChain>
</file>

<file path=xl/sharedStrings.xml><?xml version="1.0" encoding="utf-8"?>
<sst xmlns="http://schemas.openxmlformats.org/spreadsheetml/2006/main" count="251" uniqueCount="176">
  <si>
    <t>Surat Muatan Darat</t>
  </si>
  <si>
    <t>NOMOR</t>
  </si>
  <si>
    <t>JENIS</t>
  </si>
  <si>
    <t>TUJUAN</t>
  </si>
  <si>
    <t>DRIVER</t>
  </si>
  <si>
    <t>NOPOL</t>
  </si>
  <si>
    <t>Pick Up</t>
  </si>
  <si>
    <t>KAPAL</t>
  </si>
  <si>
    <t>ETD Kapal</t>
  </si>
  <si>
    <t>ATA Kapal</t>
  </si>
  <si>
    <t>STATUS</t>
  </si>
  <si>
    <t>KETERANGAN</t>
  </si>
  <si>
    <t>PANJANG</t>
  </si>
  <si>
    <t>LEBAR</t>
  </si>
  <si>
    <t>TINGGI</t>
  </si>
  <si>
    <t>BERAT 
ACT</t>
  </si>
  <si>
    <t>BERAT VOLUME</t>
  </si>
  <si>
    <t>BERAT DIKENAKAN</t>
  </si>
  <si>
    <t>KUBIKASI</t>
  </si>
  <si>
    <t>PEMBULATAN</t>
  </si>
  <si>
    <t>VENDOR</t>
  </si>
  <si>
    <t>DOP2108/08/URNA0376</t>
  </si>
  <si>
    <t>S518410002</t>
  </si>
  <si>
    <t>DMP AMQ (AMBON)</t>
  </si>
  <si>
    <t>DOP/2108/26/MLYC9603</t>
  </si>
  <si>
    <t>S249668002</t>
  </si>
  <si>
    <t>DOP/2108/26/WZLD8540</t>
  </si>
  <si>
    <t>S349668001</t>
  </si>
  <si>
    <t>DOP/2108/25/UYCN2901</t>
  </si>
  <si>
    <t>S833816003</t>
  </si>
  <si>
    <t>DOP/2108/25/REYW5921</t>
  </si>
  <si>
    <t>S833816002</t>
  </si>
  <si>
    <t>DOP/2108/24/GVNQ2130</t>
  </si>
  <si>
    <t>S503754003</t>
  </si>
  <si>
    <t>DOP/2108/24/LAYQ3782</t>
  </si>
  <si>
    <t>S503754001</t>
  </si>
  <si>
    <t>DOP/2108/25/IDJG7358</t>
  </si>
  <si>
    <t>S833816001</t>
  </si>
  <si>
    <t>DOP/2108/23/TGCZ4758</t>
  </si>
  <si>
    <t>S338796002</t>
  </si>
  <si>
    <t>DOP/2108/03/UCDJ0362</t>
  </si>
  <si>
    <t>S338796001</t>
  </si>
  <si>
    <t>DOP/2108/22/VRLB7849</t>
  </si>
  <si>
    <t>S065450001</t>
  </si>
  <si>
    <t>S879082001</t>
  </si>
  <si>
    <t>DOP/2108/21/DYLM6415</t>
  </si>
  <si>
    <t>DOP/2108/20/NYKT9824</t>
  </si>
  <si>
    <t>S206631002</t>
  </si>
  <si>
    <t>DOP/2108/20/YNBG5892</t>
  </si>
  <si>
    <t>S206631001</t>
  </si>
  <si>
    <t>DOP/2108/19/KIFX6154</t>
  </si>
  <si>
    <t>S416054001</t>
  </si>
  <si>
    <t>DOP/2108/18/TDWB8570</t>
  </si>
  <si>
    <t>S310535003</t>
  </si>
  <si>
    <t>DOP/2108/18/MRUO7230</t>
  </si>
  <si>
    <t>S310535001</t>
  </si>
  <si>
    <t>DOP/2108/17/ZPBG3102</t>
  </si>
  <si>
    <t>S602852001</t>
  </si>
  <si>
    <t>DOP/2108/16/HILT9487</t>
  </si>
  <si>
    <t>S063923001</t>
  </si>
  <si>
    <t>DOP/2108/15/EZHJ9546</t>
  </si>
  <si>
    <t>S763450002</t>
  </si>
  <si>
    <t>DOP/2108/15/KBAQ6350</t>
  </si>
  <si>
    <t>S763450001</t>
  </si>
  <si>
    <t>DOP/2108/14/ZUDM9532</t>
  </si>
  <si>
    <t>S060414002</t>
  </si>
  <si>
    <t>DOP/2108/14/SUFP3581</t>
  </si>
  <si>
    <t>S060414001</t>
  </si>
  <si>
    <t>DOP/2108/13/QKST7286</t>
  </si>
  <si>
    <t>S160955001</t>
  </si>
  <si>
    <t>DOP/2108/12/VKJN5469</t>
  </si>
  <si>
    <t>S411262002</t>
  </si>
  <si>
    <t>DOP/2108/12/JPVZ9847</t>
  </si>
  <si>
    <t>S411262001</t>
  </si>
  <si>
    <t>DOP/2108/11/DVZT3580</t>
  </si>
  <si>
    <t>S891083001</t>
  </si>
  <si>
    <t>DOP/2108/10/MATK0831</t>
  </si>
  <si>
    <t>S880039001</t>
  </si>
  <si>
    <t>DOP/2108/09/RONA8570</t>
  </si>
  <si>
    <t>S450463002</t>
  </si>
  <si>
    <t>DOP/2108/09/GWVE6345</t>
  </si>
  <si>
    <t>S450463001</t>
  </si>
  <si>
    <t>DOP/2108/08/ZAUW2576</t>
  </si>
  <si>
    <t>S006970002</t>
  </si>
  <si>
    <t>DOP/2108/07/IOEG9147</t>
  </si>
  <si>
    <t>S260044001</t>
  </si>
  <si>
    <t>DOP/2108/06/LVWQ5196</t>
  </si>
  <si>
    <t>S230375002</t>
  </si>
  <si>
    <t>DOP/2108/06/YVTP1605</t>
  </si>
  <si>
    <t>S230375001</t>
  </si>
  <si>
    <t>DOP/2108/05/HDIP9278</t>
  </si>
  <si>
    <t>S231728002</t>
  </si>
  <si>
    <t>DOP/2108/05/EWFO3201</t>
  </si>
  <si>
    <t>S231728001</t>
  </si>
  <si>
    <t>DOP/2108/04/SZCX0263</t>
  </si>
  <si>
    <t>S749902001</t>
  </si>
  <si>
    <t>DOP/2108/03/SKGQ1094</t>
  </si>
  <si>
    <t>S537526001</t>
  </si>
  <si>
    <t>DOP/2108/02/CFUZ5826</t>
  </si>
  <si>
    <t>S507213001</t>
  </si>
  <si>
    <t>DOP/2108/01/AWXJ2508</t>
  </si>
  <si>
    <t>S116287003</t>
  </si>
  <si>
    <t>DOP/2108/01/PMUB2064</t>
  </si>
  <si>
    <t>S116287002</t>
  </si>
  <si>
    <t>DOP/2108/01/GCBI0564</t>
  </si>
  <si>
    <t>S116287001</t>
  </si>
  <si>
    <t>DOP/2108/19/DPTQ7190</t>
  </si>
  <si>
    <t>S025725002</t>
  </si>
  <si>
    <t>DOP/2108/19/RCUJ8423</t>
  </si>
  <si>
    <t>S025725001</t>
  </si>
  <si>
    <t>DOP/2108/18/IRMJ7132</t>
  </si>
  <si>
    <t>S408957002</t>
  </si>
  <si>
    <t>DOP/2108/18/ILBA4321</t>
  </si>
  <si>
    <t>S408957001</t>
  </si>
  <si>
    <t>DOP/2108/17/RDGX3420</t>
  </si>
  <si>
    <t>S309960001</t>
  </si>
  <si>
    <t>DOP/2108/17/SCRD9350</t>
  </si>
  <si>
    <t>S209960002</t>
  </si>
  <si>
    <t>DOP/2108/16/EJUG3981</t>
  </si>
  <si>
    <t>S449692001</t>
  </si>
  <si>
    <t>DOP/2108/16/DZML5867</t>
  </si>
  <si>
    <t>001592475406</t>
  </si>
  <si>
    <t>DOP/2108/16/AXQG2496</t>
  </si>
  <si>
    <t>S449692002</t>
  </si>
  <si>
    <t>DOP/2108/15/RKCY4805</t>
  </si>
  <si>
    <t>S220876002</t>
  </si>
  <si>
    <t>DOP/2108/15/WYCJ1083</t>
  </si>
  <si>
    <t>S220876001</t>
  </si>
  <si>
    <t>DOP/2108/15/GLYU9142</t>
  </si>
  <si>
    <t>S220876003</t>
  </si>
  <si>
    <t>DOP/2108/15/JCPL0367</t>
  </si>
  <si>
    <t>S220876004</t>
  </si>
  <si>
    <t>DOP/2108/14/CURB7293</t>
  </si>
  <si>
    <t>S086512002</t>
  </si>
  <si>
    <t>DOP/2108/14/QACW0754</t>
  </si>
  <si>
    <t>S086512001</t>
  </si>
  <si>
    <t>DOP/2108/13/INQJ8057</t>
  </si>
  <si>
    <t>S439863003</t>
  </si>
  <si>
    <t>S439863002</t>
  </si>
  <si>
    <t>DOP/2108/13/KESW8463</t>
  </si>
  <si>
    <t>DOP/2108/13/SLTC8794</t>
  </si>
  <si>
    <t>S439863001</t>
  </si>
  <si>
    <t>DOP/2108/12/HYWQ1753</t>
  </si>
  <si>
    <t>S885645002</t>
  </si>
  <si>
    <t>DOP/2108/12/MXBY2391</t>
  </si>
  <si>
    <t>S885645001</t>
  </si>
  <si>
    <t>DOP/2108/11/FDQI1906</t>
  </si>
  <si>
    <t>S405965001</t>
  </si>
  <si>
    <t>DOP/2108/10/ZGFC3170</t>
  </si>
  <si>
    <t>S810775001</t>
  </si>
  <si>
    <t>DOP/2108/23/NZDB6937</t>
  </si>
  <si>
    <t>S319983002</t>
  </si>
  <si>
    <t>DOP/2108/23/QYDV3402</t>
  </si>
  <si>
    <t>DOP/2108/22/EJLD8506</t>
  </si>
  <si>
    <t>S319983001</t>
  </si>
  <si>
    <t>S345105002</t>
  </si>
  <si>
    <t>DOP/2108/22/WBK5846</t>
  </si>
  <si>
    <t>S345105001</t>
  </si>
  <si>
    <t>DOP/2108/21/KORD3165</t>
  </si>
  <si>
    <t>S363139002</t>
  </si>
  <si>
    <t>DOP/2108/21/DOEA4196</t>
  </si>
  <si>
    <t>S363139001</t>
  </si>
  <si>
    <t>DOP/2108/20/FLBU8152</t>
  </si>
  <si>
    <t>S517829003</t>
  </si>
  <si>
    <t>DOP/2108/20/EIQA2790</t>
  </si>
  <si>
    <t>S517829002</t>
  </si>
  <si>
    <t>DOP/2108/20/SPGZ1265</t>
  </si>
  <si>
    <t>S517829001</t>
  </si>
  <si>
    <t>DOP/2108/09/PUOG6815</t>
  </si>
  <si>
    <t>S390394001</t>
  </si>
  <si>
    <t>DOP/2108/09/QPSI2873</t>
  </si>
  <si>
    <t>S390394003</t>
  </si>
  <si>
    <t>DOP/2108/09/MOGS0835</t>
  </si>
  <si>
    <t>S390394002</t>
  </si>
  <si>
    <t>DOBO</t>
  </si>
  <si>
    <t>SAUMLAKI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</si>
</sst>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dd/mm/yyyy;@"/>
    <numFmt numFmtId="166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3" borderId="1" xfId="0" quotePrefix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2" fontId="4" fillId="2" borderId="1" xfId="2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" xfId="0" applyNumberFormat="1" applyFont="1" applyBorder="1" applyAlignment="1">
      <alignment vertical="center"/>
    </xf>
  </cellXfs>
  <cellStyles count="4">
    <cellStyle name="Comma 2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abSelected="1" workbookViewId="0">
      <pane xSplit="4" ySplit="1" topLeftCell="N29" activePane="bottomRight" state="frozen"/>
      <selection pane="topRight" activeCell="E1" sqref="E1"/>
      <selection pane="bottomLeft" activeCell="A2" sqref="A2"/>
      <selection pane="bottomRight" activeCell="R44" sqref="R44"/>
    </sheetView>
  </sheetViews>
  <sheetFormatPr defaultRowHeight="12" x14ac:dyDescent="0.25"/>
  <cols>
    <col min="1" max="1" width="19.5703125" style="1" customWidth="1"/>
    <col min="2" max="2" width="22.7109375" style="1" customWidth="1"/>
    <col min="3" max="3" width="13.5703125" style="1" customWidth="1"/>
    <col min="4" max="4" width="15" style="1" hidden="1" customWidth="1"/>
    <col min="5" max="5" width="22.7109375" style="1" hidden="1" customWidth="1"/>
    <col min="6" max="7" width="9.140625" style="1" hidden="1" customWidth="1"/>
    <col min="8" max="8" width="11.42578125" style="1" hidden="1" customWidth="1"/>
    <col min="9" max="12" width="9.140625" style="1" hidden="1" customWidth="1"/>
    <col min="13" max="13" width="11" style="1" hidden="1" customWidth="1"/>
    <col min="14" max="16" width="9.140625" style="16" customWidth="1"/>
    <col min="17" max="17" width="9.7109375" style="16" customWidth="1"/>
    <col min="18" max="18" width="9.5703125" style="1" customWidth="1"/>
    <col min="19" max="19" width="11.7109375" style="1" customWidth="1"/>
    <col min="20" max="20" width="9.140625" style="1"/>
    <col min="21" max="21" width="11.5703125" style="1" customWidth="1"/>
    <col min="22" max="22" width="9.140625" style="1"/>
    <col min="23" max="25" width="0" style="1" hidden="1" customWidth="1"/>
    <col min="26" max="16384" width="9.140625" style="1"/>
  </cols>
  <sheetData>
    <row r="1" spans="1:25" ht="24" x14ac:dyDescent="0.25">
      <c r="A1" s="7" t="s">
        <v>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6</v>
      </c>
      <c r="I1" s="8" t="s">
        <v>7</v>
      </c>
      <c r="J1" s="10" t="s">
        <v>8</v>
      </c>
      <c r="K1" s="10" t="s">
        <v>9</v>
      </c>
      <c r="L1" s="8" t="s">
        <v>10</v>
      </c>
      <c r="M1" s="11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12" t="s">
        <v>16</v>
      </c>
      <c r="S1" s="12" t="s">
        <v>17</v>
      </c>
      <c r="T1" s="8" t="s">
        <v>18</v>
      </c>
      <c r="U1" s="8" t="s">
        <v>19</v>
      </c>
      <c r="V1" s="13" t="s">
        <v>20</v>
      </c>
      <c r="W1" s="4"/>
      <c r="X1" s="4"/>
      <c r="Y1" s="4"/>
    </row>
    <row r="2" spans="1:25" x14ac:dyDescent="0.25">
      <c r="A2" s="4" t="s">
        <v>174</v>
      </c>
      <c r="B2" s="6" t="s">
        <v>100</v>
      </c>
      <c r="C2" s="2" t="s">
        <v>101</v>
      </c>
      <c r="D2" s="4"/>
      <c r="E2" s="4"/>
      <c r="F2" s="4"/>
      <c r="G2" s="4"/>
      <c r="H2" s="4"/>
      <c r="I2" s="4"/>
      <c r="J2" s="4"/>
      <c r="K2" s="4"/>
      <c r="L2" s="4"/>
      <c r="M2" s="4"/>
      <c r="N2" s="5">
        <v>53</v>
      </c>
      <c r="O2" s="5">
        <v>40</v>
      </c>
      <c r="P2" s="5">
        <v>40</v>
      </c>
      <c r="Q2" s="5">
        <v>12</v>
      </c>
      <c r="R2" s="4">
        <f>N2*O2*P2/4000</f>
        <v>21.2</v>
      </c>
      <c r="S2" s="17">
        <f>MAX(Q2:R2)</f>
        <v>21.2</v>
      </c>
      <c r="T2" s="4">
        <f>N2*O2*P2/1000000</f>
        <v>8.48E-2</v>
      </c>
      <c r="U2" s="4">
        <v>21</v>
      </c>
      <c r="V2" s="4">
        <f t="shared" ref="V2:V33" si="0">W2*X2*Y2/4000</f>
        <v>0</v>
      </c>
      <c r="W2" s="4"/>
      <c r="X2" s="4"/>
      <c r="Y2" s="4"/>
    </row>
    <row r="3" spans="1:25" x14ac:dyDescent="0.25">
      <c r="A3" s="4" t="s">
        <v>174</v>
      </c>
      <c r="B3" s="6" t="s">
        <v>102</v>
      </c>
      <c r="C3" s="2" t="s">
        <v>103</v>
      </c>
      <c r="D3" s="4"/>
      <c r="E3" s="4"/>
      <c r="F3" s="4"/>
      <c r="G3" s="4"/>
      <c r="H3" s="4"/>
      <c r="I3" s="4"/>
      <c r="J3" s="4"/>
      <c r="K3" s="4"/>
      <c r="L3" s="4"/>
      <c r="M3" s="4"/>
      <c r="N3" s="5">
        <v>104</v>
      </c>
      <c r="O3" s="5">
        <v>23</v>
      </c>
      <c r="P3" s="5">
        <v>5</v>
      </c>
      <c r="Q3" s="5">
        <v>1</v>
      </c>
      <c r="R3" s="4">
        <f t="shared" ref="R3:R66" si="1">N3*O3*P3/4000</f>
        <v>2.99</v>
      </c>
      <c r="S3" s="17">
        <f t="shared" ref="S3:S66" si="2">MAX(Q3:R3)</f>
        <v>2.99</v>
      </c>
      <c r="T3" s="4">
        <f t="shared" ref="T3:T66" si="3">N3*O3*P3/1000000</f>
        <v>1.196E-2</v>
      </c>
      <c r="U3" s="4">
        <v>3</v>
      </c>
      <c r="V3" s="4">
        <f t="shared" si="0"/>
        <v>0</v>
      </c>
      <c r="W3" s="4"/>
      <c r="X3" s="4"/>
      <c r="Y3" s="4"/>
    </row>
    <row r="4" spans="1:25" x14ac:dyDescent="0.25">
      <c r="A4" s="4" t="s">
        <v>174</v>
      </c>
      <c r="B4" s="6" t="s">
        <v>104</v>
      </c>
      <c r="C4" s="2" t="s">
        <v>105</v>
      </c>
      <c r="D4" s="4"/>
      <c r="E4" s="4"/>
      <c r="F4" s="4"/>
      <c r="G4" s="4"/>
      <c r="H4" s="4"/>
      <c r="I4" s="4"/>
      <c r="J4" s="4"/>
      <c r="K4" s="4"/>
      <c r="L4" s="4"/>
      <c r="M4" s="4"/>
      <c r="N4" s="5">
        <v>95</v>
      </c>
      <c r="O4" s="5">
        <v>22</v>
      </c>
      <c r="P4" s="5">
        <v>5</v>
      </c>
      <c r="Q4" s="5">
        <v>1</v>
      </c>
      <c r="R4" s="4">
        <f t="shared" si="1"/>
        <v>2.6124999999999998</v>
      </c>
      <c r="S4" s="17">
        <f t="shared" si="2"/>
        <v>2.6124999999999998</v>
      </c>
      <c r="T4" s="4">
        <f t="shared" si="3"/>
        <v>1.0449999999999999E-2</v>
      </c>
      <c r="U4" s="4">
        <v>3</v>
      </c>
      <c r="V4" s="4">
        <f t="shared" si="0"/>
        <v>0</v>
      </c>
      <c r="W4" s="4"/>
      <c r="X4" s="4"/>
      <c r="Y4" s="4"/>
    </row>
    <row r="5" spans="1:25" x14ac:dyDescent="0.25">
      <c r="A5" s="4" t="s">
        <v>174</v>
      </c>
      <c r="B5" s="6" t="s">
        <v>98</v>
      </c>
      <c r="C5" s="2" t="s">
        <v>99</v>
      </c>
      <c r="D5" s="4"/>
      <c r="E5" s="4"/>
      <c r="F5" s="4"/>
      <c r="G5" s="4"/>
      <c r="H5" s="4"/>
      <c r="I5" s="4"/>
      <c r="J5" s="4"/>
      <c r="K5" s="4"/>
      <c r="L5" s="4"/>
      <c r="M5" s="4"/>
      <c r="N5" s="5">
        <v>88</v>
      </c>
      <c r="O5" s="5">
        <v>18</v>
      </c>
      <c r="P5" s="5">
        <v>10</v>
      </c>
      <c r="Q5" s="5">
        <v>3</v>
      </c>
      <c r="R5" s="4">
        <f t="shared" si="1"/>
        <v>3.96</v>
      </c>
      <c r="S5" s="17">
        <f t="shared" si="2"/>
        <v>3.96</v>
      </c>
      <c r="T5" s="4">
        <f t="shared" si="3"/>
        <v>1.584E-2</v>
      </c>
      <c r="U5" s="4">
        <v>4</v>
      </c>
      <c r="V5" s="4">
        <f t="shared" si="0"/>
        <v>0</v>
      </c>
      <c r="W5" s="4"/>
      <c r="X5" s="4"/>
      <c r="Y5" s="4"/>
    </row>
    <row r="6" spans="1:25" x14ac:dyDescent="0.25">
      <c r="A6" s="4" t="s">
        <v>174</v>
      </c>
      <c r="B6" s="6" t="s">
        <v>40</v>
      </c>
      <c r="C6" s="2" t="s">
        <v>41</v>
      </c>
      <c r="D6" s="4"/>
      <c r="E6" s="4"/>
      <c r="F6" s="4"/>
      <c r="G6" s="4"/>
      <c r="H6" s="4"/>
      <c r="I6" s="4"/>
      <c r="J6" s="4"/>
      <c r="K6" s="4"/>
      <c r="L6" s="4"/>
      <c r="M6" s="4"/>
      <c r="N6" s="5">
        <v>82</v>
      </c>
      <c r="O6" s="5">
        <v>54</v>
      </c>
      <c r="P6" s="5">
        <v>34</v>
      </c>
      <c r="Q6" s="5">
        <v>10</v>
      </c>
      <c r="R6" s="4">
        <f t="shared" si="1"/>
        <v>37.637999999999998</v>
      </c>
      <c r="S6" s="17">
        <f t="shared" si="2"/>
        <v>37.637999999999998</v>
      </c>
      <c r="T6" s="4">
        <f t="shared" si="3"/>
        <v>0.15055199999999999</v>
      </c>
      <c r="U6" s="4">
        <v>38</v>
      </c>
      <c r="V6" s="4">
        <f t="shared" si="0"/>
        <v>0</v>
      </c>
      <c r="W6" s="4"/>
      <c r="X6" s="4"/>
      <c r="Y6" s="4"/>
    </row>
    <row r="7" spans="1:25" x14ac:dyDescent="0.25">
      <c r="A7" s="4" t="s">
        <v>174</v>
      </c>
      <c r="B7" s="6" t="s">
        <v>96</v>
      </c>
      <c r="C7" s="2" t="s">
        <v>97</v>
      </c>
      <c r="D7" s="4"/>
      <c r="E7" s="4"/>
      <c r="F7" s="4"/>
      <c r="G7" s="4"/>
      <c r="H7" s="4"/>
      <c r="I7" s="4"/>
      <c r="J7" s="4"/>
      <c r="K7" s="4"/>
      <c r="L7" s="4"/>
      <c r="M7" s="4"/>
      <c r="N7" s="5">
        <v>54</v>
      </c>
      <c r="O7" s="5">
        <v>53</v>
      </c>
      <c r="P7" s="5">
        <v>25</v>
      </c>
      <c r="Q7" s="5">
        <v>4</v>
      </c>
      <c r="R7" s="4">
        <f t="shared" si="1"/>
        <v>17.887499999999999</v>
      </c>
      <c r="S7" s="17">
        <f t="shared" si="2"/>
        <v>17.887499999999999</v>
      </c>
      <c r="T7" s="4">
        <f t="shared" si="3"/>
        <v>7.1550000000000002E-2</v>
      </c>
      <c r="U7" s="4">
        <v>18</v>
      </c>
      <c r="V7" s="4">
        <f t="shared" si="0"/>
        <v>0</v>
      </c>
      <c r="W7" s="4"/>
      <c r="X7" s="4"/>
      <c r="Y7" s="4"/>
    </row>
    <row r="8" spans="1:25" x14ac:dyDescent="0.25">
      <c r="A8" s="4" t="s">
        <v>174</v>
      </c>
      <c r="B8" s="6" t="s">
        <v>94</v>
      </c>
      <c r="C8" s="2" t="s">
        <v>95</v>
      </c>
      <c r="D8" s="4"/>
      <c r="E8" s="4"/>
      <c r="F8" s="4"/>
      <c r="G8" s="4"/>
      <c r="H8" s="4"/>
      <c r="I8" s="4"/>
      <c r="J8" s="4"/>
      <c r="K8" s="4"/>
      <c r="L8" s="4"/>
      <c r="M8" s="4"/>
      <c r="N8" s="5">
        <v>35</v>
      </c>
      <c r="O8" s="5">
        <v>35</v>
      </c>
      <c r="P8" s="5">
        <v>31</v>
      </c>
      <c r="Q8" s="5">
        <v>4</v>
      </c>
      <c r="R8" s="4">
        <f t="shared" si="1"/>
        <v>9.4937500000000004</v>
      </c>
      <c r="S8" s="17">
        <f t="shared" si="2"/>
        <v>9.4937500000000004</v>
      </c>
      <c r="T8" s="4">
        <f t="shared" si="3"/>
        <v>3.7975000000000002E-2</v>
      </c>
      <c r="U8" s="4">
        <v>10</v>
      </c>
      <c r="V8" s="4">
        <f t="shared" si="0"/>
        <v>0</v>
      </c>
      <c r="W8" s="4"/>
      <c r="X8" s="4"/>
      <c r="Y8" s="4"/>
    </row>
    <row r="9" spans="1:25" x14ac:dyDescent="0.25">
      <c r="A9" s="4" t="s">
        <v>174</v>
      </c>
      <c r="B9" s="6" t="s">
        <v>90</v>
      </c>
      <c r="C9" s="2" t="s">
        <v>91</v>
      </c>
      <c r="D9" s="4"/>
      <c r="E9" s="4"/>
      <c r="F9" s="4"/>
      <c r="G9" s="4"/>
      <c r="H9" s="4"/>
      <c r="I9" s="4"/>
      <c r="J9" s="4"/>
      <c r="K9" s="4"/>
      <c r="L9" s="4"/>
      <c r="M9" s="4"/>
      <c r="N9" s="5">
        <v>46</v>
      </c>
      <c r="O9" s="5">
        <v>28</v>
      </c>
      <c r="P9" s="5">
        <v>37</v>
      </c>
      <c r="Q9" s="5">
        <v>2</v>
      </c>
      <c r="R9" s="4">
        <f t="shared" si="1"/>
        <v>11.914</v>
      </c>
      <c r="S9" s="17">
        <f t="shared" si="2"/>
        <v>11.914</v>
      </c>
      <c r="T9" s="4">
        <f t="shared" si="3"/>
        <v>4.7655999999999997E-2</v>
      </c>
      <c r="U9" s="4">
        <v>12</v>
      </c>
      <c r="V9" s="4">
        <f t="shared" si="0"/>
        <v>0</v>
      </c>
      <c r="W9" s="4"/>
      <c r="X9" s="4"/>
      <c r="Y9" s="4"/>
    </row>
    <row r="10" spans="1:25" x14ac:dyDescent="0.25">
      <c r="A10" s="4" t="s">
        <v>174</v>
      </c>
      <c r="B10" s="6" t="s">
        <v>92</v>
      </c>
      <c r="C10" s="2" t="s">
        <v>93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5">
        <v>45</v>
      </c>
      <c r="O10" s="5">
        <v>50</v>
      </c>
      <c r="P10" s="5">
        <v>26</v>
      </c>
      <c r="Q10" s="5">
        <v>8</v>
      </c>
      <c r="R10" s="4">
        <f t="shared" si="1"/>
        <v>14.625</v>
      </c>
      <c r="S10" s="17">
        <f t="shared" si="2"/>
        <v>14.625</v>
      </c>
      <c r="T10" s="4">
        <f t="shared" si="3"/>
        <v>5.8500000000000003E-2</v>
      </c>
      <c r="U10" s="4">
        <v>15</v>
      </c>
      <c r="V10" s="4">
        <f t="shared" si="0"/>
        <v>0</v>
      </c>
      <c r="W10" s="4"/>
      <c r="X10" s="4"/>
      <c r="Y10" s="4"/>
    </row>
    <row r="11" spans="1:25" x14ac:dyDescent="0.25">
      <c r="A11" s="4" t="s">
        <v>174</v>
      </c>
      <c r="B11" s="6" t="s">
        <v>86</v>
      </c>
      <c r="C11" s="2" t="s">
        <v>87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5">
        <v>59</v>
      </c>
      <c r="O11" s="5">
        <v>43</v>
      </c>
      <c r="P11" s="5">
        <v>28</v>
      </c>
      <c r="Q11" s="5">
        <v>12</v>
      </c>
      <c r="R11" s="4">
        <f t="shared" si="1"/>
        <v>17.759</v>
      </c>
      <c r="S11" s="17">
        <f t="shared" si="2"/>
        <v>17.759</v>
      </c>
      <c r="T11" s="4">
        <f t="shared" si="3"/>
        <v>7.1036000000000002E-2</v>
      </c>
      <c r="U11" s="4">
        <v>18</v>
      </c>
      <c r="V11" s="4">
        <f t="shared" si="0"/>
        <v>0</v>
      </c>
      <c r="W11" s="4"/>
      <c r="X11" s="4"/>
      <c r="Y11" s="4"/>
    </row>
    <row r="12" spans="1:25" x14ac:dyDescent="0.25">
      <c r="A12" s="4" t="s">
        <v>174</v>
      </c>
      <c r="B12" s="6" t="s">
        <v>88</v>
      </c>
      <c r="C12" s="2" t="s">
        <v>89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5">
        <v>64</v>
      </c>
      <c r="O12" s="5">
        <v>33</v>
      </c>
      <c r="P12" s="5">
        <v>20</v>
      </c>
      <c r="Q12" s="5">
        <v>4</v>
      </c>
      <c r="R12" s="4">
        <f t="shared" si="1"/>
        <v>10.56</v>
      </c>
      <c r="S12" s="17">
        <f t="shared" si="2"/>
        <v>10.56</v>
      </c>
      <c r="T12" s="4">
        <f t="shared" si="3"/>
        <v>4.224E-2</v>
      </c>
      <c r="U12" s="4">
        <v>11</v>
      </c>
      <c r="V12" s="4">
        <f t="shared" si="0"/>
        <v>0</v>
      </c>
      <c r="W12" s="4"/>
      <c r="X12" s="4"/>
      <c r="Y12" s="4"/>
    </row>
    <row r="13" spans="1:25" x14ac:dyDescent="0.25">
      <c r="A13" s="4" t="s">
        <v>174</v>
      </c>
      <c r="B13" s="6" t="s">
        <v>84</v>
      </c>
      <c r="C13" s="2" t="s">
        <v>85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5">
        <v>101</v>
      </c>
      <c r="O13" s="5">
        <v>13</v>
      </c>
      <c r="P13" s="5">
        <v>9</v>
      </c>
      <c r="Q13" s="5">
        <v>1</v>
      </c>
      <c r="R13" s="4">
        <f t="shared" si="1"/>
        <v>2.95425</v>
      </c>
      <c r="S13" s="17">
        <f t="shared" si="2"/>
        <v>2.95425</v>
      </c>
      <c r="T13" s="4">
        <f t="shared" si="3"/>
        <v>1.1816999999999999E-2</v>
      </c>
      <c r="U13" s="4">
        <v>3</v>
      </c>
      <c r="V13" s="4">
        <f t="shared" si="0"/>
        <v>0</v>
      </c>
      <c r="W13" s="4"/>
      <c r="X13" s="4"/>
      <c r="Y13" s="4"/>
    </row>
    <row r="14" spans="1:25" x14ac:dyDescent="0.25">
      <c r="A14" s="4" t="s">
        <v>174</v>
      </c>
      <c r="B14" s="6" t="s">
        <v>82</v>
      </c>
      <c r="C14" s="2" t="s">
        <v>83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5">
        <v>78</v>
      </c>
      <c r="O14" s="5">
        <v>65</v>
      </c>
      <c r="P14" s="5">
        <v>18</v>
      </c>
      <c r="Q14" s="5">
        <v>11</v>
      </c>
      <c r="R14" s="4">
        <f t="shared" si="1"/>
        <v>22.815000000000001</v>
      </c>
      <c r="S14" s="17">
        <f t="shared" si="2"/>
        <v>22.815000000000001</v>
      </c>
      <c r="T14" s="4">
        <f t="shared" si="3"/>
        <v>9.1259999999999994E-2</v>
      </c>
      <c r="U14" s="4">
        <v>23</v>
      </c>
      <c r="V14" s="4">
        <f t="shared" si="0"/>
        <v>0</v>
      </c>
      <c r="W14" s="4"/>
      <c r="X14" s="4"/>
      <c r="Y14" s="4"/>
    </row>
    <row r="15" spans="1:25" x14ac:dyDescent="0.25">
      <c r="A15" s="4" t="s">
        <v>174</v>
      </c>
      <c r="B15" s="6" t="s">
        <v>78</v>
      </c>
      <c r="C15" s="2" t="s">
        <v>79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5">
        <v>56</v>
      </c>
      <c r="O15" s="5">
        <v>30</v>
      </c>
      <c r="P15" s="5">
        <v>16</v>
      </c>
      <c r="Q15" s="5">
        <v>7</v>
      </c>
      <c r="R15" s="4">
        <f t="shared" si="1"/>
        <v>6.72</v>
      </c>
      <c r="S15" s="17">
        <f t="shared" si="2"/>
        <v>7</v>
      </c>
      <c r="T15" s="4">
        <f t="shared" si="3"/>
        <v>2.6880000000000001E-2</v>
      </c>
      <c r="U15" s="4">
        <v>7</v>
      </c>
      <c r="V15" s="4">
        <f t="shared" si="0"/>
        <v>0</v>
      </c>
      <c r="W15" s="4"/>
      <c r="X15" s="4"/>
      <c r="Y15" s="4"/>
    </row>
    <row r="16" spans="1:25" x14ac:dyDescent="0.25">
      <c r="A16" s="4" t="s">
        <v>174</v>
      </c>
      <c r="B16" s="6" t="s">
        <v>80</v>
      </c>
      <c r="C16" s="2" t="s">
        <v>81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5">
        <v>87</v>
      </c>
      <c r="O16" s="5">
        <v>57</v>
      </c>
      <c r="P16" s="5">
        <v>20</v>
      </c>
      <c r="Q16" s="5">
        <v>11</v>
      </c>
      <c r="R16" s="4">
        <f t="shared" si="1"/>
        <v>24.795000000000002</v>
      </c>
      <c r="S16" s="17">
        <f t="shared" si="2"/>
        <v>24.795000000000002</v>
      </c>
      <c r="T16" s="4">
        <f t="shared" si="3"/>
        <v>9.9180000000000004E-2</v>
      </c>
      <c r="U16" s="4">
        <v>25</v>
      </c>
      <c r="V16" s="4">
        <f t="shared" si="0"/>
        <v>0</v>
      </c>
      <c r="W16" s="4"/>
      <c r="X16" s="4"/>
      <c r="Y16" s="4"/>
    </row>
    <row r="17" spans="1:25" x14ac:dyDescent="0.25">
      <c r="A17" s="4" t="s">
        <v>174</v>
      </c>
      <c r="B17" s="6" t="s">
        <v>76</v>
      </c>
      <c r="C17" s="2" t="s">
        <v>77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5">
        <v>87</v>
      </c>
      <c r="O17" s="5">
        <v>36</v>
      </c>
      <c r="P17" s="5">
        <v>16</v>
      </c>
      <c r="Q17" s="5">
        <v>5</v>
      </c>
      <c r="R17" s="4">
        <f t="shared" si="1"/>
        <v>12.528</v>
      </c>
      <c r="S17" s="17">
        <f t="shared" si="2"/>
        <v>12.528</v>
      </c>
      <c r="T17" s="4">
        <f t="shared" si="3"/>
        <v>5.0111999999999997E-2</v>
      </c>
      <c r="U17" s="4">
        <v>13</v>
      </c>
      <c r="V17" s="4">
        <f t="shared" si="0"/>
        <v>0</v>
      </c>
      <c r="W17" s="4"/>
      <c r="X17" s="4"/>
      <c r="Y17" s="4"/>
    </row>
    <row r="18" spans="1:25" x14ac:dyDescent="0.25">
      <c r="A18" s="4" t="s">
        <v>174</v>
      </c>
      <c r="B18" s="6" t="s">
        <v>74</v>
      </c>
      <c r="C18" s="2" t="s">
        <v>75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">
        <v>82</v>
      </c>
      <c r="O18" s="5">
        <v>56</v>
      </c>
      <c r="P18" s="5">
        <v>18</v>
      </c>
      <c r="Q18" s="5">
        <v>11</v>
      </c>
      <c r="R18" s="4">
        <f t="shared" si="1"/>
        <v>20.664000000000001</v>
      </c>
      <c r="S18" s="17">
        <f t="shared" si="2"/>
        <v>20.664000000000001</v>
      </c>
      <c r="T18" s="4">
        <f t="shared" si="3"/>
        <v>8.2655999999999993E-2</v>
      </c>
      <c r="U18" s="4">
        <v>21</v>
      </c>
      <c r="V18" s="4">
        <f t="shared" si="0"/>
        <v>0</v>
      </c>
      <c r="W18" s="4"/>
      <c r="X18" s="4"/>
      <c r="Y18" s="4"/>
    </row>
    <row r="19" spans="1:25" x14ac:dyDescent="0.25">
      <c r="A19" s="4" t="s">
        <v>174</v>
      </c>
      <c r="B19" s="6" t="s">
        <v>70</v>
      </c>
      <c r="C19" s="2" t="s">
        <v>71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5">
        <v>36</v>
      </c>
      <c r="O19" s="5">
        <v>17</v>
      </c>
      <c r="P19" s="5">
        <v>14</v>
      </c>
      <c r="Q19" s="5">
        <v>1</v>
      </c>
      <c r="R19" s="4">
        <f t="shared" si="1"/>
        <v>2.1419999999999999</v>
      </c>
      <c r="S19" s="17">
        <f t="shared" si="2"/>
        <v>2.1419999999999999</v>
      </c>
      <c r="T19" s="4">
        <f t="shared" si="3"/>
        <v>8.5679999999999992E-3</v>
      </c>
      <c r="U19" s="4">
        <v>2</v>
      </c>
      <c r="V19" s="4">
        <f t="shared" si="0"/>
        <v>0</v>
      </c>
      <c r="W19" s="4"/>
      <c r="X19" s="4"/>
      <c r="Y19" s="4"/>
    </row>
    <row r="20" spans="1:25" x14ac:dyDescent="0.25">
      <c r="A20" s="4" t="s">
        <v>174</v>
      </c>
      <c r="B20" s="6" t="s">
        <v>72</v>
      </c>
      <c r="C20" s="2" t="s">
        <v>73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5">
        <v>54</v>
      </c>
      <c r="O20" s="5">
        <v>57</v>
      </c>
      <c r="P20" s="5">
        <v>23</v>
      </c>
      <c r="Q20" s="5">
        <v>11</v>
      </c>
      <c r="R20" s="4">
        <f t="shared" si="1"/>
        <v>17.698499999999999</v>
      </c>
      <c r="S20" s="17">
        <f t="shared" si="2"/>
        <v>17.698499999999999</v>
      </c>
      <c r="T20" s="4">
        <f t="shared" si="3"/>
        <v>7.0793999999999996E-2</v>
      </c>
      <c r="U20" s="4">
        <v>18</v>
      </c>
      <c r="V20" s="4">
        <f t="shared" si="0"/>
        <v>0</v>
      </c>
      <c r="W20" s="4"/>
      <c r="X20" s="4"/>
      <c r="Y20" s="4"/>
    </row>
    <row r="21" spans="1:25" x14ac:dyDescent="0.25">
      <c r="A21" s="4" t="s">
        <v>174</v>
      </c>
      <c r="B21" s="6" t="s">
        <v>68</v>
      </c>
      <c r="C21" s="2" t="s">
        <v>69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5">
        <v>83</v>
      </c>
      <c r="O21" s="5">
        <v>35</v>
      </c>
      <c r="P21" s="5">
        <v>18</v>
      </c>
      <c r="Q21" s="5">
        <v>7</v>
      </c>
      <c r="R21" s="4">
        <f t="shared" si="1"/>
        <v>13.0725</v>
      </c>
      <c r="S21" s="17">
        <f t="shared" si="2"/>
        <v>13.0725</v>
      </c>
      <c r="T21" s="4">
        <f t="shared" si="3"/>
        <v>5.2290000000000003E-2</v>
      </c>
      <c r="U21" s="4">
        <v>13</v>
      </c>
      <c r="V21" s="4">
        <f t="shared" si="0"/>
        <v>0</v>
      </c>
      <c r="W21" s="4"/>
      <c r="X21" s="4"/>
      <c r="Y21" s="4"/>
    </row>
    <row r="22" spans="1:25" x14ac:dyDescent="0.25">
      <c r="A22" s="4" t="s">
        <v>174</v>
      </c>
      <c r="B22" s="6" t="s">
        <v>64</v>
      </c>
      <c r="C22" s="2" t="s">
        <v>65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5">
        <v>40</v>
      </c>
      <c r="O22" s="5">
        <v>31</v>
      </c>
      <c r="P22" s="5">
        <v>31</v>
      </c>
      <c r="Q22" s="5">
        <v>3</v>
      </c>
      <c r="R22" s="4">
        <f t="shared" si="1"/>
        <v>9.61</v>
      </c>
      <c r="S22" s="17">
        <f t="shared" si="2"/>
        <v>9.61</v>
      </c>
      <c r="T22" s="4">
        <f t="shared" si="3"/>
        <v>3.8440000000000002E-2</v>
      </c>
      <c r="U22" s="4">
        <v>10</v>
      </c>
      <c r="V22" s="4">
        <f t="shared" si="0"/>
        <v>0</v>
      </c>
      <c r="W22" s="4"/>
      <c r="X22" s="4"/>
      <c r="Y22" s="4"/>
    </row>
    <row r="23" spans="1:25" x14ac:dyDescent="0.25">
      <c r="A23" s="4" t="s">
        <v>174</v>
      </c>
      <c r="B23" s="6" t="s">
        <v>66</v>
      </c>
      <c r="C23" s="2" t="s">
        <v>67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5">
        <v>40</v>
      </c>
      <c r="O23" s="5">
        <v>30</v>
      </c>
      <c r="P23" s="5">
        <v>30</v>
      </c>
      <c r="Q23" s="5">
        <v>9</v>
      </c>
      <c r="R23" s="4">
        <f t="shared" si="1"/>
        <v>9</v>
      </c>
      <c r="S23" s="17">
        <f t="shared" si="2"/>
        <v>9</v>
      </c>
      <c r="T23" s="4">
        <f t="shared" si="3"/>
        <v>3.5999999999999997E-2</v>
      </c>
      <c r="U23" s="4">
        <v>9</v>
      </c>
      <c r="V23" s="4">
        <f t="shared" si="0"/>
        <v>0</v>
      </c>
      <c r="W23" s="4"/>
      <c r="X23" s="4"/>
      <c r="Y23" s="4"/>
    </row>
    <row r="24" spans="1:25" x14ac:dyDescent="0.25">
      <c r="A24" s="4" t="s">
        <v>174</v>
      </c>
      <c r="B24" s="6" t="s">
        <v>60</v>
      </c>
      <c r="C24" s="2" t="s">
        <v>61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5">
        <v>90</v>
      </c>
      <c r="O24" s="5">
        <v>40</v>
      </c>
      <c r="P24" s="5">
        <v>19</v>
      </c>
      <c r="Q24" s="5">
        <v>9</v>
      </c>
      <c r="R24" s="4">
        <f t="shared" si="1"/>
        <v>17.100000000000001</v>
      </c>
      <c r="S24" s="17">
        <f t="shared" si="2"/>
        <v>17.100000000000001</v>
      </c>
      <c r="T24" s="4">
        <f t="shared" si="3"/>
        <v>6.8400000000000002E-2</v>
      </c>
      <c r="U24" s="4">
        <v>17</v>
      </c>
      <c r="V24" s="4">
        <f t="shared" si="0"/>
        <v>0</v>
      </c>
      <c r="W24" s="4"/>
      <c r="X24" s="4"/>
      <c r="Y24" s="4"/>
    </row>
    <row r="25" spans="1:25" x14ac:dyDescent="0.25">
      <c r="A25" s="4" t="s">
        <v>174</v>
      </c>
      <c r="B25" s="6" t="s">
        <v>62</v>
      </c>
      <c r="C25" s="2" t="s">
        <v>63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5">
        <v>63</v>
      </c>
      <c r="O25" s="5">
        <v>34</v>
      </c>
      <c r="P25" s="5">
        <v>20</v>
      </c>
      <c r="Q25" s="5">
        <v>8</v>
      </c>
      <c r="R25" s="4">
        <f t="shared" si="1"/>
        <v>10.71</v>
      </c>
      <c r="S25" s="17">
        <f t="shared" si="2"/>
        <v>10.71</v>
      </c>
      <c r="T25" s="4">
        <f t="shared" si="3"/>
        <v>4.2840000000000003E-2</v>
      </c>
      <c r="U25" s="4">
        <v>11</v>
      </c>
      <c r="V25" s="4">
        <f t="shared" si="0"/>
        <v>0</v>
      </c>
      <c r="W25" s="4"/>
      <c r="X25" s="4"/>
      <c r="Y25" s="4"/>
    </row>
    <row r="26" spans="1:25" x14ac:dyDescent="0.25">
      <c r="A26" s="4" t="s">
        <v>174</v>
      </c>
      <c r="B26" s="6" t="s">
        <v>58</v>
      </c>
      <c r="C26" s="2" t="s">
        <v>59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v>35</v>
      </c>
      <c r="O26" s="5">
        <v>50</v>
      </c>
      <c r="P26" s="5">
        <v>30</v>
      </c>
      <c r="Q26" s="5">
        <v>15</v>
      </c>
      <c r="R26" s="4">
        <f t="shared" si="1"/>
        <v>13.125</v>
      </c>
      <c r="S26" s="17">
        <f t="shared" si="2"/>
        <v>15</v>
      </c>
      <c r="T26" s="4">
        <f t="shared" si="3"/>
        <v>5.2499999999999998E-2</v>
      </c>
      <c r="U26" s="4">
        <v>13</v>
      </c>
      <c r="V26" s="4">
        <f t="shared" si="0"/>
        <v>0</v>
      </c>
      <c r="W26" s="4"/>
      <c r="X26" s="4"/>
      <c r="Y26" s="4"/>
    </row>
    <row r="27" spans="1:25" x14ac:dyDescent="0.25">
      <c r="A27" s="4" t="s">
        <v>174</v>
      </c>
      <c r="B27" s="6" t="s">
        <v>56</v>
      </c>
      <c r="C27" s="2" t="s">
        <v>57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5">
        <v>65</v>
      </c>
      <c r="O27" s="5">
        <v>44</v>
      </c>
      <c r="P27" s="5">
        <v>28</v>
      </c>
      <c r="Q27" s="5">
        <v>15</v>
      </c>
      <c r="R27" s="4">
        <f t="shared" si="1"/>
        <v>20.02</v>
      </c>
      <c r="S27" s="17">
        <f t="shared" si="2"/>
        <v>20.02</v>
      </c>
      <c r="T27" s="4">
        <f t="shared" si="3"/>
        <v>8.0079999999999998E-2</v>
      </c>
      <c r="U27" s="4">
        <v>20</v>
      </c>
      <c r="V27" s="4">
        <f t="shared" si="0"/>
        <v>0</v>
      </c>
      <c r="W27" s="4"/>
      <c r="X27" s="4"/>
      <c r="Y27" s="4"/>
    </row>
    <row r="28" spans="1:25" x14ac:dyDescent="0.25">
      <c r="A28" s="4" t="s">
        <v>174</v>
      </c>
      <c r="B28" s="6" t="s">
        <v>52</v>
      </c>
      <c r="C28" s="2" t="s">
        <v>53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5">
        <v>30</v>
      </c>
      <c r="O28" s="5">
        <v>40</v>
      </c>
      <c r="P28" s="5">
        <v>8</v>
      </c>
      <c r="Q28" s="5">
        <v>2</v>
      </c>
      <c r="R28" s="4">
        <f t="shared" si="1"/>
        <v>2.4</v>
      </c>
      <c r="S28" s="17">
        <f t="shared" si="2"/>
        <v>2.4</v>
      </c>
      <c r="T28" s="4">
        <f t="shared" si="3"/>
        <v>9.5999999999999992E-3</v>
      </c>
      <c r="U28" s="4">
        <v>3</v>
      </c>
      <c r="V28" s="4">
        <f t="shared" si="0"/>
        <v>0</v>
      </c>
      <c r="W28" s="4"/>
      <c r="X28" s="4"/>
      <c r="Y28" s="4"/>
    </row>
    <row r="29" spans="1:25" x14ac:dyDescent="0.25">
      <c r="A29" s="4" t="s">
        <v>174</v>
      </c>
      <c r="B29" s="6" t="s">
        <v>54</v>
      </c>
      <c r="C29" s="2" t="s">
        <v>55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5">
        <v>62</v>
      </c>
      <c r="O29" s="5">
        <v>35</v>
      </c>
      <c r="P29" s="5">
        <v>22</v>
      </c>
      <c r="Q29" s="5">
        <v>8</v>
      </c>
      <c r="R29" s="4">
        <f t="shared" si="1"/>
        <v>11.935</v>
      </c>
      <c r="S29" s="17">
        <f t="shared" si="2"/>
        <v>11.935</v>
      </c>
      <c r="T29" s="4">
        <f t="shared" si="3"/>
        <v>4.7739999999999998E-2</v>
      </c>
      <c r="U29" s="4">
        <v>12</v>
      </c>
      <c r="V29" s="4">
        <f t="shared" si="0"/>
        <v>0</v>
      </c>
      <c r="W29" s="4"/>
      <c r="X29" s="4"/>
      <c r="Y29" s="4"/>
    </row>
    <row r="30" spans="1:25" x14ac:dyDescent="0.25">
      <c r="A30" s="4" t="s">
        <v>174</v>
      </c>
      <c r="B30" s="6" t="s">
        <v>50</v>
      </c>
      <c r="C30" s="2" t="s">
        <v>51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v>51</v>
      </c>
      <c r="O30" s="5">
        <v>44</v>
      </c>
      <c r="P30" s="5">
        <v>10</v>
      </c>
      <c r="Q30" s="5">
        <v>4</v>
      </c>
      <c r="R30" s="4">
        <f t="shared" si="1"/>
        <v>5.61</v>
      </c>
      <c r="S30" s="17">
        <f t="shared" si="2"/>
        <v>5.61</v>
      </c>
      <c r="T30" s="4">
        <f t="shared" si="3"/>
        <v>2.2440000000000002E-2</v>
      </c>
      <c r="U30" s="4">
        <v>6</v>
      </c>
      <c r="V30" s="4">
        <f t="shared" si="0"/>
        <v>0</v>
      </c>
      <c r="W30" s="4"/>
      <c r="X30" s="4"/>
      <c r="Y30" s="4"/>
    </row>
    <row r="31" spans="1:25" x14ac:dyDescent="0.25">
      <c r="A31" s="4" t="s">
        <v>174</v>
      </c>
      <c r="B31" s="6" t="s">
        <v>46</v>
      </c>
      <c r="C31" s="2" t="s">
        <v>47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5">
        <v>90</v>
      </c>
      <c r="O31" s="5">
        <v>52</v>
      </c>
      <c r="P31" s="5">
        <v>18</v>
      </c>
      <c r="Q31" s="5">
        <v>15</v>
      </c>
      <c r="R31" s="4">
        <f t="shared" si="1"/>
        <v>21.06</v>
      </c>
      <c r="S31" s="17">
        <f t="shared" si="2"/>
        <v>21.06</v>
      </c>
      <c r="T31" s="4">
        <f t="shared" si="3"/>
        <v>8.4239999999999995E-2</v>
      </c>
      <c r="U31" s="4">
        <v>21</v>
      </c>
      <c r="V31" s="4">
        <f t="shared" si="0"/>
        <v>0</v>
      </c>
      <c r="W31" s="4"/>
      <c r="X31" s="4"/>
      <c r="Y31" s="4"/>
    </row>
    <row r="32" spans="1:25" x14ac:dyDescent="0.25">
      <c r="A32" s="4" t="s">
        <v>174</v>
      </c>
      <c r="B32" s="6" t="s">
        <v>48</v>
      </c>
      <c r="C32" s="2" t="s">
        <v>49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5">
        <v>63</v>
      </c>
      <c r="O32" s="5">
        <v>31</v>
      </c>
      <c r="P32" s="5">
        <v>25</v>
      </c>
      <c r="Q32" s="5">
        <v>7</v>
      </c>
      <c r="R32" s="4">
        <f t="shared" si="1"/>
        <v>12.206250000000001</v>
      </c>
      <c r="S32" s="17">
        <f t="shared" si="2"/>
        <v>12.206250000000001</v>
      </c>
      <c r="T32" s="4">
        <f t="shared" si="3"/>
        <v>4.8825E-2</v>
      </c>
      <c r="U32" s="4">
        <v>12</v>
      </c>
      <c r="V32" s="4">
        <f t="shared" si="0"/>
        <v>0</v>
      </c>
      <c r="W32" s="4"/>
      <c r="X32" s="4"/>
      <c r="Y32" s="4"/>
    </row>
    <row r="33" spans="1:25" x14ac:dyDescent="0.25">
      <c r="A33" s="4" t="s">
        <v>174</v>
      </c>
      <c r="B33" s="6" t="s">
        <v>45</v>
      </c>
      <c r="C33" s="2" t="s">
        <v>44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5">
        <v>73</v>
      </c>
      <c r="O33" s="5">
        <v>45</v>
      </c>
      <c r="P33" s="5">
        <v>45</v>
      </c>
      <c r="Q33" s="5">
        <v>21</v>
      </c>
      <c r="R33" s="4">
        <f t="shared" si="1"/>
        <v>36.956249999999997</v>
      </c>
      <c r="S33" s="17">
        <f t="shared" si="2"/>
        <v>36.956249999999997</v>
      </c>
      <c r="T33" s="4">
        <f t="shared" si="3"/>
        <v>0.14782500000000001</v>
      </c>
      <c r="U33" s="4">
        <v>37</v>
      </c>
      <c r="V33" s="4">
        <f t="shared" si="0"/>
        <v>0</v>
      </c>
      <c r="W33" s="4"/>
      <c r="X33" s="4"/>
      <c r="Y33" s="4"/>
    </row>
    <row r="34" spans="1:25" x14ac:dyDescent="0.25">
      <c r="A34" s="4" t="s">
        <v>174</v>
      </c>
      <c r="B34" s="6" t="s">
        <v>42</v>
      </c>
      <c r="C34" s="2" t="s">
        <v>43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5">
        <v>50</v>
      </c>
      <c r="O34" s="5">
        <v>45</v>
      </c>
      <c r="P34" s="5">
        <v>13</v>
      </c>
      <c r="Q34" s="5">
        <v>2</v>
      </c>
      <c r="R34" s="4">
        <f t="shared" si="1"/>
        <v>7.3125</v>
      </c>
      <c r="S34" s="17">
        <f t="shared" si="2"/>
        <v>7.3125</v>
      </c>
      <c r="T34" s="4">
        <f t="shared" si="3"/>
        <v>2.9250000000000002E-2</v>
      </c>
      <c r="U34" s="4">
        <v>8</v>
      </c>
      <c r="V34" s="4">
        <f t="shared" ref="V34:V65" si="4">W34*X34*Y34/4000</f>
        <v>0</v>
      </c>
      <c r="W34" s="4"/>
      <c r="X34" s="4"/>
      <c r="Y34" s="4"/>
    </row>
    <row r="35" spans="1:25" x14ac:dyDescent="0.25">
      <c r="A35" s="4" t="s">
        <v>174</v>
      </c>
      <c r="B35" s="6" t="s">
        <v>38</v>
      </c>
      <c r="C35" s="2" t="s">
        <v>39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5">
        <v>43</v>
      </c>
      <c r="O35" s="5">
        <v>100</v>
      </c>
      <c r="P35" s="5">
        <v>26</v>
      </c>
      <c r="Q35" s="5">
        <v>12</v>
      </c>
      <c r="R35" s="4">
        <f t="shared" si="1"/>
        <v>27.95</v>
      </c>
      <c r="S35" s="17">
        <f t="shared" si="2"/>
        <v>27.95</v>
      </c>
      <c r="T35" s="4">
        <f t="shared" si="3"/>
        <v>0.1118</v>
      </c>
      <c r="U35" s="4">
        <v>28</v>
      </c>
      <c r="V35" s="4">
        <f t="shared" si="4"/>
        <v>0</v>
      </c>
      <c r="W35" s="4"/>
      <c r="X35" s="4"/>
      <c r="Y35" s="4"/>
    </row>
    <row r="36" spans="1:25" x14ac:dyDescent="0.25">
      <c r="A36" s="4" t="s">
        <v>175</v>
      </c>
      <c r="B36" s="2" t="s">
        <v>21</v>
      </c>
      <c r="C36" s="2" t="s">
        <v>22</v>
      </c>
      <c r="D36" s="14"/>
      <c r="E36" s="4" t="s">
        <v>23</v>
      </c>
      <c r="F36" s="4"/>
      <c r="G36" s="4"/>
      <c r="H36" s="4"/>
      <c r="I36" s="4"/>
      <c r="J36" s="4"/>
      <c r="K36" s="4"/>
      <c r="L36" s="4"/>
      <c r="M36" s="4"/>
      <c r="N36" s="5">
        <v>88</v>
      </c>
      <c r="O36" s="5">
        <v>54</v>
      </c>
      <c r="P36" s="5">
        <v>20</v>
      </c>
      <c r="Q36" s="5">
        <v>20</v>
      </c>
      <c r="R36" s="4">
        <f t="shared" si="1"/>
        <v>23.76</v>
      </c>
      <c r="S36" s="17">
        <f t="shared" si="2"/>
        <v>23.76</v>
      </c>
      <c r="T36" s="4">
        <f t="shared" si="3"/>
        <v>9.5039999999999999E-2</v>
      </c>
      <c r="U36" s="4">
        <v>24</v>
      </c>
      <c r="V36" s="4">
        <f t="shared" si="4"/>
        <v>38.765999999999998</v>
      </c>
      <c r="W36" s="5">
        <v>91</v>
      </c>
      <c r="X36" s="5">
        <v>71</v>
      </c>
      <c r="Y36" s="5">
        <v>24</v>
      </c>
    </row>
    <row r="37" spans="1:25" x14ac:dyDescent="0.25">
      <c r="A37" s="4" t="s">
        <v>175</v>
      </c>
      <c r="B37" s="2" t="s">
        <v>168</v>
      </c>
      <c r="C37" s="2" t="s">
        <v>169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5">
        <v>70</v>
      </c>
      <c r="O37" s="5">
        <v>53</v>
      </c>
      <c r="P37" s="5">
        <v>19</v>
      </c>
      <c r="Q37" s="5">
        <v>27</v>
      </c>
      <c r="R37" s="4">
        <f t="shared" si="1"/>
        <v>17.622499999999999</v>
      </c>
      <c r="S37" s="17">
        <f t="shared" si="2"/>
        <v>27</v>
      </c>
      <c r="T37" s="4">
        <f t="shared" si="3"/>
        <v>7.0489999999999997E-2</v>
      </c>
      <c r="U37" s="4">
        <v>18</v>
      </c>
      <c r="V37" s="4">
        <f t="shared" si="4"/>
        <v>27.216000000000001</v>
      </c>
      <c r="W37" s="4">
        <v>72</v>
      </c>
      <c r="X37" s="4">
        <v>24</v>
      </c>
      <c r="Y37" s="4">
        <v>63</v>
      </c>
    </row>
    <row r="38" spans="1:25" x14ac:dyDescent="0.25">
      <c r="A38" s="4" t="s">
        <v>175</v>
      </c>
      <c r="B38" s="2" t="s">
        <v>170</v>
      </c>
      <c r="C38" s="2" t="s">
        <v>171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5">
        <v>87</v>
      </c>
      <c r="O38" s="5">
        <v>45</v>
      </c>
      <c r="P38" s="5">
        <v>26</v>
      </c>
      <c r="Q38" s="5">
        <v>11</v>
      </c>
      <c r="R38" s="4">
        <f t="shared" si="1"/>
        <v>25.447500000000002</v>
      </c>
      <c r="S38" s="17">
        <f t="shared" si="2"/>
        <v>25.447500000000002</v>
      </c>
      <c r="T38" s="4">
        <f t="shared" si="3"/>
        <v>0.10179000000000001</v>
      </c>
      <c r="U38" s="4">
        <v>26</v>
      </c>
      <c r="V38" s="4">
        <f t="shared" si="4"/>
        <v>0</v>
      </c>
      <c r="W38" s="4"/>
      <c r="X38" s="4"/>
      <c r="Y38" s="4"/>
    </row>
    <row r="39" spans="1:25" x14ac:dyDescent="0.25">
      <c r="A39" s="4" t="s">
        <v>175</v>
      </c>
      <c r="B39" s="2" t="s">
        <v>172</v>
      </c>
      <c r="C39" s="2" t="s">
        <v>173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5">
        <v>98</v>
      </c>
      <c r="O39" s="5">
        <v>62</v>
      </c>
      <c r="P39" s="5">
        <v>25</v>
      </c>
      <c r="Q39" s="5">
        <v>19</v>
      </c>
      <c r="R39" s="4">
        <f t="shared" si="1"/>
        <v>37.975000000000001</v>
      </c>
      <c r="S39" s="17">
        <f t="shared" si="2"/>
        <v>37.975000000000001</v>
      </c>
      <c r="T39" s="4">
        <f t="shared" si="3"/>
        <v>0.15190000000000001</v>
      </c>
      <c r="U39" s="4">
        <v>38</v>
      </c>
      <c r="V39" s="4">
        <f t="shared" si="4"/>
        <v>0</v>
      </c>
      <c r="W39" s="4"/>
      <c r="X39" s="4"/>
      <c r="Y39" s="4"/>
    </row>
    <row r="40" spans="1:25" x14ac:dyDescent="0.25">
      <c r="A40" s="4" t="s">
        <v>175</v>
      </c>
      <c r="B40" s="2" t="s">
        <v>148</v>
      </c>
      <c r="C40" s="2" t="s">
        <v>149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5">
        <v>97</v>
      </c>
      <c r="O40" s="5">
        <v>62</v>
      </c>
      <c r="P40" s="5">
        <v>24</v>
      </c>
      <c r="Q40" s="5">
        <v>17</v>
      </c>
      <c r="R40" s="4">
        <f t="shared" si="1"/>
        <v>36.084000000000003</v>
      </c>
      <c r="S40" s="17">
        <f t="shared" si="2"/>
        <v>36.084000000000003</v>
      </c>
      <c r="T40" s="4">
        <f t="shared" si="3"/>
        <v>0.14433599999999999</v>
      </c>
      <c r="U40" s="4">
        <v>36</v>
      </c>
      <c r="V40" s="4">
        <f t="shared" si="4"/>
        <v>0</v>
      </c>
      <c r="W40" s="4"/>
      <c r="X40" s="4"/>
      <c r="Y40" s="4"/>
    </row>
    <row r="41" spans="1:25" x14ac:dyDescent="0.25">
      <c r="A41" s="4" t="s">
        <v>175</v>
      </c>
      <c r="B41" s="2" t="s">
        <v>146</v>
      </c>
      <c r="C41" s="2" t="s">
        <v>147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5">
        <v>87</v>
      </c>
      <c r="O41" s="5">
        <v>55</v>
      </c>
      <c r="P41" s="5">
        <v>33</v>
      </c>
      <c r="Q41" s="5">
        <v>15</v>
      </c>
      <c r="R41" s="4">
        <f t="shared" si="1"/>
        <v>39.47625</v>
      </c>
      <c r="S41" s="17">
        <f t="shared" si="2"/>
        <v>39.47625</v>
      </c>
      <c r="T41" s="4">
        <f t="shared" si="3"/>
        <v>0.15790499999999999</v>
      </c>
      <c r="U41" s="4">
        <v>40</v>
      </c>
      <c r="V41" s="4">
        <f t="shared" si="4"/>
        <v>30.72</v>
      </c>
      <c r="W41" s="4">
        <v>80</v>
      </c>
      <c r="X41" s="4">
        <v>24</v>
      </c>
      <c r="Y41" s="4">
        <v>64</v>
      </c>
    </row>
    <row r="42" spans="1:25" x14ac:dyDescent="0.25">
      <c r="A42" s="4" t="s">
        <v>175</v>
      </c>
      <c r="B42" s="2" t="s">
        <v>142</v>
      </c>
      <c r="C42" s="2" t="s">
        <v>143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5">
        <v>43</v>
      </c>
      <c r="O42" s="5">
        <v>20</v>
      </c>
      <c r="P42" s="5">
        <v>20</v>
      </c>
      <c r="Q42" s="5">
        <v>1</v>
      </c>
      <c r="R42" s="4">
        <f t="shared" si="1"/>
        <v>4.3</v>
      </c>
      <c r="S42" s="17">
        <f t="shared" si="2"/>
        <v>4.3</v>
      </c>
      <c r="T42" s="4">
        <f t="shared" si="3"/>
        <v>1.72E-2</v>
      </c>
      <c r="U42" s="4">
        <v>5</v>
      </c>
      <c r="V42" s="4">
        <f t="shared" si="4"/>
        <v>30.72</v>
      </c>
      <c r="W42" s="4">
        <v>80</v>
      </c>
      <c r="X42" s="4">
        <v>24</v>
      </c>
      <c r="Y42" s="4">
        <v>64</v>
      </c>
    </row>
    <row r="43" spans="1:25" x14ac:dyDescent="0.25">
      <c r="A43" s="4" t="s">
        <v>175</v>
      </c>
      <c r="B43" s="2" t="s">
        <v>144</v>
      </c>
      <c r="C43" s="2" t="s">
        <v>145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5">
        <v>65</v>
      </c>
      <c r="O43" s="5">
        <v>48</v>
      </c>
      <c r="P43" s="5">
        <v>48</v>
      </c>
      <c r="Q43" s="5">
        <v>29</v>
      </c>
      <c r="R43" s="4">
        <f t="shared" si="1"/>
        <v>37.44</v>
      </c>
      <c r="S43" s="17">
        <f t="shared" si="2"/>
        <v>37.44</v>
      </c>
      <c r="T43" s="4">
        <f t="shared" si="3"/>
        <v>0.14976</v>
      </c>
      <c r="U43" s="4">
        <v>38</v>
      </c>
      <c r="V43" s="4">
        <f t="shared" si="4"/>
        <v>0</v>
      </c>
      <c r="W43" s="4"/>
      <c r="X43" s="4"/>
      <c r="Y43" s="4"/>
    </row>
    <row r="44" spans="1:25" x14ac:dyDescent="0.25">
      <c r="A44" s="4" t="s">
        <v>175</v>
      </c>
      <c r="B44" s="2" t="s">
        <v>136</v>
      </c>
      <c r="C44" s="2" t="s">
        <v>137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5">
        <v>40</v>
      </c>
      <c r="O44" s="5">
        <v>28</v>
      </c>
      <c r="P44" s="5">
        <v>25</v>
      </c>
      <c r="Q44" s="5">
        <v>1</v>
      </c>
      <c r="R44" s="4">
        <f t="shared" si="1"/>
        <v>7</v>
      </c>
      <c r="S44" s="17">
        <f t="shared" si="2"/>
        <v>7</v>
      </c>
      <c r="T44" s="4">
        <f t="shared" si="3"/>
        <v>2.8000000000000001E-2</v>
      </c>
      <c r="U44" s="4">
        <v>7</v>
      </c>
      <c r="V44" s="4">
        <f t="shared" si="4"/>
        <v>31.68</v>
      </c>
      <c r="W44" s="4">
        <v>88</v>
      </c>
      <c r="X44" s="4">
        <v>24</v>
      </c>
      <c r="Y44" s="4">
        <v>60</v>
      </c>
    </row>
    <row r="45" spans="1:25" x14ac:dyDescent="0.25">
      <c r="A45" s="4" t="s">
        <v>175</v>
      </c>
      <c r="B45" s="2" t="s">
        <v>139</v>
      </c>
      <c r="C45" s="2" t="s">
        <v>138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5">
        <v>70</v>
      </c>
      <c r="O45" s="5">
        <v>38</v>
      </c>
      <c r="P45" s="5">
        <v>38</v>
      </c>
      <c r="Q45" s="5">
        <v>19</v>
      </c>
      <c r="R45" s="4">
        <f t="shared" si="1"/>
        <v>25.27</v>
      </c>
      <c r="S45" s="17">
        <f t="shared" si="2"/>
        <v>25.27</v>
      </c>
      <c r="T45" s="4">
        <f t="shared" si="3"/>
        <v>0.10108</v>
      </c>
      <c r="U45" s="4">
        <v>25</v>
      </c>
      <c r="V45" s="4">
        <f t="shared" si="4"/>
        <v>0</v>
      </c>
      <c r="W45" s="4"/>
      <c r="X45" s="4"/>
      <c r="Y45" s="4"/>
    </row>
    <row r="46" spans="1:25" x14ac:dyDescent="0.25">
      <c r="A46" s="4" t="s">
        <v>175</v>
      </c>
      <c r="B46" s="2" t="s">
        <v>140</v>
      </c>
      <c r="C46" s="2" t="s">
        <v>141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5">
        <v>42</v>
      </c>
      <c r="O46" s="5">
        <v>60</v>
      </c>
      <c r="P46" s="5">
        <v>60</v>
      </c>
      <c r="Q46" s="5">
        <v>25</v>
      </c>
      <c r="R46" s="4">
        <f t="shared" si="1"/>
        <v>37.799999999999997</v>
      </c>
      <c r="S46" s="17">
        <f t="shared" si="2"/>
        <v>37.799999999999997</v>
      </c>
      <c r="T46" s="4">
        <f t="shared" si="3"/>
        <v>0.1512</v>
      </c>
      <c r="U46" s="4">
        <v>38</v>
      </c>
      <c r="V46" s="4">
        <f t="shared" si="4"/>
        <v>0</v>
      </c>
      <c r="W46" s="4"/>
      <c r="X46" s="4"/>
      <c r="Y46" s="4"/>
    </row>
    <row r="47" spans="1:25" x14ac:dyDescent="0.25">
      <c r="A47" s="4" t="s">
        <v>175</v>
      </c>
      <c r="B47" s="2" t="s">
        <v>132</v>
      </c>
      <c r="C47" s="2" t="s">
        <v>133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5">
        <v>52</v>
      </c>
      <c r="O47" s="5">
        <v>33</v>
      </c>
      <c r="P47" s="5">
        <v>21</v>
      </c>
      <c r="Q47" s="5">
        <v>5</v>
      </c>
      <c r="R47" s="4">
        <f t="shared" si="1"/>
        <v>9.0090000000000003</v>
      </c>
      <c r="S47" s="17">
        <f t="shared" si="2"/>
        <v>9.0090000000000003</v>
      </c>
      <c r="T47" s="4">
        <f t="shared" si="3"/>
        <v>3.6035999999999999E-2</v>
      </c>
      <c r="U47" s="4">
        <v>9</v>
      </c>
      <c r="V47" s="4">
        <f t="shared" si="4"/>
        <v>25.344000000000001</v>
      </c>
      <c r="W47" s="4">
        <v>64</v>
      </c>
      <c r="X47" s="4">
        <v>24</v>
      </c>
      <c r="Y47" s="4">
        <v>66</v>
      </c>
    </row>
    <row r="48" spans="1:25" x14ac:dyDescent="0.25">
      <c r="A48" s="4" t="s">
        <v>175</v>
      </c>
      <c r="B48" s="2" t="s">
        <v>134</v>
      </c>
      <c r="C48" s="2" t="s">
        <v>135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5">
        <v>60</v>
      </c>
      <c r="O48" s="5">
        <v>58</v>
      </c>
      <c r="P48" s="5">
        <v>58</v>
      </c>
      <c r="Q48" s="5">
        <v>21</v>
      </c>
      <c r="R48" s="4">
        <f t="shared" si="1"/>
        <v>50.46</v>
      </c>
      <c r="S48" s="17">
        <f t="shared" si="2"/>
        <v>50.46</v>
      </c>
      <c r="T48" s="4">
        <f t="shared" si="3"/>
        <v>0.20183999999999999</v>
      </c>
      <c r="U48" s="4">
        <v>51</v>
      </c>
      <c r="V48" s="4">
        <f t="shared" si="4"/>
        <v>0</v>
      </c>
      <c r="W48" s="4"/>
      <c r="X48" s="4"/>
      <c r="Y48" s="4"/>
    </row>
    <row r="49" spans="1:25" x14ac:dyDescent="0.25">
      <c r="A49" s="4" t="s">
        <v>175</v>
      </c>
      <c r="B49" s="2" t="s">
        <v>124</v>
      </c>
      <c r="C49" s="2" t="s">
        <v>125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5">
        <v>57</v>
      </c>
      <c r="O49" s="5">
        <v>40</v>
      </c>
      <c r="P49" s="5">
        <v>40</v>
      </c>
      <c r="Q49" s="5">
        <v>14</v>
      </c>
      <c r="R49" s="4">
        <f t="shared" si="1"/>
        <v>22.8</v>
      </c>
      <c r="S49" s="17">
        <f t="shared" si="2"/>
        <v>22.8</v>
      </c>
      <c r="T49" s="4">
        <f t="shared" si="3"/>
        <v>9.1200000000000003E-2</v>
      </c>
      <c r="U49" s="4">
        <v>23</v>
      </c>
      <c r="V49" s="4">
        <f t="shared" si="4"/>
        <v>32.340000000000003</v>
      </c>
      <c r="W49" s="4">
        <v>98</v>
      </c>
      <c r="X49" s="4">
        <v>24</v>
      </c>
      <c r="Y49" s="4">
        <v>55</v>
      </c>
    </row>
    <row r="50" spans="1:25" x14ac:dyDescent="0.25">
      <c r="A50" s="4" t="s">
        <v>175</v>
      </c>
      <c r="B50" s="2" t="s">
        <v>126</v>
      </c>
      <c r="C50" s="2" t="s">
        <v>127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5">
        <v>66</v>
      </c>
      <c r="O50" s="5">
        <v>56</v>
      </c>
      <c r="P50" s="5">
        <v>36</v>
      </c>
      <c r="Q50" s="5">
        <v>21</v>
      </c>
      <c r="R50" s="4">
        <f t="shared" si="1"/>
        <v>33.264000000000003</v>
      </c>
      <c r="S50" s="17">
        <f t="shared" si="2"/>
        <v>33.264000000000003</v>
      </c>
      <c r="T50" s="4">
        <f t="shared" si="3"/>
        <v>0.13305600000000001</v>
      </c>
      <c r="U50" s="4">
        <v>33</v>
      </c>
      <c r="V50" s="4">
        <f t="shared" si="4"/>
        <v>0</v>
      </c>
      <c r="W50" s="4"/>
      <c r="X50" s="4"/>
      <c r="Y50" s="4"/>
    </row>
    <row r="51" spans="1:25" x14ac:dyDescent="0.25">
      <c r="A51" s="4" t="s">
        <v>175</v>
      </c>
      <c r="B51" s="2" t="s">
        <v>128</v>
      </c>
      <c r="C51" s="2" t="s">
        <v>129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5">
        <v>74</v>
      </c>
      <c r="O51" s="5">
        <v>34</v>
      </c>
      <c r="P51" s="5">
        <v>34</v>
      </c>
      <c r="Q51" s="5">
        <v>5</v>
      </c>
      <c r="R51" s="4">
        <f t="shared" si="1"/>
        <v>21.385999999999999</v>
      </c>
      <c r="S51" s="17">
        <f t="shared" si="2"/>
        <v>21.385999999999999</v>
      </c>
      <c r="T51" s="4">
        <f t="shared" si="3"/>
        <v>8.5543999999999995E-2</v>
      </c>
      <c r="U51" s="4">
        <v>22</v>
      </c>
      <c r="V51" s="4">
        <f t="shared" si="4"/>
        <v>0</v>
      </c>
      <c r="W51" s="4"/>
      <c r="X51" s="4"/>
      <c r="Y51" s="4"/>
    </row>
    <row r="52" spans="1:25" x14ac:dyDescent="0.25">
      <c r="A52" s="4" t="s">
        <v>175</v>
      </c>
      <c r="B52" s="2" t="s">
        <v>130</v>
      </c>
      <c r="C52" s="2" t="s">
        <v>131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5">
        <v>70</v>
      </c>
      <c r="O52" s="5">
        <v>50</v>
      </c>
      <c r="P52" s="5">
        <v>30</v>
      </c>
      <c r="Q52" s="5">
        <v>12</v>
      </c>
      <c r="R52" s="4">
        <f t="shared" si="1"/>
        <v>26.25</v>
      </c>
      <c r="S52" s="17">
        <f t="shared" si="2"/>
        <v>26.25</v>
      </c>
      <c r="T52" s="4">
        <f t="shared" si="3"/>
        <v>0.105</v>
      </c>
      <c r="U52" s="4">
        <v>26</v>
      </c>
      <c r="V52" s="4">
        <f t="shared" si="4"/>
        <v>0</v>
      </c>
      <c r="W52" s="4"/>
      <c r="X52" s="4"/>
      <c r="Y52" s="4"/>
    </row>
    <row r="53" spans="1:25" x14ac:dyDescent="0.25">
      <c r="A53" s="4" t="s">
        <v>175</v>
      </c>
      <c r="B53" s="2" t="s">
        <v>118</v>
      </c>
      <c r="C53" s="2" t="s">
        <v>119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5">
        <v>40</v>
      </c>
      <c r="O53" s="5">
        <v>35</v>
      </c>
      <c r="P53" s="5">
        <v>23</v>
      </c>
      <c r="Q53" s="5">
        <v>25</v>
      </c>
      <c r="R53" s="4">
        <f t="shared" si="1"/>
        <v>8.0500000000000007</v>
      </c>
      <c r="S53" s="17">
        <f t="shared" si="2"/>
        <v>25</v>
      </c>
      <c r="T53" s="4">
        <f t="shared" si="3"/>
        <v>3.2199999999999999E-2</v>
      </c>
      <c r="U53" s="4">
        <v>25</v>
      </c>
      <c r="V53" s="4">
        <f t="shared" si="4"/>
        <v>38.015999999999998</v>
      </c>
      <c r="W53" s="4">
        <v>96</v>
      </c>
      <c r="X53" s="4">
        <v>66</v>
      </c>
      <c r="Y53" s="4">
        <v>24</v>
      </c>
    </row>
    <row r="54" spans="1:25" x14ac:dyDescent="0.25">
      <c r="A54" s="4" t="s">
        <v>175</v>
      </c>
      <c r="B54" s="2" t="s">
        <v>122</v>
      </c>
      <c r="C54" s="2" t="s">
        <v>123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5">
        <v>44</v>
      </c>
      <c r="O54" s="5">
        <v>33</v>
      </c>
      <c r="P54" s="5">
        <v>23</v>
      </c>
      <c r="Q54" s="5">
        <v>3</v>
      </c>
      <c r="R54" s="4">
        <f t="shared" si="1"/>
        <v>8.3490000000000002</v>
      </c>
      <c r="S54" s="17">
        <f t="shared" si="2"/>
        <v>8.3490000000000002</v>
      </c>
      <c r="T54" s="4">
        <f t="shared" si="3"/>
        <v>3.3396000000000002E-2</v>
      </c>
      <c r="U54" s="4">
        <v>9</v>
      </c>
      <c r="V54" s="4">
        <f t="shared" si="4"/>
        <v>0</v>
      </c>
      <c r="W54" s="4"/>
      <c r="X54" s="4"/>
      <c r="Y54" s="4"/>
    </row>
    <row r="55" spans="1:25" x14ac:dyDescent="0.25">
      <c r="A55" s="4" t="s">
        <v>175</v>
      </c>
      <c r="B55" s="2" t="s">
        <v>120</v>
      </c>
      <c r="C55" s="3" t="s">
        <v>121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5">
        <v>47</v>
      </c>
      <c r="O55" s="5">
        <v>40</v>
      </c>
      <c r="P55" s="5">
        <v>15</v>
      </c>
      <c r="Q55" s="5">
        <v>1</v>
      </c>
      <c r="R55" s="4">
        <f t="shared" si="1"/>
        <v>7.05</v>
      </c>
      <c r="S55" s="17">
        <f t="shared" si="2"/>
        <v>7.05</v>
      </c>
      <c r="T55" s="4">
        <f t="shared" si="3"/>
        <v>2.8199999999999999E-2</v>
      </c>
      <c r="U55" s="4">
        <v>7</v>
      </c>
      <c r="V55" s="4">
        <f t="shared" si="4"/>
        <v>0</v>
      </c>
      <c r="W55" s="4"/>
      <c r="X55" s="4"/>
      <c r="Y55" s="4"/>
    </row>
    <row r="56" spans="1:25" x14ac:dyDescent="0.25">
      <c r="A56" s="4" t="s">
        <v>175</v>
      </c>
      <c r="B56" s="2" t="s">
        <v>114</v>
      </c>
      <c r="C56" s="2" t="s">
        <v>115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5">
        <v>93</v>
      </c>
      <c r="O56" s="5">
        <v>51</v>
      </c>
      <c r="P56" s="5">
        <v>33</v>
      </c>
      <c r="Q56" s="5">
        <v>25</v>
      </c>
      <c r="R56" s="4">
        <f t="shared" si="1"/>
        <v>39.129750000000001</v>
      </c>
      <c r="S56" s="17">
        <f t="shared" si="2"/>
        <v>39.129750000000001</v>
      </c>
      <c r="T56" s="4">
        <f t="shared" si="3"/>
        <v>0.15651899999999999</v>
      </c>
      <c r="U56" s="4">
        <v>39</v>
      </c>
      <c r="V56" s="4">
        <f t="shared" si="4"/>
        <v>38.765999999999998</v>
      </c>
      <c r="W56" s="4">
        <v>91</v>
      </c>
      <c r="X56" s="4">
        <v>71</v>
      </c>
      <c r="Y56" s="4">
        <v>24</v>
      </c>
    </row>
    <row r="57" spans="1:25" x14ac:dyDescent="0.25">
      <c r="A57" s="4" t="s">
        <v>175</v>
      </c>
      <c r="B57" s="2" t="s">
        <v>116</v>
      </c>
      <c r="C57" s="2" t="s">
        <v>117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5">
        <v>36</v>
      </c>
      <c r="O57" s="5">
        <v>40</v>
      </c>
      <c r="P57" s="5">
        <v>15</v>
      </c>
      <c r="Q57" s="5">
        <v>3</v>
      </c>
      <c r="R57" s="4">
        <f t="shared" si="1"/>
        <v>5.4</v>
      </c>
      <c r="S57" s="17">
        <f t="shared" si="2"/>
        <v>5.4</v>
      </c>
      <c r="T57" s="4">
        <f t="shared" si="3"/>
        <v>2.1600000000000001E-2</v>
      </c>
      <c r="U57" s="4">
        <v>6</v>
      </c>
      <c r="V57" s="4">
        <f t="shared" si="4"/>
        <v>0</v>
      </c>
      <c r="W57" s="4"/>
      <c r="X57" s="4"/>
      <c r="Y57" s="4"/>
    </row>
    <row r="58" spans="1:25" x14ac:dyDescent="0.25">
      <c r="A58" s="4" t="s">
        <v>175</v>
      </c>
      <c r="B58" s="2" t="s">
        <v>110</v>
      </c>
      <c r="C58" s="2" t="s">
        <v>111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5">
        <v>44</v>
      </c>
      <c r="O58" s="5">
        <v>40</v>
      </c>
      <c r="P58" s="5">
        <v>20</v>
      </c>
      <c r="Q58" s="5">
        <v>4</v>
      </c>
      <c r="R58" s="4">
        <f t="shared" si="1"/>
        <v>8.8000000000000007</v>
      </c>
      <c r="S58" s="17">
        <f t="shared" si="2"/>
        <v>8.8000000000000007</v>
      </c>
      <c r="T58" s="4">
        <f t="shared" si="3"/>
        <v>3.5200000000000002E-2</v>
      </c>
      <c r="U58" s="4">
        <v>9</v>
      </c>
      <c r="V58" s="4">
        <f t="shared" si="4"/>
        <v>30.9925</v>
      </c>
      <c r="W58" s="4">
        <v>98</v>
      </c>
      <c r="X58" s="4">
        <v>55</v>
      </c>
      <c r="Y58" s="4">
        <v>23</v>
      </c>
    </row>
    <row r="59" spans="1:25" x14ac:dyDescent="0.25">
      <c r="A59" s="4" t="s">
        <v>175</v>
      </c>
      <c r="B59" s="2" t="s">
        <v>112</v>
      </c>
      <c r="C59" s="2" t="s">
        <v>113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5">
        <v>80</v>
      </c>
      <c r="O59" s="5">
        <v>55</v>
      </c>
      <c r="P59" s="5">
        <v>20</v>
      </c>
      <c r="Q59" s="5">
        <v>18</v>
      </c>
      <c r="R59" s="4">
        <f t="shared" si="1"/>
        <v>22</v>
      </c>
      <c r="S59" s="17">
        <f t="shared" si="2"/>
        <v>22</v>
      </c>
      <c r="T59" s="4">
        <f t="shared" si="3"/>
        <v>8.7999999999999995E-2</v>
      </c>
      <c r="U59" s="4">
        <v>22</v>
      </c>
      <c r="V59" s="4">
        <f t="shared" si="4"/>
        <v>0</v>
      </c>
      <c r="W59" s="4"/>
      <c r="X59" s="4"/>
      <c r="Y59" s="4"/>
    </row>
    <row r="60" spans="1:25" x14ac:dyDescent="0.25">
      <c r="A60" s="4" t="s">
        <v>175</v>
      </c>
      <c r="B60" s="2" t="s">
        <v>106</v>
      </c>
      <c r="C60" s="2" t="s">
        <v>107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5">
        <v>35</v>
      </c>
      <c r="O60" s="5">
        <v>30</v>
      </c>
      <c r="P60" s="5">
        <v>20</v>
      </c>
      <c r="Q60" s="5">
        <v>4</v>
      </c>
      <c r="R60" s="4">
        <f t="shared" si="1"/>
        <v>5.25</v>
      </c>
      <c r="S60" s="17">
        <f t="shared" si="2"/>
        <v>5.25</v>
      </c>
      <c r="T60" s="4">
        <f t="shared" si="3"/>
        <v>2.1000000000000001E-2</v>
      </c>
      <c r="U60" s="4">
        <v>5</v>
      </c>
      <c r="V60" s="4">
        <f t="shared" si="4"/>
        <v>0</v>
      </c>
      <c r="W60" s="4"/>
      <c r="X60" s="4"/>
      <c r="Y60" s="4"/>
    </row>
    <row r="61" spans="1:25" x14ac:dyDescent="0.25">
      <c r="A61" s="4" t="s">
        <v>175</v>
      </c>
      <c r="B61" s="2" t="s">
        <v>108</v>
      </c>
      <c r="C61" s="2" t="s">
        <v>109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5">
        <v>45</v>
      </c>
      <c r="O61" s="5">
        <v>40</v>
      </c>
      <c r="P61" s="5">
        <v>10</v>
      </c>
      <c r="Q61" s="5">
        <v>5</v>
      </c>
      <c r="R61" s="4">
        <f t="shared" si="1"/>
        <v>4.5</v>
      </c>
      <c r="S61" s="17">
        <f t="shared" si="2"/>
        <v>5</v>
      </c>
      <c r="T61" s="4">
        <f t="shared" si="3"/>
        <v>1.7999999999999999E-2</v>
      </c>
      <c r="U61" s="4">
        <v>5</v>
      </c>
      <c r="V61" s="4">
        <f t="shared" si="4"/>
        <v>0</v>
      </c>
      <c r="W61" s="4"/>
      <c r="X61" s="4"/>
      <c r="Y61" s="4"/>
    </row>
    <row r="62" spans="1:25" x14ac:dyDescent="0.25">
      <c r="A62" s="4" t="s">
        <v>175</v>
      </c>
      <c r="B62" s="2" t="s">
        <v>162</v>
      </c>
      <c r="C62" s="2" t="s">
        <v>163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5">
        <v>78</v>
      </c>
      <c r="O62" s="5">
        <v>53</v>
      </c>
      <c r="P62" s="5">
        <v>36</v>
      </c>
      <c r="Q62" s="5">
        <v>26</v>
      </c>
      <c r="R62" s="4">
        <f t="shared" si="1"/>
        <v>37.206000000000003</v>
      </c>
      <c r="S62" s="17">
        <f t="shared" si="2"/>
        <v>37.206000000000003</v>
      </c>
      <c r="T62" s="4">
        <f t="shared" si="3"/>
        <v>0.14882400000000001</v>
      </c>
      <c r="U62" s="4">
        <v>37</v>
      </c>
      <c r="V62" s="4">
        <f t="shared" si="4"/>
        <v>31.416</v>
      </c>
      <c r="W62" s="4">
        <v>77</v>
      </c>
      <c r="X62" s="4">
        <v>24</v>
      </c>
      <c r="Y62" s="4">
        <v>68</v>
      </c>
    </row>
    <row r="63" spans="1:25" x14ac:dyDescent="0.25">
      <c r="A63" s="4" t="s">
        <v>175</v>
      </c>
      <c r="B63" s="2" t="s">
        <v>164</v>
      </c>
      <c r="C63" s="2" t="s">
        <v>165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5">
        <v>40</v>
      </c>
      <c r="O63" s="5">
        <v>32</v>
      </c>
      <c r="P63" s="5">
        <v>30</v>
      </c>
      <c r="Q63" s="5">
        <v>1</v>
      </c>
      <c r="R63" s="4">
        <f t="shared" si="1"/>
        <v>9.6</v>
      </c>
      <c r="S63" s="17">
        <f t="shared" si="2"/>
        <v>9.6</v>
      </c>
      <c r="T63" s="4">
        <f t="shared" si="3"/>
        <v>3.8399999999999997E-2</v>
      </c>
      <c r="U63" s="4">
        <v>10</v>
      </c>
      <c r="V63" s="4">
        <f t="shared" si="4"/>
        <v>0</v>
      </c>
      <c r="W63" s="4"/>
      <c r="X63" s="4"/>
      <c r="Y63" s="4"/>
    </row>
    <row r="64" spans="1:25" x14ac:dyDescent="0.25">
      <c r="A64" s="4" t="s">
        <v>175</v>
      </c>
      <c r="B64" s="2" t="s">
        <v>166</v>
      </c>
      <c r="C64" s="2" t="s">
        <v>167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5">
        <v>100</v>
      </c>
      <c r="O64" s="5">
        <v>60</v>
      </c>
      <c r="P64" s="5">
        <v>20</v>
      </c>
      <c r="Q64" s="5">
        <v>25</v>
      </c>
      <c r="R64" s="4">
        <f t="shared" si="1"/>
        <v>30</v>
      </c>
      <c r="S64" s="17">
        <f t="shared" si="2"/>
        <v>30</v>
      </c>
      <c r="T64" s="4">
        <f t="shared" si="3"/>
        <v>0.12</v>
      </c>
      <c r="U64" s="4">
        <v>30</v>
      </c>
      <c r="V64" s="4">
        <f t="shared" si="4"/>
        <v>0</v>
      </c>
      <c r="W64" s="4"/>
      <c r="X64" s="4"/>
      <c r="Y64" s="4"/>
    </row>
    <row r="65" spans="1:25" x14ac:dyDescent="0.25">
      <c r="A65" s="4" t="s">
        <v>175</v>
      </c>
      <c r="B65" s="2" t="s">
        <v>158</v>
      </c>
      <c r="C65" s="2" t="s">
        <v>159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5">
        <v>46</v>
      </c>
      <c r="O65" s="5">
        <v>40</v>
      </c>
      <c r="P65" s="5">
        <v>15</v>
      </c>
      <c r="Q65" s="5">
        <v>2</v>
      </c>
      <c r="R65" s="4">
        <f t="shared" si="1"/>
        <v>6.9</v>
      </c>
      <c r="S65" s="17">
        <f t="shared" si="2"/>
        <v>6.9</v>
      </c>
      <c r="T65" s="4">
        <f t="shared" si="3"/>
        <v>2.76E-2</v>
      </c>
      <c r="U65" s="4">
        <v>7</v>
      </c>
      <c r="V65" s="4">
        <f t="shared" si="4"/>
        <v>32.64</v>
      </c>
      <c r="W65" s="4">
        <v>80</v>
      </c>
      <c r="X65" s="4">
        <v>24</v>
      </c>
      <c r="Y65" s="4">
        <v>68</v>
      </c>
    </row>
    <row r="66" spans="1:25" x14ac:dyDescent="0.25">
      <c r="A66" s="4" t="s">
        <v>175</v>
      </c>
      <c r="B66" s="2" t="s">
        <v>160</v>
      </c>
      <c r="C66" s="2" t="s">
        <v>161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5">
        <v>80</v>
      </c>
      <c r="O66" s="5">
        <v>62</v>
      </c>
      <c r="P66" s="5">
        <v>25</v>
      </c>
      <c r="Q66" s="5">
        <v>32</v>
      </c>
      <c r="R66" s="4">
        <f t="shared" si="1"/>
        <v>31</v>
      </c>
      <c r="S66" s="17">
        <f t="shared" si="2"/>
        <v>32</v>
      </c>
      <c r="T66" s="4">
        <f t="shared" si="3"/>
        <v>0.124</v>
      </c>
      <c r="U66" s="4">
        <v>32</v>
      </c>
      <c r="V66" s="4">
        <f t="shared" ref="V66:V97" si="5">W66*X66*Y66/4000</f>
        <v>0</v>
      </c>
      <c r="W66" s="4"/>
      <c r="X66" s="4"/>
      <c r="Y66" s="4"/>
    </row>
    <row r="67" spans="1:25" x14ac:dyDescent="0.25">
      <c r="A67" s="4" t="s">
        <v>175</v>
      </c>
      <c r="B67" s="2" t="s">
        <v>153</v>
      </c>
      <c r="C67" s="2" t="s">
        <v>155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5">
        <v>70</v>
      </c>
      <c r="O67" s="5">
        <v>27</v>
      </c>
      <c r="P67" s="5">
        <v>15</v>
      </c>
      <c r="Q67" s="5">
        <v>5</v>
      </c>
      <c r="R67" s="4">
        <f t="shared" ref="R67:R77" si="6">N67*O67*P67/4000</f>
        <v>7.0875000000000004</v>
      </c>
      <c r="S67" s="17">
        <f t="shared" ref="S67:S77" si="7">MAX(Q67:R67)</f>
        <v>7.0875000000000004</v>
      </c>
      <c r="T67" s="4">
        <f t="shared" ref="T67:T77" si="8">N67*O67*P67/1000000</f>
        <v>2.835E-2</v>
      </c>
      <c r="U67" s="4">
        <v>7</v>
      </c>
      <c r="V67" s="4">
        <f t="shared" si="5"/>
        <v>31.488</v>
      </c>
      <c r="W67" s="4">
        <v>82</v>
      </c>
      <c r="X67" s="4">
        <v>24</v>
      </c>
      <c r="Y67" s="4">
        <v>64</v>
      </c>
    </row>
    <row r="68" spans="1:25" x14ac:dyDescent="0.25">
      <c r="A68" s="4" t="s">
        <v>175</v>
      </c>
      <c r="B68" s="2" t="s">
        <v>156</v>
      </c>
      <c r="C68" s="2" t="s">
        <v>157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5">
        <v>70</v>
      </c>
      <c r="O68" s="5">
        <v>60</v>
      </c>
      <c r="P68" s="5">
        <v>30</v>
      </c>
      <c r="Q68" s="5">
        <v>14</v>
      </c>
      <c r="R68" s="4">
        <f t="shared" si="6"/>
        <v>31.5</v>
      </c>
      <c r="S68" s="17">
        <f t="shared" si="7"/>
        <v>31.5</v>
      </c>
      <c r="T68" s="4">
        <f t="shared" si="8"/>
        <v>0.126</v>
      </c>
      <c r="U68" s="4">
        <v>32</v>
      </c>
      <c r="V68" s="4">
        <f t="shared" si="5"/>
        <v>0</v>
      </c>
      <c r="W68" s="4"/>
      <c r="X68" s="4"/>
      <c r="Y68" s="4"/>
    </row>
    <row r="69" spans="1:25" x14ac:dyDescent="0.25">
      <c r="A69" s="4" t="s">
        <v>175</v>
      </c>
      <c r="B69" s="2" t="s">
        <v>150</v>
      </c>
      <c r="C69" s="2" t="s">
        <v>151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5">
        <v>50</v>
      </c>
      <c r="O69" s="5">
        <v>45</v>
      </c>
      <c r="P69" s="5">
        <v>25</v>
      </c>
      <c r="Q69" s="5">
        <v>10</v>
      </c>
      <c r="R69" s="4">
        <f t="shared" si="6"/>
        <v>14.0625</v>
      </c>
      <c r="S69" s="17">
        <f t="shared" si="7"/>
        <v>14.0625</v>
      </c>
      <c r="T69" s="4">
        <f t="shared" si="8"/>
        <v>5.6250000000000001E-2</v>
      </c>
      <c r="U69" s="4">
        <v>14</v>
      </c>
      <c r="V69" s="4">
        <f t="shared" si="5"/>
        <v>27.492000000000001</v>
      </c>
      <c r="W69" s="4">
        <v>79</v>
      </c>
      <c r="X69" s="4">
        <v>24</v>
      </c>
      <c r="Y69" s="4">
        <v>58</v>
      </c>
    </row>
    <row r="70" spans="1:25" x14ac:dyDescent="0.25">
      <c r="A70" s="4" t="s">
        <v>175</v>
      </c>
      <c r="B70" s="2" t="s">
        <v>152</v>
      </c>
      <c r="C70" s="2" t="s">
        <v>154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5">
        <v>87</v>
      </c>
      <c r="O70" s="5">
        <v>45</v>
      </c>
      <c r="P70" s="5">
        <v>37</v>
      </c>
      <c r="Q70" s="5">
        <v>25</v>
      </c>
      <c r="R70" s="4">
        <f t="shared" si="6"/>
        <v>36.213749999999997</v>
      </c>
      <c r="S70" s="17">
        <f t="shared" si="7"/>
        <v>36.213749999999997</v>
      </c>
      <c r="T70" s="4">
        <f t="shared" si="8"/>
        <v>0.14485500000000001</v>
      </c>
      <c r="U70" s="4">
        <v>36</v>
      </c>
      <c r="V70" s="4">
        <f t="shared" si="5"/>
        <v>0</v>
      </c>
      <c r="W70" s="4"/>
      <c r="X70" s="4"/>
      <c r="Y70" s="4"/>
    </row>
    <row r="71" spans="1:25" x14ac:dyDescent="0.25">
      <c r="A71" s="4" t="s">
        <v>175</v>
      </c>
      <c r="B71" s="2" t="s">
        <v>32</v>
      </c>
      <c r="C71" s="2" t="s">
        <v>33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5">
        <v>42</v>
      </c>
      <c r="O71" s="5">
        <v>40</v>
      </c>
      <c r="P71" s="5">
        <v>20</v>
      </c>
      <c r="Q71" s="5">
        <v>3</v>
      </c>
      <c r="R71" s="4">
        <f t="shared" si="6"/>
        <v>8.4</v>
      </c>
      <c r="S71" s="17">
        <f t="shared" si="7"/>
        <v>8.4</v>
      </c>
      <c r="T71" s="4">
        <f t="shared" si="8"/>
        <v>3.3599999999999998E-2</v>
      </c>
      <c r="U71" s="4">
        <v>9</v>
      </c>
      <c r="V71" s="4">
        <f t="shared" si="5"/>
        <v>0</v>
      </c>
      <c r="W71" s="4"/>
      <c r="X71" s="4"/>
      <c r="Y71" s="4"/>
    </row>
    <row r="72" spans="1:25" x14ac:dyDescent="0.25">
      <c r="A72" s="4" t="s">
        <v>175</v>
      </c>
      <c r="B72" s="2" t="s">
        <v>34</v>
      </c>
      <c r="C72" s="2" t="s">
        <v>35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5">
        <v>46</v>
      </c>
      <c r="O72" s="5">
        <v>40</v>
      </c>
      <c r="P72" s="5">
        <v>15</v>
      </c>
      <c r="Q72" s="5">
        <v>3</v>
      </c>
      <c r="R72" s="4">
        <f t="shared" si="6"/>
        <v>6.9</v>
      </c>
      <c r="S72" s="17">
        <f t="shared" si="7"/>
        <v>6.9</v>
      </c>
      <c r="T72" s="4">
        <f t="shared" si="8"/>
        <v>2.76E-2</v>
      </c>
      <c r="U72" s="4">
        <v>7</v>
      </c>
      <c r="V72" s="4">
        <f t="shared" si="5"/>
        <v>0</v>
      </c>
      <c r="W72" s="4"/>
      <c r="X72" s="4"/>
      <c r="Y72" s="4"/>
    </row>
    <row r="73" spans="1:25" x14ac:dyDescent="0.25">
      <c r="A73" s="4" t="s">
        <v>175</v>
      </c>
      <c r="B73" s="2" t="s">
        <v>28</v>
      </c>
      <c r="C73" s="2" t="s">
        <v>29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5">
        <v>60</v>
      </c>
      <c r="O73" s="5">
        <v>38</v>
      </c>
      <c r="P73" s="5">
        <v>25</v>
      </c>
      <c r="Q73" s="5">
        <v>8</v>
      </c>
      <c r="R73" s="4">
        <f t="shared" si="6"/>
        <v>14.25</v>
      </c>
      <c r="S73" s="17">
        <f t="shared" si="7"/>
        <v>14.25</v>
      </c>
      <c r="T73" s="4">
        <f t="shared" si="8"/>
        <v>5.7000000000000002E-2</v>
      </c>
      <c r="U73" s="4">
        <v>14</v>
      </c>
      <c r="V73" s="4">
        <f t="shared" si="5"/>
        <v>24.288</v>
      </c>
      <c r="W73" s="4">
        <v>64</v>
      </c>
      <c r="X73" s="4">
        <v>66</v>
      </c>
      <c r="Y73" s="4">
        <v>23</v>
      </c>
    </row>
    <row r="74" spans="1:25" x14ac:dyDescent="0.25">
      <c r="A74" s="4" t="s">
        <v>175</v>
      </c>
      <c r="B74" s="2" t="s">
        <v>30</v>
      </c>
      <c r="C74" s="2" t="s">
        <v>31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5">
        <v>70</v>
      </c>
      <c r="O74" s="5">
        <v>27</v>
      </c>
      <c r="P74" s="5">
        <v>15</v>
      </c>
      <c r="Q74" s="5">
        <v>1</v>
      </c>
      <c r="R74" s="4">
        <f t="shared" si="6"/>
        <v>7.0875000000000004</v>
      </c>
      <c r="S74" s="17">
        <f t="shared" si="7"/>
        <v>7.0875000000000004</v>
      </c>
      <c r="T74" s="4">
        <f t="shared" si="8"/>
        <v>2.835E-2</v>
      </c>
      <c r="U74" s="4">
        <v>7</v>
      </c>
      <c r="V74" s="4">
        <f t="shared" si="5"/>
        <v>0</v>
      </c>
      <c r="W74" s="4"/>
      <c r="X74" s="4"/>
      <c r="Y74" s="4"/>
    </row>
    <row r="75" spans="1:25" x14ac:dyDescent="0.25">
      <c r="A75" s="4" t="s">
        <v>175</v>
      </c>
      <c r="B75" s="2" t="s">
        <v>36</v>
      </c>
      <c r="C75" s="2" t="s">
        <v>37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5">
        <v>83</v>
      </c>
      <c r="O75" s="5">
        <v>65</v>
      </c>
      <c r="P75" s="5">
        <v>20</v>
      </c>
      <c r="Q75" s="5">
        <v>16</v>
      </c>
      <c r="R75" s="4">
        <f t="shared" si="6"/>
        <v>26.975000000000001</v>
      </c>
      <c r="S75" s="17">
        <f t="shared" si="7"/>
        <v>26.975000000000001</v>
      </c>
      <c r="T75" s="4">
        <f t="shared" si="8"/>
        <v>0.1079</v>
      </c>
      <c r="U75" s="4">
        <v>27</v>
      </c>
      <c r="V75" s="4">
        <f t="shared" si="5"/>
        <v>0</v>
      </c>
      <c r="W75" s="4"/>
      <c r="X75" s="4"/>
      <c r="Y75" s="4"/>
    </row>
    <row r="76" spans="1:25" x14ac:dyDescent="0.25">
      <c r="A76" s="4" t="s">
        <v>175</v>
      </c>
      <c r="B76" s="2" t="s">
        <v>24</v>
      </c>
      <c r="C76" s="2" t="s">
        <v>25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5">
        <v>70</v>
      </c>
      <c r="O76" s="5">
        <v>60</v>
      </c>
      <c r="P76" s="5">
        <v>30</v>
      </c>
      <c r="Q76" s="5">
        <v>12</v>
      </c>
      <c r="R76" s="4">
        <f t="shared" si="6"/>
        <v>31.5</v>
      </c>
      <c r="S76" s="17">
        <f t="shared" si="7"/>
        <v>31.5</v>
      </c>
      <c r="T76" s="4">
        <f t="shared" si="8"/>
        <v>0.126</v>
      </c>
      <c r="U76" s="4">
        <v>32</v>
      </c>
      <c r="V76" s="4">
        <f t="shared" si="5"/>
        <v>36.432000000000002</v>
      </c>
      <c r="W76" s="4">
        <v>96</v>
      </c>
      <c r="X76" s="4">
        <v>66</v>
      </c>
      <c r="Y76" s="4">
        <v>23</v>
      </c>
    </row>
    <row r="77" spans="1:25" x14ac:dyDescent="0.25">
      <c r="A77" s="4" t="s">
        <v>175</v>
      </c>
      <c r="B77" s="2" t="s">
        <v>26</v>
      </c>
      <c r="C77" s="2" t="s">
        <v>27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5">
        <v>85</v>
      </c>
      <c r="O77" s="5">
        <v>50</v>
      </c>
      <c r="P77" s="5">
        <v>33</v>
      </c>
      <c r="Q77" s="5">
        <v>24</v>
      </c>
      <c r="R77" s="4">
        <f t="shared" si="6"/>
        <v>35.0625</v>
      </c>
      <c r="S77" s="17">
        <f t="shared" si="7"/>
        <v>35.0625</v>
      </c>
      <c r="T77" s="4">
        <f t="shared" si="8"/>
        <v>0.14025000000000001</v>
      </c>
      <c r="U77" s="4">
        <v>35</v>
      </c>
      <c r="V77" s="4">
        <f t="shared" si="5"/>
        <v>0</v>
      </c>
      <c r="W77" s="4"/>
      <c r="X77" s="4"/>
      <c r="Y77" s="4"/>
    </row>
    <row r="78" spans="1:2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5"/>
      <c r="P78" s="5"/>
      <c r="Q78" s="5"/>
      <c r="R78" s="4"/>
      <c r="S78" s="17"/>
      <c r="T78" s="4"/>
      <c r="U78" s="4"/>
      <c r="V78" s="4">
        <f>120+576</f>
        <v>696</v>
      </c>
      <c r="W78" s="4"/>
      <c r="X78" s="4"/>
      <c r="Y78" s="4"/>
    </row>
    <row r="79" spans="1:2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15"/>
      <c r="O79" s="15"/>
      <c r="P79" s="15"/>
      <c r="Q79" s="15">
        <f>SUM(Q2:Q78)</f>
        <v>813</v>
      </c>
      <c r="R79" s="6">
        <f>SUM(R2:R78)</f>
        <v>1376.64175</v>
      </c>
      <c r="S79" s="6">
        <f>SUM(S2:S78)</f>
        <v>1406.6242500000001</v>
      </c>
      <c r="T79" s="6"/>
      <c r="U79" s="6">
        <f>SUM(U2:U78)</f>
        <v>1407</v>
      </c>
      <c r="V79" s="6">
        <f>SUM(V2:V78)</f>
        <v>1204.3164999999999</v>
      </c>
      <c r="W79" s="4"/>
      <c r="X79" s="4"/>
      <c r="Y79" s="4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dcterms:created xsi:type="dcterms:W3CDTF">2021-09-24T01:22:54Z</dcterms:created>
  <dcterms:modified xsi:type="dcterms:W3CDTF">2021-10-08T11:06:17Z</dcterms:modified>
</cp:coreProperties>
</file>