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Performa yang sudah ter invoice\"/>
    </mc:Choice>
  </mc:AlternateContent>
  <bookViews>
    <workbookView xWindow="0" yWindow="0" windowWidth="20490" windowHeight="7320" tabRatio="821" activeTab="1"/>
  </bookViews>
  <sheets>
    <sheet name="006_Sicepat_Batam" sheetId="2" r:id="rId1"/>
    <sheet name="BKI032210022806" sheetId="13" r:id="rId2"/>
  </sheets>
  <definedNames>
    <definedName name="_xlnm.Print_Titles" localSheetId="0">'006_Sicepat_Batam'!$2:$17</definedName>
  </definedNames>
  <calcPr calcId="162913"/>
</workbook>
</file>

<file path=xl/calcChain.xml><?xml version="1.0" encoding="utf-8"?>
<calcChain xmlns="http://schemas.openxmlformats.org/spreadsheetml/2006/main">
  <c r="O9" i="13" l="1"/>
  <c r="N9" i="13"/>
  <c r="M9" i="13"/>
  <c r="P8" i="13"/>
  <c r="P7" i="13"/>
  <c r="P6" i="13"/>
  <c r="P5" i="13"/>
  <c r="P3" i="13"/>
  <c r="P4" i="13"/>
  <c r="P10" i="13" l="1"/>
  <c r="P13" i="13" s="1"/>
  <c r="I35" i="2"/>
  <c r="I22" i="2"/>
  <c r="I21" i="2"/>
  <c r="I24" i="2" s="1"/>
  <c r="J18" i="2"/>
  <c r="J19" i="2" l="1"/>
  <c r="J21" i="2" s="1"/>
  <c r="J24" i="2" s="1"/>
</calcChain>
</file>

<file path=xl/sharedStrings.xml><?xml version="1.0" encoding="utf-8"?>
<sst xmlns="http://schemas.openxmlformats.org/spreadsheetml/2006/main" count="100" uniqueCount="77">
  <si>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</si>
  <si>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</si>
  <si>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</si>
  <si>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</si>
  <si>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</si>
  <si>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</si>
  <si>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</si>
  <si>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</si>
  <si>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 xml:space="preserve"> 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</si>
  <si>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</si>
  <si>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</si>
  <si>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</si>
  <si>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</si>
  <si>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</si>
  <si>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</si>
  <si>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</si>
  <si>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</si>
  <si>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</si>
  <si>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</si>
  <si>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</si>
  <si>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</si>
  <si>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</si>
  <si>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</si>
  <si>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</si>
  <si>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</si>
  <si>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</si>
  <si>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</si>
  <si>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</si>
  <si>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</si>
  <si>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</si>
  <si>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</si>
  <si>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</si>
  <si>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</si>
  <si>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</si>
  <si>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</si>
  <si>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</si>
  <si>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</si>
  <si>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</si>
  <si>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</si>
  <si>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</si>
  <si>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</si>
  <si>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</si>
  <si>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</si>
  <si>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</si>
  <si>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</si>
  <si>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</si>
  <si>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</si>
  <si>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</si>
  <si>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</si>
  <si>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</si>
  <si>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</si>
  <si>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</si>
  <si>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RATE (Rp/KG)</t>
  </si>
  <si>
    <t>AMOUNT (Rp)</t>
  </si>
  <si>
    <t>KG
VOLUME</t>
  </si>
  <si>
    <t xml:space="preserve"> 03 Agustus 2021</t>
  </si>
  <si>
    <t xml:space="preserve"> 006/PCI/K1/VIII/21</t>
  </si>
  <si>
    <t>BKI032210022806</t>
  </si>
  <si>
    <t>DOP/2106/14/JQRA6520
DOP/2106/12/VYKE6385</t>
  </si>
  <si>
    <t>S010947001
S722501001</t>
  </si>
  <si>
    <t>DOP/2106/11/ABRU3147
DOP/2106/12/CABS6291</t>
  </si>
  <si>
    <t>S958594002
S722501002</t>
  </si>
  <si>
    <t>DOP/2106/17/AYTL3129</t>
  </si>
  <si>
    <t>S101943001</t>
  </si>
  <si>
    <t>DOP/2106/15/RXGD6720
DOP/2106/17/EWAN1879</t>
  </si>
  <si>
    <t>S678424001
S101943002</t>
  </si>
  <si>
    <t>DOP/2106/15/PKBF2183</t>
  </si>
  <si>
    <t>S678424002</t>
  </si>
  <si>
    <t>DOP/2106/13/VUHQ0849
DOP/2106/16/GOQL2861</t>
  </si>
  <si>
    <t>S588702001
S519410001</t>
  </si>
  <si>
    <t>DMP
Saumlaki</t>
  </si>
  <si>
    <t>KM MANO 2</t>
  </si>
  <si>
    <t>23/6/2021 pickup.
8/7/2021 POD By Septinus ( Waiting Documen )</t>
  </si>
  <si>
    <t>AMQPCI0568 - SAUMLAKI</t>
  </si>
  <si>
    <t>Pengiriman Barang Tujuan DEDI TERIOLA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</si>
  <si>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Dua Puluh Tujuh Ribu Seratus Dua Puluh Rupiah.</t>
    </r>
  </si>
  <si>
    <t>23/6/2021 pickup.
8/7/2021 POD By Septinus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</si>
</sst>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0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166" fontId="1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167" fontId="10" fillId="0" borderId="0" xfId="3" applyNumberFormat="1" applyFont="1"/>
    <xf numFmtId="0" fontId="11" fillId="0" borderId="0" xfId="0" applyFont="1"/>
    <xf numFmtId="0" fontId="10" fillId="0" borderId="5" xfId="0" applyFont="1" applyBorder="1"/>
    <xf numFmtId="167" fontId="10" fillId="0" borderId="5" xfId="3" applyNumberFormat="1" applyFont="1" applyBorder="1"/>
    <xf numFmtId="167" fontId="10" fillId="0" borderId="0" xfId="3" applyNumberFormat="1" applyFont="1" applyAlignment="1">
      <alignment horizontal="center"/>
    </xf>
    <xf numFmtId="0" fontId="13" fillId="0" borderId="0" xfId="0" applyFont="1"/>
    <xf numFmtId="168" fontId="10" fillId="0" borderId="0" xfId="0" quotePrefix="1" applyNumberFormat="1" applyFont="1"/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5" fontId="10" fillId="4" borderId="1" xfId="0" quotePrefix="1" applyNumberFormat="1" applyFont="1" applyFill="1" applyBorder="1" applyAlignment="1">
      <alignment horizontal="center" vertical="center"/>
    </xf>
    <xf numFmtId="15" fontId="10" fillId="4" borderId="1" xfId="0" quotePrefix="1" applyNumberFormat="1" applyFont="1" applyFill="1" applyBorder="1" applyAlignment="1">
      <alignment horizontal="center" vertical="center" wrapText="1"/>
    </xf>
    <xf numFmtId="167" fontId="10" fillId="4" borderId="1" xfId="3" applyNumberFormat="1" applyFont="1" applyFill="1" applyBorder="1" applyAlignment="1">
      <alignment horizontal="center" vertical="center" wrapText="1"/>
    </xf>
    <xf numFmtId="0" fontId="10" fillId="4" borderId="4" xfId="3" applyNumberFormat="1" applyFont="1" applyFill="1" applyBorder="1" applyAlignment="1">
      <alignment horizontal="center" vertical="center" wrapText="1"/>
    </xf>
    <xf numFmtId="0" fontId="10" fillId="4" borderId="1" xfId="3" applyNumberFormat="1" applyFont="1" applyFill="1" applyBorder="1" applyAlignment="1">
      <alignment horizontal="center" vertical="center" wrapText="1"/>
    </xf>
    <xf numFmtId="167" fontId="10" fillId="0" borderId="17" xfId="3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10" fillId="0" borderId="0" xfId="3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167" fontId="9" fillId="0" borderId="0" xfId="3" applyNumberFormat="1" applyFont="1" applyAlignment="1">
      <alignment horizontal="left" vertical="center"/>
    </xf>
    <xf numFmtId="164" fontId="10" fillId="0" borderId="0" xfId="0" applyNumberFormat="1" applyFont="1"/>
    <xf numFmtId="167" fontId="9" fillId="0" borderId="5" xfId="3" applyNumberFormat="1" applyFont="1" applyBorder="1"/>
    <xf numFmtId="169" fontId="10" fillId="0" borderId="5" xfId="0" applyNumberFormat="1" applyFont="1" applyBorder="1" applyAlignment="1">
      <alignment horizontal="center" vertical="center"/>
    </xf>
    <xf numFmtId="167" fontId="9" fillId="0" borderId="0" xfId="3" applyNumberFormat="1" applyFont="1"/>
    <xf numFmtId="169" fontId="9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9" fillId="0" borderId="0" xfId="0" applyFont="1" applyBorder="1"/>
    <xf numFmtId="0" fontId="10" fillId="0" borderId="0" xfId="0" applyFont="1" applyBorder="1"/>
    <xf numFmtId="0" fontId="16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6" fillId="0" borderId="0" xfId="0" quotePrefix="1" applyFont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10" fillId="0" borderId="0" xfId="0" applyFont="1" applyAlignment="1">
      <alignment horizontal="right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5" fontId="5" fillId="0" borderId="0" xfId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7" fontId="5" fillId="0" borderId="1" xfId="1" applyNumberFormat="1" applyFont="1" applyBorder="1" applyAlignment="1">
      <alignment vertical="center" wrapText="1"/>
    </xf>
    <xf numFmtId="166" fontId="17" fillId="0" borderId="0" xfId="0" applyNumberFormat="1" applyFont="1" applyAlignment="1">
      <alignment vertical="center" wrapText="1"/>
    </xf>
    <xf numFmtId="166" fontId="8" fillId="0" borderId="0" xfId="0" applyNumberFormat="1" applyFont="1" applyAlignment="1">
      <alignment vertical="center" wrapText="1"/>
    </xf>
    <xf numFmtId="0" fontId="2" fillId="0" borderId="1" xfId="0" applyFont="1" applyFill="1" applyBorder="1" applyAlignment="1">
      <alignment vertical="center"/>
    </xf>
    <xf numFmtId="166" fontId="7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67" fontId="10" fillId="0" borderId="15" xfId="3" applyNumberFormat="1" applyFont="1" applyBorder="1" applyAlignment="1">
      <alignment horizontal="center" vertical="center"/>
    </xf>
    <xf numFmtId="167" fontId="10" fillId="0" borderId="16" xfId="3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247650</xdr:colOff>
      <xdr:row>35</xdr:row>
      <xdr:rowOff>38099</xdr:rowOff>
    </xdr:from>
    <xdr:to>
      <xdr:col>10</xdr:col>
      <xdr:colOff>73437</xdr:colOff>
      <xdr:row>40</xdr:row>
      <xdr:rowOff>123466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5" y="8086724"/>
          <a:ext cx="2435637" cy="11331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8" name="Table22456789" displayName="Table22456789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_x000a_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5" workbookViewId="0">
      <selection activeCell="H28" sqref="H28"/>
    </sheetView>
  </sheetViews>
  <sheetFormatPr defaultRowHeight="15.75" x14ac:dyDescent="0.25"/>
  <cols>
    <col min="1" max="1" width="6.42578125" style="14" customWidth="1"/>
    <col min="2" max="2" width="11.5703125" style="14" customWidth="1"/>
    <col min="3" max="3" width="10" style="14" customWidth="1"/>
    <col min="4" max="4" width="29.140625" style="14" customWidth="1"/>
    <col min="5" max="5" width="13.85546875" style="14" customWidth="1"/>
    <col min="6" max="6" width="6.85546875" style="14" bestFit="1" customWidth="1"/>
    <col min="7" max="7" width="5.28515625" style="14" customWidth="1"/>
    <col min="8" max="8" width="14.140625" style="15" bestFit="1" customWidth="1"/>
    <col min="9" max="9" width="1.5703125" style="15" customWidth="1"/>
    <col min="10" max="10" width="18.140625" style="14" customWidth="1"/>
    <col min="11" max="16384" width="9.140625" style="14"/>
  </cols>
  <sheetData>
    <row r="2" spans="1:10" x14ac:dyDescent="0.25">
      <c r="A2" s="13" t="s">
        <v>9</v>
      </c>
    </row>
    <row r="3" spans="1:10" x14ac:dyDescent="0.25">
      <c r="A3" s="16" t="s">
        <v>10</v>
      </c>
    </row>
    <row r="4" spans="1:10" x14ac:dyDescent="0.25">
      <c r="A4" s="16" t="s">
        <v>11</v>
      </c>
    </row>
    <row r="5" spans="1:10" x14ac:dyDescent="0.25">
      <c r="A5" s="16" t="s">
        <v>12</v>
      </c>
    </row>
    <row r="6" spans="1:10" x14ac:dyDescent="0.25">
      <c r="A6" s="16" t="s">
        <v>13</v>
      </c>
    </row>
    <row r="7" spans="1:10" x14ac:dyDescent="0.25">
      <c r="A7" s="16" t="s">
        <v>14</v>
      </c>
    </row>
    <row r="9" spans="1:10" ht="16.5" thickBot="1" x14ac:dyDescent="0.3">
      <c r="A9" s="17"/>
      <c r="B9" s="17"/>
      <c r="C9" s="17"/>
      <c r="D9" s="17"/>
      <c r="E9" s="17"/>
      <c r="F9" s="17"/>
      <c r="G9" s="17"/>
      <c r="H9" s="18"/>
      <c r="I9" s="18"/>
      <c r="J9" s="17"/>
    </row>
    <row r="10" spans="1:10" ht="23.25" customHeight="1" thickBot="1" x14ac:dyDescent="0.3">
      <c r="A10" s="87" t="s">
        <v>15</v>
      </c>
      <c r="B10" s="88"/>
      <c r="C10" s="88"/>
      <c r="D10" s="88"/>
      <c r="E10" s="88"/>
      <c r="F10" s="88"/>
      <c r="G10" s="88"/>
      <c r="H10" s="88"/>
      <c r="I10" s="88"/>
      <c r="J10" s="89"/>
    </row>
    <row r="12" spans="1:10" x14ac:dyDescent="0.25">
      <c r="A12" s="14" t="s">
        <v>16</v>
      </c>
      <c r="B12" s="14" t="s">
        <v>17</v>
      </c>
      <c r="H12" s="15" t="s">
        <v>18</v>
      </c>
      <c r="I12" s="19" t="s">
        <v>19</v>
      </c>
      <c r="J12" s="20" t="s">
        <v>56</v>
      </c>
    </row>
    <row r="13" spans="1:10" x14ac:dyDescent="0.25">
      <c r="H13" s="15" t="s">
        <v>20</v>
      </c>
      <c r="I13" s="19" t="s">
        <v>19</v>
      </c>
      <c r="J13" s="21" t="s">
        <v>55</v>
      </c>
    </row>
    <row r="14" spans="1:10" x14ac:dyDescent="0.25">
      <c r="H14" s="15" t="s">
        <v>21</v>
      </c>
      <c r="I14" s="19" t="s">
        <v>19</v>
      </c>
      <c r="J14" s="14" t="s">
        <v>22</v>
      </c>
    </row>
    <row r="15" spans="1:10" x14ac:dyDescent="0.25">
      <c r="A15" s="14" t="s">
        <v>23</v>
      </c>
      <c r="B15" s="20" t="s">
        <v>24</v>
      </c>
      <c r="C15" s="20"/>
      <c r="I15" s="19"/>
    </row>
    <row r="16" spans="1:10" ht="16.5" thickBot="1" x14ac:dyDescent="0.3"/>
    <row r="17" spans="1:18" ht="26.25" customHeight="1" x14ac:dyDescent="0.25">
      <c r="A17" s="22" t="s">
        <v>25</v>
      </c>
      <c r="B17" s="23" t="s">
        <v>26</v>
      </c>
      <c r="C17" s="23" t="s">
        <v>27</v>
      </c>
      <c r="D17" s="23" t="s">
        <v>28</v>
      </c>
      <c r="E17" s="23" t="s">
        <v>29</v>
      </c>
      <c r="F17" s="24" t="s">
        <v>30</v>
      </c>
      <c r="G17" s="24" t="s">
        <v>31</v>
      </c>
      <c r="H17" s="90" t="s">
        <v>32</v>
      </c>
      <c r="I17" s="91"/>
      <c r="J17" s="25" t="s">
        <v>33</v>
      </c>
    </row>
    <row r="18" spans="1:18" ht="61.5" customHeight="1" x14ac:dyDescent="0.25">
      <c r="A18" s="26">
        <v>1</v>
      </c>
      <c r="B18" s="27">
        <v>44370</v>
      </c>
      <c r="C18" s="28" t="s">
        <v>57</v>
      </c>
      <c r="D18" s="29" t="s">
        <v>74</v>
      </c>
      <c r="E18" s="29" t="s">
        <v>73</v>
      </c>
      <c r="F18" s="30">
        <v>6</v>
      </c>
      <c r="G18" s="31">
        <v>216</v>
      </c>
      <c r="H18" s="92">
        <v>7000</v>
      </c>
      <c r="I18" s="93"/>
      <c r="J18" s="32">
        <f>G18*H18</f>
        <v>1512000</v>
      </c>
      <c r="L18"/>
    </row>
    <row r="19" spans="1:18" ht="32.25" customHeight="1" thickBot="1" x14ac:dyDescent="0.3">
      <c r="A19" s="94" t="s">
        <v>34</v>
      </c>
      <c r="B19" s="95"/>
      <c r="C19" s="95"/>
      <c r="D19" s="95"/>
      <c r="E19" s="95"/>
      <c r="F19" s="95"/>
      <c r="G19" s="95"/>
      <c r="H19" s="95"/>
      <c r="I19" s="96"/>
      <c r="J19" s="33">
        <f>SUM(J18:J18)</f>
        <v>1512000</v>
      </c>
    </row>
    <row r="20" spans="1:18" x14ac:dyDescent="0.25">
      <c r="A20" s="97"/>
      <c r="B20" s="97"/>
      <c r="C20" s="34"/>
      <c r="D20" s="34"/>
      <c r="E20" s="34"/>
      <c r="F20" s="34"/>
      <c r="G20" s="34"/>
      <c r="H20" s="35"/>
      <c r="I20" s="35"/>
      <c r="J20" s="36"/>
    </row>
    <row r="21" spans="1:18" x14ac:dyDescent="0.25">
      <c r="A21" s="34"/>
      <c r="B21" s="34"/>
      <c r="C21" s="34"/>
      <c r="D21" s="34"/>
      <c r="E21" s="34"/>
      <c r="F21" s="34"/>
      <c r="G21" s="34"/>
      <c r="H21" s="37" t="s">
        <v>35</v>
      </c>
      <c r="I21" s="38" t="e">
        <f>#REF!*1%</f>
        <v>#REF!</v>
      </c>
      <c r="J21" s="36">
        <f>J19*1%</f>
        <v>15120</v>
      </c>
    </row>
    <row r="22" spans="1:18" x14ac:dyDescent="0.25">
      <c r="A22" s="34"/>
      <c r="B22" s="34"/>
      <c r="C22" s="34"/>
      <c r="D22" s="34"/>
      <c r="E22" s="34"/>
      <c r="F22" s="34"/>
      <c r="G22" s="34"/>
      <c r="H22" s="37" t="s">
        <v>36</v>
      </c>
      <c r="I22" s="36">
        <f>I20*10%</f>
        <v>0</v>
      </c>
      <c r="J22" s="36">
        <v>0</v>
      </c>
    </row>
    <row r="23" spans="1:18" ht="16.5" thickBot="1" x14ac:dyDescent="0.3">
      <c r="E23" s="13"/>
      <c r="F23" s="13"/>
      <c r="G23" s="13"/>
      <c r="H23" s="39" t="s">
        <v>37</v>
      </c>
      <c r="I23" s="40">
        <v>0</v>
      </c>
      <c r="J23" s="40">
        <v>0</v>
      </c>
      <c r="R23" s="14" t="s">
        <v>8</v>
      </c>
    </row>
    <row r="24" spans="1:18" x14ac:dyDescent="0.25">
      <c r="E24" s="13"/>
      <c r="F24" s="13"/>
      <c r="G24" s="13"/>
      <c r="H24" s="41" t="s">
        <v>38</v>
      </c>
      <c r="I24" s="42" t="e">
        <f>I19+I21</f>
        <v>#REF!</v>
      </c>
      <c r="J24" s="42">
        <f>J19+J21</f>
        <v>1527120</v>
      </c>
    </row>
    <row r="25" spans="1:18" x14ac:dyDescent="0.25">
      <c r="E25" s="13"/>
      <c r="F25" s="13"/>
      <c r="G25" s="13"/>
      <c r="H25" s="41"/>
      <c r="I25" s="42"/>
      <c r="J25" s="42"/>
    </row>
    <row r="26" spans="1:18" x14ac:dyDescent="0.25">
      <c r="A26" s="13" t="s">
        <v>75</v>
      </c>
      <c r="D26" s="13"/>
      <c r="E26" s="13"/>
      <c r="F26" s="13"/>
      <c r="G26" s="13"/>
      <c r="H26" s="41"/>
      <c r="I26" s="41"/>
      <c r="J26" s="42"/>
    </row>
    <row r="27" spans="1:18" x14ac:dyDescent="0.25">
      <c r="A27" s="43"/>
      <c r="D27" s="13"/>
      <c r="E27" s="13"/>
      <c r="F27" s="13"/>
      <c r="G27" s="13"/>
      <c r="H27" s="41"/>
      <c r="I27" s="41"/>
      <c r="J27" s="42"/>
    </row>
    <row r="28" spans="1:18" x14ac:dyDescent="0.25">
      <c r="D28" s="13"/>
      <c r="E28" s="13"/>
      <c r="F28" s="13"/>
      <c r="G28" s="13"/>
      <c r="H28" s="41"/>
      <c r="I28" s="41"/>
      <c r="J28" s="42"/>
    </row>
    <row r="29" spans="1:18" x14ac:dyDescent="0.25">
      <c r="A29" s="44" t="s">
        <v>39</v>
      </c>
    </row>
    <row r="30" spans="1:18" x14ac:dyDescent="0.25">
      <c r="A30" s="45" t="s">
        <v>40</v>
      </c>
      <c r="B30" s="46"/>
      <c r="C30" s="46"/>
      <c r="D30" s="47"/>
      <c r="E30" s="47"/>
      <c r="F30" s="47"/>
      <c r="G30" s="47"/>
    </row>
    <row r="31" spans="1:18" x14ac:dyDescent="0.25">
      <c r="A31" s="45" t="s">
        <v>41</v>
      </c>
      <c r="B31" s="46"/>
      <c r="C31" s="46"/>
      <c r="D31" s="47"/>
      <c r="E31" s="47"/>
      <c r="F31" s="47"/>
      <c r="G31" s="47"/>
    </row>
    <row r="32" spans="1:18" x14ac:dyDescent="0.25">
      <c r="A32" s="48" t="s">
        <v>42</v>
      </c>
      <c r="B32" s="49"/>
      <c r="C32" s="49"/>
      <c r="D32" s="47"/>
      <c r="E32" s="47"/>
      <c r="F32" s="47"/>
      <c r="G32" s="47"/>
    </row>
    <row r="33" spans="1:10" x14ac:dyDescent="0.25">
      <c r="A33" s="50" t="s">
        <v>9</v>
      </c>
      <c r="B33" s="51"/>
      <c r="C33" s="51"/>
      <c r="D33" s="47"/>
      <c r="E33" s="47"/>
      <c r="F33" s="47"/>
      <c r="G33" s="47"/>
    </row>
    <row r="34" spans="1:10" x14ac:dyDescent="0.25">
      <c r="A34" s="52"/>
      <c r="B34" s="52"/>
      <c r="C34" s="52"/>
    </row>
    <row r="35" spans="1:10" x14ac:dyDescent="0.25">
      <c r="H35" s="53" t="s">
        <v>43</v>
      </c>
      <c r="I35" s="84" t="str">
        <f>+J13</f>
        <v xml:space="preserve"> 03 Agustus 2021</v>
      </c>
      <c r="J35" s="85"/>
    </row>
    <row r="39" spans="1:10" ht="18" customHeight="1" x14ac:dyDescent="0.25"/>
    <row r="40" spans="1:10" ht="17.25" customHeight="1" x14ac:dyDescent="0.25"/>
    <row r="42" spans="1:10" x14ac:dyDescent="0.25">
      <c r="H42" s="86" t="s">
        <v>44</v>
      </c>
      <c r="I42" s="86"/>
      <c r="J42" s="86"/>
    </row>
  </sheetData>
  <mergeCells count="7">
    <mergeCell ref="I35:J35"/>
    <mergeCell ref="H42:J42"/>
    <mergeCell ref="A10:J10"/>
    <mergeCell ref="H17:I17"/>
    <mergeCell ref="H18:I18"/>
    <mergeCell ref="A19:I19"/>
    <mergeCell ref="A20:B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5" sqref="F5"/>
    </sheetView>
  </sheetViews>
  <sheetFormatPr defaultRowHeight="15" x14ac:dyDescent="0.2"/>
  <cols>
    <col min="1" max="1" width="7.5703125" style="4" customWidth="1"/>
    <col min="2" max="2" width="18.85546875" style="2" customWidth="1"/>
    <col min="3" max="3" width="14.85546875" style="2" customWidth="1"/>
    <col min="4" max="4" width="9.140625" style="3" customWidth="1"/>
    <col min="5" max="5" width="8.5703125" style="9" customWidth="1"/>
    <col min="6" max="6" width="9.28515625" style="3" customWidth="1"/>
    <col min="7" max="7" width="10" style="3" customWidth="1"/>
    <col min="8" max="8" width="14.28515625" style="6" customWidth="1"/>
    <col min="9" max="11" width="3.5703125" style="3" customWidth="1"/>
    <col min="12" max="12" width="5.140625" style="3" customWidth="1"/>
    <col min="13" max="13" width="9.5703125" style="3" customWidth="1"/>
    <col min="14" max="14" width="13.140625" style="12" customWidth="1"/>
    <col min="15" max="15" width="8.42578125" style="12" customWidth="1"/>
    <col min="16" max="16" width="13.140625" style="12" customWidth="1"/>
    <col min="17" max="16384" width="9.140625" style="4"/>
  </cols>
  <sheetData>
    <row r="1" spans="1:16" x14ac:dyDescent="0.2">
      <c r="H1" s="5"/>
    </row>
    <row r="2" spans="1:16" ht="25.5" x14ac:dyDescent="0.2">
      <c r="A2" s="68" t="s">
        <v>50</v>
      </c>
      <c r="B2" s="57" t="s">
        <v>7</v>
      </c>
      <c r="C2" s="57" t="s">
        <v>0</v>
      </c>
      <c r="D2" s="57" t="s">
        <v>1</v>
      </c>
      <c r="E2" s="69" t="s">
        <v>4</v>
      </c>
      <c r="F2" s="57" t="s">
        <v>3</v>
      </c>
      <c r="G2" s="57" t="s">
        <v>5</v>
      </c>
      <c r="H2" s="69" t="s">
        <v>2</v>
      </c>
      <c r="I2" s="57" t="s">
        <v>45</v>
      </c>
      <c r="J2" s="57" t="s">
        <v>46</v>
      </c>
      <c r="K2" s="57" t="s">
        <v>47</v>
      </c>
      <c r="L2" s="57" t="s">
        <v>51</v>
      </c>
      <c r="M2" s="57" t="s">
        <v>54</v>
      </c>
      <c r="N2" s="57" t="s">
        <v>6</v>
      </c>
      <c r="O2" s="57" t="s">
        <v>52</v>
      </c>
      <c r="P2" s="57" t="s">
        <v>53</v>
      </c>
    </row>
    <row r="3" spans="1:16" ht="62.25" customHeight="1" x14ac:dyDescent="0.2">
      <c r="A3" s="83" t="s">
        <v>57</v>
      </c>
      <c r="B3" s="54" t="s">
        <v>58</v>
      </c>
      <c r="C3" s="79" t="s">
        <v>59</v>
      </c>
      <c r="D3" s="82" t="s">
        <v>70</v>
      </c>
      <c r="E3" s="80">
        <v>44370</v>
      </c>
      <c r="F3" s="7" t="s">
        <v>71</v>
      </c>
      <c r="G3" s="1"/>
      <c r="H3" s="8" t="s">
        <v>76</v>
      </c>
      <c r="I3" s="10">
        <v>83</v>
      </c>
      <c r="J3" s="10">
        <v>51</v>
      </c>
      <c r="K3" s="10">
        <v>38</v>
      </c>
      <c r="L3" s="10">
        <v>26</v>
      </c>
      <c r="M3" s="1">
        <v>40.213500000000003</v>
      </c>
      <c r="N3" s="66">
        <v>40</v>
      </c>
      <c r="O3" s="59">
        <v>7000</v>
      </c>
      <c r="P3" s="60">
        <f>Table22456789[PEMBULATAN]*O3</f>
        <v>280000</v>
      </c>
    </row>
    <row r="4" spans="1:16" ht="62.25" customHeight="1" x14ac:dyDescent="0.2">
      <c r="A4" s="11"/>
      <c r="B4" s="54" t="s">
        <v>60</v>
      </c>
      <c r="C4" s="79" t="s">
        <v>61</v>
      </c>
      <c r="D4" s="82" t="s">
        <v>70</v>
      </c>
      <c r="E4" s="80">
        <v>44370</v>
      </c>
      <c r="F4" s="7" t="s">
        <v>71</v>
      </c>
      <c r="G4" s="1"/>
      <c r="H4" s="8" t="s">
        <v>76</v>
      </c>
      <c r="I4" s="10">
        <v>73</v>
      </c>
      <c r="J4" s="10">
        <v>56</v>
      </c>
      <c r="K4" s="10">
        <v>47</v>
      </c>
      <c r="L4" s="10">
        <v>8</v>
      </c>
      <c r="M4" s="1">
        <v>48.033999999999999</v>
      </c>
      <c r="N4" s="66">
        <v>48</v>
      </c>
      <c r="O4" s="59">
        <v>7000</v>
      </c>
      <c r="P4" s="60">
        <f>N4*O4</f>
        <v>336000</v>
      </c>
    </row>
    <row r="5" spans="1:16" ht="62.25" customHeight="1" x14ac:dyDescent="0.2">
      <c r="A5" s="11"/>
      <c r="B5" s="54" t="s">
        <v>62</v>
      </c>
      <c r="C5" s="79" t="s">
        <v>63</v>
      </c>
      <c r="D5" s="82" t="s">
        <v>70</v>
      </c>
      <c r="E5" s="80">
        <v>44370</v>
      </c>
      <c r="F5" s="7" t="s">
        <v>71</v>
      </c>
      <c r="G5" s="1"/>
      <c r="H5" s="8" t="s">
        <v>76</v>
      </c>
      <c r="I5" s="10">
        <v>69</v>
      </c>
      <c r="J5" s="10">
        <v>49</v>
      </c>
      <c r="K5" s="10">
        <v>33</v>
      </c>
      <c r="L5" s="10">
        <v>14</v>
      </c>
      <c r="M5" s="1">
        <v>27.893249999999998</v>
      </c>
      <c r="N5" s="66">
        <v>28</v>
      </c>
      <c r="O5" s="59">
        <v>7000</v>
      </c>
      <c r="P5" s="60">
        <f>N5*O5</f>
        <v>196000</v>
      </c>
    </row>
    <row r="6" spans="1:16" ht="62.25" customHeight="1" x14ac:dyDescent="0.2">
      <c r="A6" s="11"/>
      <c r="B6" s="54" t="s">
        <v>64</v>
      </c>
      <c r="C6" s="79" t="s">
        <v>65</v>
      </c>
      <c r="D6" s="82" t="s">
        <v>70</v>
      </c>
      <c r="E6" s="80">
        <v>44370</v>
      </c>
      <c r="F6" s="7" t="s">
        <v>71</v>
      </c>
      <c r="G6" s="1"/>
      <c r="H6" s="8" t="s">
        <v>76</v>
      </c>
      <c r="I6" s="10">
        <v>72</v>
      </c>
      <c r="J6" s="10">
        <v>45</v>
      </c>
      <c r="K6" s="10">
        <v>32</v>
      </c>
      <c r="L6" s="10">
        <v>6</v>
      </c>
      <c r="M6" s="1">
        <v>25.92</v>
      </c>
      <c r="N6" s="66">
        <v>26</v>
      </c>
      <c r="O6" s="59">
        <v>7000</v>
      </c>
      <c r="P6" s="60">
        <f>N6*O6</f>
        <v>182000</v>
      </c>
    </row>
    <row r="7" spans="1:16" ht="62.25" customHeight="1" x14ac:dyDescent="0.2">
      <c r="A7" s="11"/>
      <c r="B7" s="54" t="s">
        <v>66</v>
      </c>
      <c r="C7" s="79" t="s">
        <v>67</v>
      </c>
      <c r="D7" s="82" t="s">
        <v>70</v>
      </c>
      <c r="E7" s="80">
        <v>44370</v>
      </c>
      <c r="F7" s="7" t="s">
        <v>71</v>
      </c>
      <c r="G7" s="1"/>
      <c r="H7" s="8" t="s">
        <v>72</v>
      </c>
      <c r="I7" s="10">
        <v>58</v>
      </c>
      <c r="J7" s="10">
        <v>47</v>
      </c>
      <c r="K7" s="10">
        <v>35</v>
      </c>
      <c r="L7" s="10">
        <v>8</v>
      </c>
      <c r="M7" s="1">
        <v>23.852499999999999</v>
      </c>
      <c r="N7" s="66">
        <v>24</v>
      </c>
      <c r="O7" s="59">
        <v>7000</v>
      </c>
      <c r="P7" s="60">
        <f>N7*O7</f>
        <v>168000</v>
      </c>
    </row>
    <row r="8" spans="1:16" ht="62.25" customHeight="1" x14ac:dyDescent="0.2">
      <c r="A8" s="11"/>
      <c r="B8" s="54" t="s">
        <v>68</v>
      </c>
      <c r="C8" s="79" t="s">
        <v>69</v>
      </c>
      <c r="D8" s="82" t="s">
        <v>70</v>
      </c>
      <c r="E8" s="80">
        <v>44370</v>
      </c>
      <c r="F8" s="7" t="s">
        <v>71</v>
      </c>
      <c r="G8" s="1"/>
      <c r="H8" s="8" t="s">
        <v>76</v>
      </c>
      <c r="I8" s="10">
        <v>77</v>
      </c>
      <c r="J8" s="10">
        <v>54</v>
      </c>
      <c r="K8" s="10">
        <v>48</v>
      </c>
      <c r="L8" s="10">
        <v>17</v>
      </c>
      <c r="M8" s="1">
        <v>49.896000000000001</v>
      </c>
      <c r="N8" s="66">
        <v>50</v>
      </c>
      <c r="O8" s="59">
        <v>7000</v>
      </c>
      <c r="P8" s="60">
        <f>N8*O8</f>
        <v>350000</v>
      </c>
    </row>
    <row r="9" spans="1:16" ht="22.5" customHeight="1" x14ac:dyDescent="0.2">
      <c r="A9" s="98" t="s">
        <v>34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100"/>
      <c r="M9" s="81">
        <f>SUM(M3:M8)</f>
        <v>215.80924999999996</v>
      </c>
      <c r="N9" s="76">
        <f>SUM(N3:N8)</f>
        <v>216</v>
      </c>
      <c r="O9" s="101">
        <f>SUM(P3:P8)</f>
        <v>1512000</v>
      </c>
      <c r="P9" s="102"/>
    </row>
    <row r="10" spans="1:16" x14ac:dyDescent="0.2">
      <c r="A10" s="70"/>
      <c r="B10" s="71"/>
      <c r="C10" s="71"/>
      <c r="D10" s="72"/>
      <c r="E10" s="73"/>
      <c r="F10" s="72"/>
      <c r="G10" s="72"/>
      <c r="H10" s="74"/>
      <c r="I10" s="72"/>
      <c r="J10" s="72"/>
      <c r="K10" s="72"/>
      <c r="L10" s="72"/>
      <c r="M10" s="72"/>
      <c r="N10" s="58" t="s">
        <v>35</v>
      </c>
      <c r="P10" s="63">
        <f>O9*1%</f>
        <v>15120</v>
      </c>
    </row>
    <row r="11" spans="1:16" x14ac:dyDescent="0.2">
      <c r="A11" s="70"/>
      <c r="B11" s="71"/>
      <c r="C11" s="71"/>
      <c r="D11" s="72"/>
      <c r="E11" s="73"/>
      <c r="F11" s="72"/>
      <c r="G11" s="72"/>
      <c r="H11" s="74"/>
      <c r="I11" s="72"/>
      <c r="J11" s="72"/>
      <c r="K11" s="72"/>
      <c r="L11" s="72"/>
      <c r="M11" s="72"/>
      <c r="N11" s="58" t="s">
        <v>36</v>
      </c>
      <c r="P11" s="65">
        <v>0</v>
      </c>
    </row>
    <row r="12" spans="1:16" ht="15.75" thickBot="1" x14ac:dyDescent="0.25">
      <c r="A12" s="70"/>
      <c r="B12" s="71"/>
      <c r="C12" s="71"/>
      <c r="D12" s="72"/>
      <c r="E12" s="73"/>
      <c r="F12" s="72"/>
      <c r="G12" s="72"/>
      <c r="H12" s="74"/>
      <c r="I12" s="72"/>
      <c r="J12" s="72"/>
      <c r="K12" s="72"/>
      <c r="L12" s="72"/>
      <c r="M12" s="72"/>
      <c r="N12" s="58" t="s">
        <v>37</v>
      </c>
      <c r="P12" s="65">
        <v>0</v>
      </c>
    </row>
    <row r="13" spans="1:16" x14ac:dyDescent="0.2">
      <c r="A13" s="70"/>
      <c r="B13" s="71"/>
      <c r="C13" s="71"/>
      <c r="D13" s="72"/>
      <c r="E13" s="73"/>
      <c r="F13" s="72"/>
      <c r="G13" s="72"/>
      <c r="H13" s="74"/>
      <c r="I13" s="72"/>
      <c r="J13" s="72"/>
      <c r="K13" s="72"/>
      <c r="L13" s="72"/>
      <c r="M13" s="72"/>
      <c r="N13" s="61" t="s">
        <v>38</v>
      </c>
      <c r="O13" s="62"/>
      <c r="P13" s="64">
        <f>O9+P10</f>
        <v>1527120</v>
      </c>
    </row>
    <row r="14" spans="1:16" x14ac:dyDescent="0.2">
      <c r="A14" s="70"/>
      <c r="B14" s="77" t="s">
        <v>48</v>
      </c>
      <c r="C14" s="78"/>
      <c r="D14" s="67" t="s">
        <v>49</v>
      </c>
      <c r="E14" s="73"/>
      <c r="F14" s="72"/>
      <c r="G14" s="72"/>
      <c r="H14" s="74"/>
      <c r="I14" s="72"/>
      <c r="J14" s="72"/>
      <c r="K14" s="72"/>
      <c r="L14" s="72"/>
      <c r="M14" s="72"/>
      <c r="N14" s="75"/>
    </row>
    <row r="15" spans="1:16" x14ac:dyDescent="0.2">
      <c r="A15" s="70"/>
      <c r="B15" s="71"/>
      <c r="C15" s="71"/>
      <c r="D15" s="72"/>
      <c r="E15" s="73"/>
      <c r="F15" s="72"/>
      <c r="G15" s="72"/>
      <c r="H15" s="74"/>
      <c r="I15" s="72"/>
      <c r="J15" s="72"/>
      <c r="K15" s="72"/>
      <c r="L15" s="72"/>
      <c r="M15" s="72"/>
      <c r="N15" s="75"/>
    </row>
    <row r="16" spans="1:16" x14ac:dyDescent="0.2">
      <c r="A16" s="55"/>
      <c r="B16" s="71"/>
      <c r="C16" s="71"/>
      <c r="D16" s="72"/>
      <c r="E16" s="73"/>
      <c r="F16" s="72"/>
      <c r="G16" s="72"/>
      <c r="H16" s="74"/>
      <c r="I16" s="72"/>
      <c r="J16" s="72"/>
      <c r="K16" s="72"/>
      <c r="L16" s="72"/>
      <c r="M16" s="72"/>
      <c r="N16" s="75"/>
    </row>
    <row r="17" spans="1:1" x14ac:dyDescent="0.2">
      <c r="A17" s="55"/>
    </row>
    <row r="18" spans="1:1" x14ac:dyDescent="0.2">
      <c r="A18" s="55"/>
    </row>
    <row r="19" spans="1:1" x14ac:dyDescent="0.2">
      <c r="A19" s="55"/>
    </row>
    <row r="20" spans="1:1" x14ac:dyDescent="0.2">
      <c r="A20" s="55"/>
    </row>
    <row r="21" spans="1:1" x14ac:dyDescent="0.2">
      <c r="A21" s="55"/>
    </row>
    <row r="22" spans="1:1" x14ac:dyDescent="0.2">
      <c r="A22" s="55"/>
    </row>
    <row r="23" spans="1:1" x14ac:dyDescent="0.2">
      <c r="A23" s="56"/>
    </row>
  </sheetData>
  <mergeCells count="2">
    <mergeCell ref="A9:L9"/>
    <mergeCell ref="O9:P9"/>
  </mergeCells>
  <conditionalFormatting sqref="B3">
    <cfRule type="duplicateValues" dxfId="20" priority="7"/>
  </conditionalFormatting>
  <conditionalFormatting sqref="B8">
    <cfRule type="duplicateValues" dxfId="19" priority="5"/>
  </conditionalFormatting>
  <conditionalFormatting sqref="B7">
    <cfRule type="duplicateValues" dxfId="18" priority="4"/>
  </conditionalFormatting>
  <conditionalFormatting sqref="B6">
    <cfRule type="duplicateValues" dxfId="17" priority="3"/>
  </conditionalFormatting>
  <conditionalFormatting sqref="B5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006_Sicepat_Batam</vt:lpstr>
      <vt:lpstr>BKI032210022806</vt:lpstr>
      <vt:lpstr>'006_Sicepat_Batam'!Print_Titles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2021-08-09T07:28:59Z</cp:lastPrinted>
  <dcterms:created xsi:type="dcterms:W3CDTF">2021-07-02T11:08:00Z</dcterms:created>
  <dcterms:modified xsi:type="dcterms:W3CDTF">2021-10-21T05:05:46Z</dcterms:modified>
</cp:coreProperties>
</file>