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"/>
    </mc:Choice>
  </mc:AlternateContent>
  <bookViews>
    <workbookView xWindow="0" yWindow="0" windowWidth="20490" windowHeight="7320" tabRatio="842"/>
  </bookViews>
  <sheets>
    <sheet name="037_Trucking_Okt" sheetId="2" r:id="rId1"/>
  </sheets>
  <definedNames>
    <definedName name="_xlnm.Print_Titles" localSheetId="0">'037_Trucking_Okt'!$2:$17</definedName>
  </definedNames>
  <calcPr calcId="162913"/>
</workbook>
</file>

<file path=xl/calcChain.xml><?xml version="1.0" encoding="utf-8"?>
<calcChain xmlns="http://schemas.openxmlformats.org/spreadsheetml/2006/main">
  <c r="A19" i="2" l="1"/>
  <c r="A20" i="2" s="1"/>
  <c r="A21" i="2" s="1"/>
  <c r="A22" i="2" s="1"/>
  <c r="A23" i="2" s="1"/>
  <c r="E20" i="2"/>
  <c r="H23" i="2"/>
  <c r="H22" i="2"/>
  <c r="H21" i="2"/>
  <c r="H19" i="2"/>
  <c r="H20" i="2"/>
  <c r="H18" i="2"/>
  <c r="H24" i="2" l="1"/>
  <c r="G30" i="2"/>
  <c r="G40" i="2" l="1"/>
  <c r="H27" i="2" l="1"/>
  <c r="H29" i="2" l="1"/>
  <c r="H28" i="2"/>
  <c r="H30" i="2" s="1"/>
</calcChain>
</file>

<file path=xl/sharedStrings.xml><?xml version="1.0" encoding="utf-8"?>
<sst xmlns="http://schemas.openxmlformats.org/spreadsheetml/2006/main" count="57" uniqueCount="48">
  <si>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</si>
  <si>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</si>
  <si>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</si>
  <si>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</si>
  <si>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</si>
  <si>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</si>
  <si>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</si>
  <si>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</si>
  <si>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</si>
  <si>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</si>
  <si>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</si>
  <si>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</si>
  <si>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</si>
  <si>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</si>
  <si>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</si>
  <si>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DESCRIPTION</t>
  </si>
  <si>
    <t>DESNATION</t>
  </si>
  <si>
    <t>COLLY</t>
  </si>
  <si>
    <t>UNIT PRICE</t>
  </si>
  <si>
    <t>AMOUNT</t>
  </si>
  <si>
    <t>SUB TOTAL</t>
  </si>
  <si>
    <t>PPN 1%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</si>
  <si>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</si>
  <si>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</si>
  <si>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</si>
  <si>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</si>
  <si>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</si>
  <si>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</si>
  <si>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Invoice Performa</t>
  </si>
  <si>
    <t>Periode</t>
  </si>
  <si>
    <t>Discount 10%</t>
  </si>
  <si>
    <t>Total Setelah Discount</t>
  </si>
  <si>
    <t>PPh 23 2%</t>
  </si>
  <si>
    <t xml:space="preserve"> 037/PCI/K1/XI/21</t>
  </si>
  <si>
    <t xml:space="preserve"> 25 November 21</t>
  </si>
  <si>
    <t>TRUCKING</t>
  </si>
  <si>
    <t>OKTOBER 21</t>
  </si>
  <si>
    <t>PALEMBANG</t>
  </si>
  <si>
    <t>TRUCKING                                      JAKARTA -PALEMBANG                                                        CDDL B 9310 TCG</t>
  </si>
  <si>
    <t>TASIKMALAYA</t>
  </si>
  <si>
    <t>TRUCKING                                      JAKARTA -PALEMBANG                                                        CDDL B 9825 BXS</t>
  </si>
  <si>
    <t>TRUCKING                                      PALEMBANG - JAMBI                                                       CDDL B 9310 TCG</t>
  </si>
  <si>
    <t>JAMBI</t>
  </si>
  <si>
    <t>TRUCKING                                      PALEMBANG - PADANG                                                      CDDL B 9825 BXS</t>
  </si>
  <si>
    <t>PADANG</t>
  </si>
  <si>
    <t>TRUCKING                                      PALEMBANG - PADANG                                                      CDDL B 9310 TCG</t>
  </si>
  <si>
    <t>TRUCKING                                      JAKARTA - TASIKMALAYA  &amp; GARUT                                                CDDL B 9807 UCY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</si>
  <si>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Puluh Empat Juta Empat Ratus Lima Puluh Dua Ribu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</si>
</sst>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2" applyNumberFormat="1" applyFont="1"/>
    <xf numFmtId="0" fontId="4" fillId="0" borderId="0" xfId="0" applyFont="1"/>
    <xf numFmtId="0" fontId="3" fillId="0" borderId="3" xfId="0" applyFont="1" applyBorder="1"/>
    <xf numFmtId="166" fontId="3" fillId="0" borderId="3" xfId="2" applyNumberFormat="1" applyFont="1" applyBorder="1"/>
    <xf numFmtId="166" fontId="3" fillId="0" borderId="0" xfId="2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15" fontId="3" fillId="3" borderId="1" xfId="0" quotePrefix="1" applyNumberFormat="1" applyFont="1" applyFill="1" applyBorder="1" applyAlignment="1">
      <alignment horizontal="center" vertical="center"/>
    </xf>
    <xf numFmtId="166" fontId="3" fillId="3" borderId="1" xfId="2" applyNumberFormat="1" applyFont="1" applyFill="1" applyBorder="1" applyAlignment="1">
      <alignment horizontal="center" vertical="center" wrapText="1"/>
    </xf>
    <xf numFmtId="0" fontId="3" fillId="3" borderId="2" xfId="2" applyNumberFormat="1" applyFont="1" applyFill="1" applyBorder="1" applyAlignment="1">
      <alignment horizontal="center" vertical="center" wrapText="1"/>
    </xf>
    <xf numFmtId="166" fontId="3" fillId="0" borderId="15" xfId="2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2" applyNumberFormat="1" applyFont="1" applyAlignment="1">
      <alignment horizontal="left" vertical="center"/>
    </xf>
    <xf numFmtId="164" fontId="3" fillId="0" borderId="0" xfId="0" applyNumberFormat="1" applyFont="1"/>
    <xf numFmtId="168" fontId="3" fillId="0" borderId="3" xfId="0" applyNumberFormat="1" applyFont="1" applyBorder="1" applyAlignment="1">
      <alignment horizontal="center" vertical="center"/>
    </xf>
    <xf numFmtId="166" fontId="2" fillId="0" borderId="0" xfId="2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3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1" applyNumberFormat="1" applyFont="1"/>
    <xf numFmtId="0" fontId="2" fillId="0" borderId="0" xfId="0" applyFont="1" applyAlignment="1">
      <alignment horizontal="center" vertical="center"/>
    </xf>
    <xf numFmtId="166" fontId="10" fillId="0" borderId="0" xfId="2" applyNumberFormat="1" applyFont="1" applyBorder="1" applyAlignment="1">
      <alignment horizontal="left" vertical="center"/>
    </xf>
    <xf numFmtId="166" fontId="2" fillId="0" borderId="3" xfId="2" applyNumberFormat="1" applyFont="1" applyBorder="1" applyAlignment="1">
      <alignment horizontal="left" vertical="center"/>
    </xf>
    <xf numFmtId="168" fontId="2" fillId="0" borderId="0" xfId="0" applyNumberFormat="1" applyFont="1" applyBorder="1" applyAlignment="1">
      <alignment horizontal="center" vertical="center"/>
    </xf>
    <xf numFmtId="17" fontId="3" fillId="0" borderId="0" xfId="0" quotePrefix="1" applyNumberFormat="1" applyFont="1"/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0" borderId="14" xfId="2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2" applyNumberFormat="1" applyFont="1" applyAlignment="1">
      <alignment horizontal="left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Comma 2" xfId="2"/>
    <cellStyle name="Normal" xfId="0" builtinId="0"/>
  </cellStyles>
  <dxfs count="0"/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4</xdr:col>
      <xdr:colOff>571500</xdr:colOff>
      <xdr:row>40</xdr:row>
      <xdr:rowOff>1304</xdr:rowOff>
    </xdr:from>
    <xdr:to>
      <xdr:col>8</xdr:col>
      <xdr:colOff>400050</xdr:colOff>
      <xdr:row>46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24425" y="11297954"/>
          <a:ext cx="2762250" cy="1294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J47"/>
  <sheetViews>
    <sheetView tabSelected="1" topLeftCell="A11" workbookViewId="0">
      <selection activeCell="J18" sqref="J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31" style="2" customWidth="1"/>
    <col min="4" max="4" width="16.28515625" style="2" customWidth="1"/>
    <col min="5" max="5" width="8.7109375" style="2" customWidth="1"/>
    <col min="6" max="6" width="14.140625" style="3" bestFit="1" customWidth="1"/>
    <col min="7" max="7" width="1.5703125" style="3" customWidth="1"/>
    <col min="8" max="8" width="19.5703125" style="2" customWidth="1"/>
    <col min="9" max="9" width="9.140625" style="2"/>
    <col min="10" max="10" width="15.7109375" style="2" bestFit="1" customWidth="1"/>
    <col min="11" max="16384" width="9.140625" style="2"/>
  </cols>
  <sheetData>
    <row r="2" spans="1:8" x14ac:dyDescent="0.25">
      <c r="A2" s="1" t="s">
        <v>0</v>
      </c>
    </row>
    <row r="3" spans="1:8" x14ac:dyDescent="0.25">
      <c r="A3" s="4" t="s">
        <v>1</v>
      </c>
    </row>
    <row r="4" spans="1:8" x14ac:dyDescent="0.25">
      <c r="A4" s="4" t="s">
        <v>2</v>
      </c>
    </row>
    <row r="5" spans="1:8" x14ac:dyDescent="0.25">
      <c r="A5" s="4" t="s">
        <v>3</v>
      </c>
    </row>
    <row r="6" spans="1:8" x14ac:dyDescent="0.25">
      <c r="A6" s="4" t="s">
        <v>4</v>
      </c>
    </row>
    <row r="7" spans="1:8" x14ac:dyDescent="0.25">
      <c r="A7" s="4" t="s">
        <v>5</v>
      </c>
    </row>
    <row r="9" spans="1:8" ht="16.5" thickBot="1" x14ac:dyDescent="0.3">
      <c r="A9" s="5"/>
      <c r="B9" s="5"/>
      <c r="C9" s="5"/>
      <c r="D9" s="5"/>
      <c r="E9" s="5"/>
      <c r="F9" s="6"/>
      <c r="G9" s="6"/>
      <c r="H9" s="5"/>
    </row>
    <row r="10" spans="1:8" ht="23.25" customHeight="1" thickBot="1" x14ac:dyDescent="0.3">
      <c r="A10" s="45" t="s">
        <v>6</v>
      </c>
      <c r="B10" s="46"/>
      <c r="C10" s="46"/>
      <c r="D10" s="46"/>
      <c r="E10" s="46"/>
      <c r="F10" s="46"/>
      <c r="G10" s="46"/>
      <c r="H10" s="47"/>
    </row>
    <row r="12" spans="1:8" x14ac:dyDescent="0.25">
      <c r="A12" s="2" t="s">
        <v>7</v>
      </c>
      <c r="B12" s="2" t="s">
        <v>8</v>
      </c>
      <c r="E12" s="56" t="s">
        <v>28</v>
      </c>
      <c r="F12" s="56"/>
      <c r="G12" s="7" t="s">
        <v>9</v>
      </c>
      <c r="H12" s="8" t="s">
        <v>33</v>
      </c>
    </row>
    <row r="13" spans="1:8" x14ac:dyDescent="0.25">
      <c r="E13" s="56" t="s">
        <v>10</v>
      </c>
      <c r="F13" s="56"/>
      <c r="G13" s="7" t="s">
        <v>9</v>
      </c>
      <c r="H13" s="9" t="s">
        <v>34</v>
      </c>
    </row>
    <row r="14" spans="1:8" x14ac:dyDescent="0.25">
      <c r="E14" s="56" t="s">
        <v>29</v>
      </c>
      <c r="F14" s="56"/>
      <c r="G14" s="7" t="s">
        <v>9</v>
      </c>
      <c r="H14" s="2" t="s">
        <v>35</v>
      </c>
    </row>
    <row r="15" spans="1:8" x14ac:dyDescent="0.25">
      <c r="A15" s="2" t="s">
        <v>11</v>
      </c>
      <c r="B15" s="8" t="s">
        <v>12</v>
      </c>
      <c r="G15" s="7"/>
      <c r="H15" s="44" t="s">
        <v>36</v>
      </c>
    </row>
    <row r="16" spans="1:8" ht="9" customHeight="1" thickBot="1" x14ac:dyDescent="0.3"/>
    <row r="17" spans="1:10" ht="26.25" customHeight="1" x14ac:dyDescent="0.25">
      <c r="A17" s="10" t="s">
        <v>13</v>
      </c>
      <c r="B17" s="11" t="s">
        <v>14</v>
      </c>
      <c r="C17" s="11" t="s">
        <v>15</v>
      </c>
      <c r="D17" s="11" t="s">
        <v>16</v>
      </c>
      <c r="E17" s="12" t="s">
        <v>17</v>
      </c>
      <c r="F17" s="48" t="s">
        <v>18</v>
      </c>
      <c r="G17" s="49"/>
      <c r="H17" s="13" t="s">
        <v>19</v>
      </c>
    </row>
    <row r="18" spans="1:10" ht="45.75" customHeight="1" x14ac:dyDescent="0.25">
      <c r="A18" s="14">
        <v>1</v>
      </c>
      <c r="B18" s="15">
        <v>44482</v>
      </c>
      <c r="C18" s="16" t="s">
        <v>38</v>
      </c>
      <c r="D18" s="16" t="s">
        <v>37</v>
      </c>
      <c r="E18" s="17">
        <v>342</v>
      </c>
      <c r="F18" s="50">
        <v>7500000</v>
      </c>
      <c r="G18" s="51"/>
      <c r="H18" s="18">
        <f t="shared" ref="H18:H23" si="0">F18</f>
        <v>7500000</v>
      </c>
      <c r="J18"/>
    </row>
    <row r="19" spans="1:10" ht="48" customHeight="1" x14ac:dyDescent="0.25">
      <c r="A19" s="14">
        <f>A18+1</f>
        <v>2</v>
      </c>
      <c r="B19" s="15">
        <v>44482</v>
      </c>
      <c r="C19" s="16" t="s">
        <v>40</v>
      </c>
      <c r="D19" s="16" t="s">
        <v>37</v>
      </c>
      <c r="E19" s="17">
        <v>390</v>
      </c>
      <c r="F19" s="50">
        <v>7500000</v>
      </c>
      <c r="G19" s="51"/>
      <c r="H19" s="18">
        <f t="shared" si="0"/>
        <v>7500000</v>
      </c>
      <c r="J19"/>
    </row>
    <row r="20" spans="1:10" ht="61.5" customHeight="1" x14ac:dyDescent="0.25">
      <c r="A20" s="14">
        <f t="shared" ref="A20:A23" si="1">A19+1</f>
        <v>3</v>
      </c>
      <c r="B20" s="15">
        <v>44483</v>
      </c>
      <c r="C20" s="16" t="s">
        <v>46</v>
      </c>
      <c r="D20" s="16" t="s">
        <v>39</v>
      </c>
      <c r="E20" s="17">
        <f>133+253</f>
        <v>386</v>
      </c>
      <c r="F20" s="50">
        <v>1800000</v>
      </c>
      <c r="G20" s="51"/>
      <c r="H20" s="18">
        <f t="shared" si="0"/>
        <v>1800000</v>
      </c>
      <c r="J20"/>
    </row>
    <row r="21" spans="1:10" ht="45" customHeight="1" x14ac:dyDescent="0.25">
      <c r="A21" s="14">
        <f t="shared" si="1"/>
        <v>4</v>
      </c>
      <c r="B21" s="15">
        <v>44483</v>
      </c>
      <c r="C21" s="16" t="s">
        <v>41</v>
      </c>
      <c r="D21" s="16" t="s">
        <v>42</v>
      </c>
      <c r="E21" s="17">
        <v>708</v>
      </c>
      <c r="F21" s="50">
        <v>3800000</v>
      </c>
      <c r="G21" s="51"/>
      <c r="H21" s="18">
        <f t="shared" si="0"/>
        <v>3800000</v>
      </c>
      <c r="J21"/>
    </row>
    <row r="22" spans="1:10" ht="46.5" customHeight="1" x14ac:dyDescent="0.25">
      <c r="A22" s="14">
        <f t="shared" si="1"/>
        <v>5</v>
      </c>
      <c r="B22" s="15">
        <v>44484</v>
      </c>
      <c r="C22" s="16" t="s">
        <v>43</v>
      </c>
      <c r="D22" s="16" t="s">
        <v>44</v>
      </c>
      <c r="E22" s="17">
        <v>715</v>
      </c>
      <c r="F22" s="50">
        <v>7100000</v>
      </c>
      <c r="G22" s="51"/>
      <c r="H22" s="18">
        <f t="shared" si="0"/>
        <v>7100000</v>
      </c>
      <c r="J22"/>
    </row>
    <row r="23" spans="1:10" ht="48" customHeight="1" x14ac:dyDescent="0.25">
      <c r="A23" s="14">
        <f t="shared" si="1"/>
        <v>6</v>
      </c>
      <c r="B23" s="15">
        <v>44485</v>
      </c>
      <c r="C23" s="16" t="s">
        <v>45</v>
      </c>
      <c r="D23" s="16" t="s">
        <v>44</v>
      </c>
      <c r="E23" s="17">
        <v>615</v>
      </c>
      <c r="F23" s="50">
        <v>7100000</v>
      </c>
      <c r="G23" s="51"/>
      <c r="H23" s="18">
        <f t="shared" si="0"/>
        <v>7100000</v>
      </c>
      <c r="J23"/>
    </row>
    <row r="24" spans="1:10" ht="22.5" customHeight="1" thickBot="1" x14ac:dyDescent="0.3">
      <c r="A24" s="52" t="s">
        <v>20</v>
      </c>
      <c r="B24" s="53"/>
      <c r="C24" s="53"/>
      <c r="D24" s="53"/>
      <c r="E24" s="53"/>
      <c r="F24" s="53"/>
      <c r="G24" s="54"/>
      <c r="H24" s="19">
        <f>SUM(H18:H23)</f>
        <v>34800000</v>
      </c>
      <c r="J24" s="39"/>
    </row>
    <row r="25" spans="1:10" x14ac:dyDescent="0.25">
      <c r="A25" s="55"/>
      <c r="B25" s="55"/>
      <c r="C25" s="20"/>
      <c r="D25" s="20"/>
      <c r="E25" s="20"/>
      <c r="F25" s="21"/>
      <c r="G25" s="21"/>
      <c r="H25" s="22"/>
    </row>
    <row r="26" spans="1:10" x14ac:dyDescent="0.25">
      <c r="A26" s="40"/>
      <c r="B26" s="40"/>
      <c r="C26" s="40"/>
      <c r="D26" s="40"/>
      <c r="E26" s="23" t="s">
        <v>30</v>
      </c>
      <c r="F26" s="23"/>
      <c r="G26" s="21" t="s">
        <v>9</v>
      </c>
      <c r="H26" s="22">
        <v>0</v>
      </c>
      <c r="J26" s="24"/>
    </row>
    <row r="27" spans="1:10" x14ac:dyDescent="0.25">
      <c r="A27" s="40"/>
      <c r="B27" s="40"/>
      <c r="C27" s="40"/>
      <c r="D27" s="40"/>
      <c r="E27" s="41" t="s">
        <v>31</v>
      </c>
      <c r="F27" s="41"/>
      <c r="G27" s="21" t="s">
        <v>9</v>
      </c>
      <c r="H27" s="43">
        <f>H24-H26</f>
        <v>34800000</v>
      </c>
      <c r="J27" s="24"/>
    </row>
    <row r="28" spans="1:10" x14ac:dyDescent="0.25">
      <c r="A28" s="40"/>
      <c r="B28" s="40"/>
      <c r="C28" s="40"/>
      <c r="D28" s="40"/>
      <c r="E28" s="23" t="s">
        <v>21</v>
      </c>
      <c r="F28" s="23"/>
      <c r="G28" s="21" t="s">
        <v>9</v>
      </c>
      <c r="H28" s="22">
        <f>H27*1%</f>
        <v>348000</v>
      </c>
    </row>
    <row r="29" spans="1:10" ht="16.5" thickBot="1" x14ac:dyDescent="0.3">
      <c r="A29" s="40"/>
      <c r="B29" s="40"/>
      <c r="C29" s="40"/>
      <c r="D29" s="40"/>
      <c r="E29" s="42" t="s">
        <v>32</v>
      </c>
      <c r="F29" s="42"/>
      <c r="G29" s="25" t="s">
        <v>9</v>
      </c>
      <c r="H29" s="25">
        <f>H27*2%</f>
        <v>696000</v>
      </c>
    </row>
    <row r="30" spans="1:10" x14ac:dyDescent="0.25">
      <c r="D30" s="1"/>
      <c r="E30" s="1"/>
      <c r="F30" s="26"/>
      <c r="G30" s="27" t="e">
        <f>G24+G28</f>
        <v>#VALUE!</v>
      </c>
      <c r="H30" s="27">
        <f>H27+H28-H29</f>
        <v>34452000</v>
      </c>
    </row>
    <row r="31" spans="1:10" ht="10.5" customHeight="1" x14ac:dyDescent="0.25">
      <c r="D31" s="1"/>
      <c r="E31" s="1"/>
      <c r="F31" s="26"/>
      <c r="G31" s="27"/>
      <c r="H31" s="27"/>
    </row>
    <row r="32" spans="1:10" x14ac:dyDescent="0.25">
      <c r="A32" s="1" t="s">
        <v>47</v>
      </c>
      <c r="C32" s="1"/>
      <c r="D32" s="1"/>
      <c r="E32" s="1"/>
      <c r="F32" s="26"/>
      <c r="G32" s="26"/>
      <c r="H32" s="27"/>
    </row>
    <row r="33" spans="1:8" ht="9.75" customHeight="1" x14ac:dyDescent="0.25">
      <c r="A33" s="28"/>
      <c r="C33" s="1"/>
      <c r="D33" s="1"/>
      <c r="E33" s="1"/>
      <c r="F33" s="26"/>
      <c r="G33" s="26"/>
      <c r="H33" s="27"/>
    </row>
    <row r="34" spans="1:8" x14ac:dyDescent="0.25">
      <c r="A34" s="29" t="s">
        <v>22</v>
      </c>
    </row>
    <row r="35" spans="1:8" x14ac:dyDescent="0.25">
      <c r="A35" s="30" t="s">
        <v>23</v>
      </c>
      <c r="B35" s="31"/>
      <c r="C35" s="32"/>
      <c r="D35" s="32"/>
      <c r="E35" s="32"/>
    </row>
    <row r="36" spans="1:8" x14ac:dyDescent="0.25">
      <c r="A36" s="30" t="s">
        <v>24</v>
      </c>
      <c r="B36" s="31"/>
      <c r="C36" s="32"/>
      <c r="D36" s="32"/>
      <c r="E36" s="32"/>
    </row>
    <row r="37" spans="1:8" x14ac:dyDescent="0.25">
      <c r="A37" s="33" t="s">
        <v>25</v>
      </c>
      <c r="B37" s="34"/>
      <c r="C37" s="32"/>
      <c r="D37" s="32"/>
      <c r="E37" s="32"/>
    </row>
    <row r="38" spans="1:8" x14ac:dyDescent="0.25">
      <c r="A38" s="35" t="s">
        <v>0</v>
      </c>
      <c r="B38" s="36"/>
      <c r="C38" s="32"/>
      <c r="D38" s="32"/>
      <c r="E38" s="32"/>
    </row>
    <row r="39" spans="1:8" ht="13.5" customHeight="1" x14ac:dyDescent="0.25">
      <c r="A39" s="37"/>
      <c r="B39" s="37"/>
    </row>
    <row r="40" spans="1:8" x14ac:dyDescent="0.25">
      <c r="F40" s="38" t="s">
        <v>26</v>
      </c>
      <c r="G40" s="57" t="str">
        <f>+H13</f>
        <v xml:space="preserve"> 25 November 21</v>
      </c>
      <c r="H40" s="58"/>
    </row>
    <row r="44" spans="1:8" ht="18" customHeight="1" x14ac:dyDescent="0.25"/>
    <row r="45" spans="1:8" ht="17.25" customHeight="1" x14ac:dyDescent="0.25"/>
    <row r="47" spans="1:8" x14ac:dyDescent="0.25">
      <c r="F47" s="59" t="s">
        <v>27</v>
      </c>
      <c r="G47" s="59"/>
      <c r="H47" s="59"/>
    </row>
  </sheetData>
  <mergeCells count="15">
    <mergeCell ref="G40:H40"/>
    <mergeCell ref="F47:H47"/>
    <mergeCell ref="A10:H10"/>
    <mergeCell ref="F17:G17"/>
    <mergeCell ref="F18:G18"/>
    <mergeCell ref="A24:G24"/>
    <mergeCell ref="A25:B25"/>
    <mergeCell ref="F20:G20"/>
    <mergeCell ref="F23:G23"/>
    <mergeCell ref="F21:G21"/>
    <mergeCell ref="F19:G19"/>
    <mergeCell ref="F22:G22"/>
    <mergeCell ref="E12:F12"/>
    <mergeCell ref="E13:F13"/>
    <mergeCell ref="E14:F14"/>
  </mergeCells>
  <printOptions horizontalCentered="1"/>
  <pageMargins left="0.19685039370078741" right="0.19685039370078741" top="0.35433070866141736" bottom="0.15748031496062992" header="0.31496062992125984" footer="0.31496062992125984"/>
  <pageSetup paperSize="9" scale="85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037_Trucking_Okt</vt:lpstr>
      <vt:lpstr>'037_Trucking_Okt'!Print_Titles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2021-11-25T03:54:22Z</cp:lastPrinted>
  <dcterms:created xsi:type="dcterms:W3CDTF">2021-07-02T11:08:00Z</dcterms:created>
  <dcterms:modified xsi:type="dcterms:W3CDTF">2021-11-25T09:42:58Z</dcterms:modified>
</cp:coreProperties>
</file>