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007_PI_Menara_C3_Java" sheetId="2" r:id="rId1"/>
    <sheet name="008_PI_Menara_C3_BaliNT" sheetId="3" r:id="rId2"/>
    <sheet name="009_PI_Menara_C3_Kalimantan" sheetId="5" r:id="rId3"/>
    <sheet name="010_PI_Menara_C3_Sulawesi" sheetId="6" r:id="rId4"/>
    <sheet name="011_PI_Menara_C3_Sumatera" sheetId="7" r:id="rId5"/>
    <sheet name="Sheet1" sheetId="1" r:id="rId6"/>
  </sheets>
  <definedNames>
    <definedName name="_xlnm._FilterDatabase" localSheetId="0" hidden="1">'007_PI_Menara_C3_Java'!$A$16:$J$55</definedName>
    <definedName name="_xlnm._FilterDatabase" localSheetId="1" hidden="1">'008_PI_Menara_C3_BaliNT'!$A$15:$J$31</definedName>
    <definedName name="_xlnm._FilterDatabase" localSheetId="2" hidden="1">'009_PI_Menara_C3_Kalimantan'!$A$15:$J$32</definedName>
    <definedName name="_xlnm._FilterDatabase" localSheetId="3" hidden="1">'010_PI_Menara_C3_Sulawesi'!$A$15:$J$38</definedName>
    <definedName name="_xlnm._FilterDatabase" localSheetId="4" hidden="1">'011_PI_Menara_C3_Sumatera'!$A$16:$J$71</definedName>
    <definedName name="_xlnm.Print_Titles" localSheetId="0">'007_PI_Menara_C3_Java'!$1:$16</definedName>
    <definedName name="_xlnm.Print_Titles" localSheetId="1">'008_PI_Menara_C3_BaliNT'!$1:$15</definedName>
    <definedName name="_xlnm.Print_Titles" localSheetId="2">'009_PI_Menara_C3_Kalimantan'!$1:$15</definedName>
    <definedName name="_xlnm.Print_Titles" localSheetId="3">'010_PI_Menara_C3_Sulawesi'!$1:$15</definedName>
    <definedName name="_xlnm.Print_Titles" localSheetId="4">'011_PI_Menara_C3_Sumatera'!$1:$16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2" l="1"/>
  <c r="J71" i="7" l="1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17" i="7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I85" i="7"/>
  <c r="A18" i="7"/>
  <c r="J18" i="6"/>
  <c r="J19" i="6"/>
  <c r="J20" i="6"/>
  <c r="J21" i="6"/>
  <c r="J22" i="6"/>
  <c r="J23" i="6"/>
  <c r="J24" i="6"/>
  <c r="J38" i="6" s="1"/>
  <c r="J75" i="7" l="1"/>
  <c r="J25" i="6"/>
  <c r="J26" i="6"/>
  <c r="J27" i="6"/>
  <c r="J28" i="6"/>
  <c r="J29" i="6"/>
  <c r="J30" i="6"/>
  <c r="J31" i="6"/>
  <c r="I52" i="6"/>
  <c r="J37" i="6"/>
  <c r="J36" i="6"/>
  <c r="J35" i="6"/>
  <c r="J34" i="6"/>
  <c r="J33" i="6"/>
  <c r="J32" i="6"/>
  <c r="J17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J16" i="6"/>
  <c r="J32" i="5"/>
  <c r="J18" i="5"/>
  <c r="J19" i="5"/>
  <c r="J20" i="5"/>
  <c r="I46" i="5"/>
  <c r="J31" i="5"/>
  <c r="J30" i="5"/>
  <c r="J29" i="5"/>
  <c r="J28" i="5"/>
  <c r="J27" i="5"/>
  <c r="J26" i="5"/>
  <c r="J25" i="5"/>
  <c r="J24" i="5"/>
  <c r="J23" i="5"/>
  <c r="J22" i="5"/>
  <c r="J21" i="5"/>
  <c r="J17" i="5"/>
  <c r="A17" i="5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J16" i="5"/>
  <c r="J31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16" i="3"/>
  <c r="I45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J17" i="2"/>
  <c r="J55" i="2" s="1"/>
  <c r="J59" i="2" s="1"/>
  <c r="I69" i="2"/>
  <c r="J42" i="6" l="1"/>
  <c r="J36" i="5"/>
  <c r="J35" i="3"/>
</calcChain>
</file>

<file path=xl/sharedStrings.xml><?xml version="1.0" encoding="utf-8"?>
<sst xmlns="http://schemas.openxmlformats.org/spreadsheetml/2006/main" count="588" uniqueCount="376">
  <si>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</si>
  <si>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</si>
  <si>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</si>
  <si>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</si>
  <si>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</si>
  <si>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</si>
  <si>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</si>
  <si>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 PT. Menara Warna Indonesia</t>
  </si>
  <si>
    <t>Invoice No</t>
  </si>
  <si>
    <t>:</t>
  </si>
  <si>
    <t>Invoice Date</t>
  </si>
  <si>
    <t>Attn</t>
  </si>
  <si>
    <t>: Ibu Ani</t>
  </si>
  <si>
    <t>Project</t>
  </si>
  <si>
    <t>NO</t>
  </si>
  <si>
    <t>PICK UP DATE</t>
  </si>
  <si>
    <t>AWB</t>
  </si>
  <si>
    <t>CONSIGNEE</t>
  </si>
  <si>
    <t>DESNATION</t>
  </si>
  <si>
    <t>UNIT PRICE</t>
  </si>
  <si>
    <t>AMOUNT</t>
  </si>
  <si>
    <t>SUB TOTAL</t>
  </si>
  <si>
    <t>DP</t>
  </si>
  <si>
    <t>PELUNASAN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</si>
  <si>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</si>
  <si>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</si>
  <si>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</si>
  <si>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</si>
  <si>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</si>
  <si>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</si>
  <si>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</si>
  <si>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</si>
  <si>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 xml:space="preserve"> 21 Juli 2021</t>
  </si>
  <si>
    <t>BKI032210022582</t>
  </si>
  <si>
    <t>BKI032210022673</t>
  </si>
  <si>
    <t>BKI032210022681</t>
  </si>
  <si>
    <t>BKI032210024877</t>
  </si>
  <si>
    <t>BKI032210024901</t>
  </si>
  <si>
    <t>BKI032210024315</t>
  </si>
  <si>
    <t>BKI032210024299</t>
  </si>
  <si>
    <t>BKI032210024307</t>
  </si>
  <si>
    <t>BKI032210024281</t>
  </si>
  <si>
    <t>BKI032210024646</t>
  </si>
  <si>
    <t>BKI032210024786</t>
  </si>
  <si>
    <t>BKI032210024802</t>
  </si>
  <si>
    <t>BKI032210024810</t>
  </si>
  <si>
    <t>BKI032210024190</t>
  </si>
  <si>
    <t>BKI032210024794</t>
  </si>
  <si>
    <t>BKI032210024687</t>
  </si>
  <si>
    <t>BKI032210024695</t>
  </si>
  <si>
    <t>BKI032210024406</t>
  </si>
  <si>
    <t>BKI032210024398</t>
  </si>
  <si>
    <t>BKI032210024422</t>
  </si>
  <si>
    <t>BKI032210024380</t>
  </si>
  <si>
    <t>BKI032210024414</t>
  </si>
  <si>
    <t>BKI032210024455</t>
  </si>
  <si>
    <t>BKI032210024463</t>
  </si>
  <si>
    <t>BKI032210024356</t>
  </si>
  <si>
    <t>BKI032210024430</t>
  </si>
  <si>
    <t>BKI032210024349</t>
  </si>
  <si>
    <t>BKI032210024364</t>
  </si>
  <si>
    <t>BKI032210024372</t>
  </si>
  <si>
    <t>HM. SAMPOERNA BANDUNG 2</t>
  </si>
  <si>
    <t>HM. SAMPOERNA TUBAN</t>
  </si>
  <si>
    <t>HM. SAMPOERNA PATI</t>
  </si>
  <si>
    <t>PT.HM Sampoerna Gresik</t>
  </si>
  <si>
    <t>PT.HM Sampoerna Sidoarjo</t>
  </si>
  <si>
    <t>PT.HM Sampoerna Tuban</t>
  </si>
  <si>
    <t>PT.HM Sampoerna Madiun</t>
  </si>
  <si>
    <t>PT.HM Sampoerna Malang</t>
  </si>
  <si>
    <t>PT.HM Sampoerna Jember</t>
  </si>
  <si>
    <t>PT.HM Sampoerna Mojokerto</t>
  </si>
  <si>
    <t>PT.HM Sampoerna Surakarta</t>
  </si>
  <si>
    <t>PT.HM Sampoerna Salatiga</t>
  </si>
  <si>
    <t>PT.HM Sampoerna Magelang</t>
  </si>
  <si>
    <t>PT.HM Sampoerna Yogyakarta</t>
  </si>
  <si>
    <t>PT.HM Sampoerna Semarang</t>
  </si>
  <si>
    <t>PT.HM Sampoerna Kediri</t>
  </si>
  <si>
    <t>PT.HM Sampoerna Pamekasan</t>
  </si>
  <si>
    <t>PT.HM Sampoerna DPC Banyuwangi</t>
  </si>
  <si>
    <t>PT.HM Sampoerna Probolinggo</t>
  </si>
  <si>
    <t>PT.HM Sampoerna Pati</t>
  </si>
  <si>
    <t>PT.HM Sampoerna Surabaya</t>
  </si>
  <si>
    <t>PT.HM Sampoerna Bandung 1</t>
  </si>
  <si>
    <t>PT.HM Sampoerna Bandung 2</t>
  </si>
  <si>
    <t>PT.HM Sampoerna DPC Sumedang</t>
  </si>
  <si>
    <t>PT.HM Sampoerna Bandung 3</t>
  </si>
  <si>
    <t>PT.HM Sampoerna DPC Padalarang</t>
  </si>
  <si>
    <t>PT.HM Sampoerna Sukabumi</t>
  </si>
  <si>
    <t>PT.HM Sampoerna DPC Cianjur</t>
  </si>
  <si>
    <t>PT.HM Sampoerna Tasikmalaya</t>
  </si>
  <si>
    <t>PT.HM Sampoerna Garut</t>
  </si>
  <si>
    <t>PT.HM Sampoerna Cirebon</t>
  </si>
  <si>
    <t>PT.HM Sampoerna Purwokerto</t>
  </si>
  <si>
    <t>PT.HM Sampoerna Tegal</t>
  </si>
  <si>
    <t>BDOPCI0132 - BANDUNG</t>
  </si>
  <si>
    <t>SUBPCI0223 - TUBAN</t>
  </si>
  <si>
    <t>SRGPCI0257 - PATI</t>
  </si>
  <si>
    <t>GRESIK</t>
  </si>
  <si>
    <t>SIDOARJO</t>
  </si>
  <si>
    <t>TUBAN</t>
  </si>
  <si>
    <t>MADIUN</t>
  </si>
  <si>
    <t>MALANG</t>
  </si>
  <si>
    <t>JEMBER</t>
  </si>
  <si>
    <t>MOJOKERTO</t>
  </si>
  <si>
    <t>SURAKARTA</t>
  </si>
  <si>
    <t>SALATIGA</t>
  </si>
  <si>
    <t>MAGELANG</t>
  </si>
  <si>
    <t>YOGYAKARTA KOTA</t>
  </si>
  <si>
    <t>SEMARANG</t>
  </si>
  <si>
    <t>KEDIRI</t>
  </si>
  <si>
    <t>PAMEKASAN</t>
  </si>
  <si>
    <t>BANYUWANGI</t>
  </si>
  <si>
    <t>PROBOLINGGO</t>
  </si>
  <si>
    <t>PATI</t>
  </si>
  <si>
    <t>SURABAYA</t>
  </si>
  <si>
    <t>BANDUNG</t>
  </si>
  <si>
    <t>SUMEDANG KOTA</t>
  </si>
  <si>
    <t>SUBANG</t>
  </si>
  <si>
    <t>PADALARANG</t>
  </si>
  <si>
    <t>SUKABUMI KOTA</t>
  </si>
  <si>
    <t>CIANJUR</t>
  </si>
  <si>
    <t>TASIKMALAYA</t>
  </si>
  <si>
    <t>GARUT</t>
  </si>
  <si>
    <t>CIREBON KOTA</t>
  </si>
  <si>
    <t>PURWOKERTO</t>
  </si>
  <si>
    <t>TEGAL</t>
  </si>
  <si>
    <t>COLLY</t>
  </si>
  <si>
    <t>KG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</si>
  <si>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</si>
  <si>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>PERFORMA INVOICE</t>
  </si>
  <si>
    <t xml:space="preserve"> 007/PCI/K2/PI/VII/21</t>
  </si>
  <si>
    <t xml:space="preserve"> 008/PCI/K2/PI/VII/21</t>
  </si>
  <si>
    <t>BKI032210023416</t>
  </si>
  <si>
    <t>BKI032210023432</t>
  </si>
  <si>
    <t>BKI032210023440</t>
  </si>
  <si>
    <t>BKI032210024919</t>
  </si>
  <si>
    <t>BKI032210024935</t>
  </si>
  <si>
    <t>BKI032210024927</t>
  </si>
  <si>
    <t>BKI032210024943</t>
  </si>
  <si>
    <t>BKI032210024950</t>
  </si>
  <si>
    <t>BKI032210024968</t>
  </si>
  <si>
    <t>BKI032210024976</t>
  </si>
  <si>
    <t>PT.HM Sampoerna Denpasar</t>
  </si>
  <si>
    <t>PT.HM Sampoerna Mataram</t>
  </si>
  <si>
    <t>PT.HM Sampoerna EZD Sumbawa - Bima</t>
  </si>
  <si>
    <t>PT.HM Sampoerna EZD Sumbawa - Sumbawa</t>
  </si>
  <si>
    <t>PT.HM Sampoerna Kupang</t>
  </si>
  <si>
    <t>PT.HM Sampoerna DPC Ende</t>
  </si>
  <si>
    <t>PT.HM Sampoerna EZD Maumere</t>
  </si>
  <si>
    <t>PT.HM Sampoerna DPC Ruteng</t>
  </si>
  <si>
    <t>PT.HM Sampoerna EZD Sumba</t>
  </si>
  <si>
    <t>PT.HM Sampoerna EZD Atambua</t>
  </si>
  <si>
    <t>PT.HM Sampoerna EZD Alor</t>
  </si>
  <si>
    <t>DENPASAR</t>
  </si>
  <si>
    <t>MATARAM</t>
  </si>
  <si>
    <t>SUMBAWA - BIMA</t>
  </si>
  <si>
    <t>SUMBAWA - SUMBAWA</t>
  </si>
  <si>
    <t>KUPANG</t>
  </si>
  <si>
    <t>ENDE</t>
  </si>
  <si>
    <t>MAUMERE</t>
  </si>
  <si>
    <t>RUTENG</t>
  </si>
  <si>
    <t>SUMBA TIMUR</t>
  </si>
  <si>
    <t>ATAMBUA</t>
  </si>
  <si>
    <t>ALOR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</si>
  <si>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Enam Juta Tiga Ratus Tiga Puluh Empat Ribu Rupiah.</t>
    </r>
  </si>
  <si>
    <t xml:space="preserve"> 009/PCI/K2/PI/VII/21</t>
  </si>
  <si>
    <t>PT.HM Sampoerna EZD Sampit</t>
  </si>
  <si>
    <t>SAMPIT</t>
  </si>
  <si>
    <t>PT.HM Sampoerna Pontianak</t>
  </si>
  <si>
    <t>PONTIANAK</t>
  </si>
  <si>
    <t>PT.HM Sampoerna Sintang</t>
  </si>
  <si>
    <t>SINTANG</t>
  </si>
  <si>
    <t>PT.HM Sampoerna EZD Ketapang</t>
  </si>
  <si>
    <t>KETAPANG</t>
  </si>
  <si>
    <t>PT.HM Sampoerna EZD Pangkalan Bun</t>
  </si>
  <si>
    <t>PANGKALAN BUN</t>
  </si>
  <si>
    <t>PT.HM Sampoerna Balikpapan</t>
  </si>
  <si>
    <t>BALIKPAPAN</t>
  </si>
  <si>
    <t>PT.HM Sampoerna Sales Point Nunukan</t>
  </si>
  <si>
    <t>NUNUKAN</t>
  </si>
  <si>
    <t>PT.HM Sampoerna Samarinda</t>
  </si>
  <si>
    <t>SAMARINDA</t>
  </si>
  <si>
    <t>PT.HM Sampoerna DPC Sengatta</t>
  </si>
  <si>
    <t>SANGGATA</t>
  </si>
  <si>
    <t>PT.HM Sampoerna Sales Point Tanjung Redeb</t>
  </si>
  <si>
    <t>Tanjung Redeb</t>
  </si>
  <si>
    <t>PT.HM Sampoerna Sales Point Tarakan</t>
  </si>
  <si>
    <t>TARAKAN</t>
  </si>
  <si>
    <t>PT.HM Sampoerna Banjarmasin</t>
  </si>
  <si>
    <t>BANJARMASIN</t>
  </si>
  <si>
    <t>PT.HM Sampoerna DPC Barabai</t>
  </si>
  <si>
    <t>BARABAI</t>
  </si>
  <si>
    <t>PT.HM Sampoerna EZD Kotabaru</t>
  </si>
  <si>
    <t>KOTABARU</t>
  </si>
  <si>
    <t>PT.HM Sampoerna Palangkaraya</t>
  </si>
  <si>
    <t>PALANGKARAYA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</si>
  <si>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Delapan Juta Seratus Empat Puluh Empat Ribu Rupiah.</t>
    </r>
  </si>
  <si>
    <t xml:space="preserve"> 010/PCI/K2/PI/VII/21</t>
  </si>
  <si>
    <t>BKI032210023382</t>
  </si>
  <si>
    <t>BKI032210023309</t>
  </si>
  <si>
    <t>BKI032210023390</t>
  </si>
  <si>
    <t>BKI032210023291</t>
  </si>
  <si>
    <t>BKI032210023358</t>
  </si>
  <si>
    <t>BKI032210023366</t>
  </si>
  <si>
    <t>BKI032210023374</t>
  </si>
  <si>
    <t>BKI032210023317</t>
  </si>
  <si>
    <t>BKI032210023325</t>
  </si>
  <si>
    <t>BKI032210023341</t>
  </si>
  <si>
    <t>BKI032210023937</t>
  </si>
  <si>
    <t>BKI032210023945</t>
  </si>
  <si>
    <t>BKI032210023952</t>
  </si>
  <si>
    <t>BKI032210023846</t>
  </si>
  <si>
    <t>BKI032210023887</t>
  </si>
  <si>
    <t>BKI032210023903</t>
  </si>
  <si>
    <t>BKI032210023861</t>
  </si>
  <si>
    <t>BKI032210023895</t>
  </si>
  <si>
    <t>BKI032210023853</t>
  </si>
  <si>
    <t>BKI032210023879</t>
  </si>
  <si>
    <t>BKI032210023929</t>
  </si>
  <si>
    <t>BKI032210023911</t>
  </si>
  <si>
    <t>PT.HM Sampoerna Makassar 1</t>
  </si>
  <si>
    <t>MAKASSAR</t>
  </si>
  <si>
    <t>PT.HM Sampoerna Pare-Pare</t>
  </si>
  <si>
    <t>PARE-PARE</t>
  </si>
  <si>
    <t>PT.HM Sampoerna Makassar 2</t>
  </si>
  <si>
    <t>BONE</t>
  </si>
  <si>
    <t>PT.HM Sampoerna DPC Palopo</t>
  </si>
  <si>
    <t>PALOPO</t>
  </si>
  <si>
    <t>PT.HM Sampoerna EZD Bau-Bau</t>
  </si>
  <si>
    <t>BAU-BAU</t>
  </si>
  <si>
    <t>PT.HM Sampoerna Palu</t>
  </si>
  <si>
    <t>PALU</t>
  </si>
  <si>
    <t>PT.HM Sampoerna Kendari</t>
  </si>
  <si>
    <t>KENDARI</t>
  </si>
  <si>
    <t>PT.HM Sampoerna EZD Luwuk</t>
  </si>
  <si>
    <t>LUWUK</t>
  </si>
  <si>
    <t>PT.HM Sampoerna Gorontalo</t>
  </si>
  <si>
    <t>GORONTALO</t>
  </si>
  <si>
    <t>PT.HM Sampoerna Manado</t>
  </si>
  <si>
    <t>MANADO</t>
  </si>
  <si>
    <t>PT.HM Sampoerna EZD Tual</t>
  </si>
  <si>
    <t>TUAL</t>
  </si>
  <si>
    <t>PT.HM Sampoerna Ambon</t>
  </si>
  <si>
    <t>AMBON</t>
  </si>
  <si>
    <t>PT.HM Sampoerna Ternate</t>
  </si>
  <si>
    <t>TERNATE</t>
  </si>
  <si>
    <t>PT.HM Sampoerna Jayapura</t>
  </si>
  <si>
    <t>JAYAPURA</t>
  </si>
  <si>
    <t>PT.HM Sampoerna EZD Merauke</t>
  </si>
  <si>
    <t>MERAUKE</t>
  </si>
  <si>
    <t>PT.HM Sampoerna EZD Nabire</t>
  </si>
  <si>
    <t>NABIRE</t>
  </si>
  <si>
    <t>PT.HM Sampoerna EZD Biak</t>
  </si>
  <si>
    <t>BIAK</t>
  </si>
  <si>
    <t>PT.HM Sampoerna EZD Serui</t>
  </si>
  <si>
    <t>SERUI</t>
  </si>
  <si>
    <t>PT.HM Sampoerna Sorong</t>
  </si>
  <si>
    <t>SORONG</t>
  </si>
  <si>
    <t>PT.HM Sampoerna Sales Point Manokwari</t>
  </si>
  <si>
    <t>MANOKWARI</t>
  </si>
  <si>
    <t>PT.HM Sampoerna Sales Point Timika</t>
  </si>
  <si>
    <t>TIMIKA</t>
  </si>
  <si>
    <t>PT.HM Sampoerna Sales Point Fak-Fak</t>
  </si>
  <si>
    <t>FAK-FAK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</si>
  <si>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Enam Juta Sembilan Ratus Sembilan Puluh Tujuh Ribu Rupiah.</t>
    </r>
  </si>
  <si>
    <t xml:space="preserve"> 011/PCI/K2/PI/VII/21</t>
  </si>
  <si>
    <t>25-06-2021</t>
  </si>
  <si>
    <t>BKI032210023119</t>
  </si>
  <si>
    <t>BKI032210023127</t>
  </si>
  <si>
    <t>BKI032210023135</t>
  </si>
  <si>
    <t>BKI032210023143</t>
  </si>
  <si>
    <t>BKI032210023150</t>
  </si>
  <si>
    <t>BKI032210025015</t>
  </si>
  <si>
    <t>BKI032210025007</t>
  </si>
  <si>
    <t>BKI032210024992</t>
  </si>
  <si>
    <t>BKI032210024984</t>
  </si>
  <si>
    <t>BKI032210024836</t>
  </si>
  <si>
    <t>BKI032210024828</t>
  </si>
  <si>
    <t>BKI032210024844</t>
  </si>
  <si>
    <t>BKI032210024869</t>
  </si>
  <si>
    <t>BKI032210024851</t>
  </si>
  <si>
    <t>BKI032210024489</t>
  </si>
  <si>
    <t>BKI032210024505</t>
  </si>
  <si>
    <t>BKI032210024497</t>
  </si>
  <si>
    <t>BKI032210024596</t>
  </si>
  <si>
    <t>BKI032210023960</t>
  </si>
  <si>
    <t>BKI032210023671</t>
  </si>
  <si>
    <t>BKI032210024265</t>
  </si>
  <si>
    <t>BKI032210024729</t>
  </si>
  <si>
    <t>BKI032210024711</t>
  </si>
  <si>
    <t>BKI032210024273</t>
  </si>
  <si>
    <t>040812-021744</t>
  </si>
  <si>
    <t>HM. SAMPOERNA BUKITTINGGI</t>
  </si>
  <si>
    <t>PDGPCI0825 - KOTA BUKIT TINGGI</t>
  </si>
  <si>
    <t>HM. SAMPOERNA DPC SOLOK</t>
  </si>
  <si>
    <t>PDGPCI0869 - SOLOK</t>
  </si>
  <si>
    <t>HM. SAMPOERNA PADANG</t>
  </si>
  <si>
    <t>PDGPCI0845 - PADANG</t>
  </si>
  <si>
    <t>PT.HM Sampoerna Medan 2</t>
  </si>
  <si>
    <t>MESPCI1086 - TANJUNG MORAWA</t>
  </si>
  <si>
    <t>PT.HM Sampoerna Medan 1</t>
  </si>
  <si>
    <t>MESPCI1050 - MEDAN</t>
  </si>
  <si>
    <t>PT.HM Sampoerna Duri</t>
  </si>
  <si>
    <t>DURI</t>
  </si>
  <si>
    <t>PT.HM Sampoerna Pekanbaru</t>
  </si>
  <si>
    <t>PEKANBARU</t>
  </si>
  <si>
    <t>PT.HM Sampoerna Air Molek</t>
  </si>
  <si>
    <t>AIR MOLEK</t>
  </si>
  <si>
    <t>PT.HM Sampoerna Jambi</t>
  </si>
  <si>
    <t>JAMBI</t>
  </si>
  <si>
    <t>PT.HM Sampoerna DPC Tulang Bawang</t>
  </si>
  <si>
    <t>TULANG BAWANG</t>
  </si>
  <si>
    <t>PT.HM Sampoerna Palembang 2</t>
  </si>
  <si>
    <t>KAYU AGUNG</t>
  </si>
  <si>
    <t>PT.HM Sampoerna DPC Rantau Prapat</t>
  </si>
  <si>
    <t>RANTAU PRAPAT</t>
  </si>
  <si>
    <t>PT.HM Sampoerna Tanah Karo</t>
  </si>
  <si>
    <t>TANAH KARO</t>
  </si>
  <si>
    <t>PT.HM Sampoerna Kisaran</t>
  </si>
  <si>
    <t>KISARAN</t>
  </si>
  <si>
    <t>PT.HM Sampoerna Padang Sidempuan</t>
  </si>
  <si>
    <t>PADANG SIDEMPUAN</t>
  </si>
  <si>
    <t>TANJUNG MORAWA</t>
  </si>
  <si>
    <t>MEDAN</t>
  </si>
  <si>
    <t>PT.HM Sampoerna Palembang 1</t>
  </si>
  <si>
    <t>PALEMBANG</t>
  </si>
  <si>
    <t>PT.HM Sampoerna DPC Baturaja</t>
  </si>
  <si>
    <t>BATURAJA</t>
  </si>
  <si>
    <t>PT.HM Sampoerna Lahat</t>
  </si>
  <si>
    <t>LAHAT</t>
  </si>
  <si>
    <t>PT.HM Sampoerna DPC Lubuk Linggau</t>
  </si>
  <si>
    <t>LUBUK LINGGAU</t>
  </si>
  <si>
    <t>PT.HM Sampoerna Muara Bungo</t>
  </si>
  <si>
    <t>MUARA BUNGO</t>
  </si>
  <si>
    <t>PT.HM Sampoerna DPC Solok</t>
  </si>
  <si>
    <t>SOLOK</t>
  </si>
  <si>
    <t>PT.HM Sampoerna Bukittinggi</t>
  </si>
  <si>
    <t>Bukit Tinggi</t>
  </si>
  <si>
    <t>PT.HM Sampoerna Banda Aceh</t>
  </si>
  <si>
    <t>BANDA ACEH</t>
  </si>
  <si>
    <t>PT.HM Sampoerna Pematang Siantar</t>
  </si>
  <si>
    <t>PEMATANG SIANTAR</t>
  </si>
  <si>
    <t>PT.HM Sampoerna Lhokseumawe</t>
  </si>
  <si>
    <t>LHOKSEUMAWE</t>
  </si>
  <si>
    <t>PT.HM Sampoerna Metro</t>
  </si>
  <si>
    <t>METRO</t>
  </si>
  <si>
    <t>PT.HM Sampoerna Bandar Lampung</t>
  </si>
  <si>
    <t>BANDAR LAMPUNG</t>
  </si>
  <si>
    <t>PT.HM Sampoerna DPC Pringsewu</t>
  </si>
  <si>
    <t>PRINGSEWU</t>
  </si>
  <si>
    <t>PT.HM Sampoerna DPC Kalianda</t>
  </si>
  <si>
    <t>KALIANDA</t>
  </si>
  <si>
    <t>PT.HM Sampoerna Kotabumi</t>
  </si>
  <si>
    <t>KOTABUMI</t>
  </si>
  <si>
    <t>PT.HM Sampoerna Batam</t>
  </si>
  <si>
    <t>BATAM</t>
  </si>
  <si>
    <t>PT.HM Sampoerna Tanjung Pinang</t>
  </si>
  <si>
    <t>TANJUNG PINANG</t>
  </si>
  <si>
    <t>PT.HM Sampoerna EZD Tanjung Balai Karimun</t>
  </si>
  <si>
    <t>TANJUNG BALAI KARIMUN</t>
  </si>
  <si>
    <t>PT.HM Sampoerna Padang</t>
  </si>
  <si>
    <t>PADANG</t>
  </si>
  <si>
    <t>PT.HM Sampoerna EZD Nias</t>
  </si>
  <si>
    <t>NIAS</t>
  </si>
  <si>
    <t>PT.HM Sampoerna EZD Bangka</t>
  </si>
  <si>
    <t>BANGKA</t>
  </si>
  <si>
    <t>PT.HM Sampoerna EZD Belitung</t>
  </si>
  <si>
    <t>BELITUNG</t>
  </si>
  <si>
    <t>PT.HM Sampoerna Bengkulu</t>
  </si>
  <si>
    <t>BENGKULU</t>
  </si>
  <si>
    <t>C3 Java</t>
  </si>
  <si>
    <t>C3 Bali NT</t>
  </si>
  <si>
    <t>C3 Kalimantan</t>
  </si>
  <si>
    <t>C3 Sulawesi</t>
  </si>
  <si>
    <t>C3 Sumatera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</si>
</sst>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5" fillId="0" borderId="0" xfId="0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4" fillId="0" borderId="0" xfId="0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166" fontId="7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7" fontId="4" fillId="0" borderId="13" xfId="0" applyNumberFormat="1" applyFont="1" applyFill="1" applyBorder="1" applyAlignment="1">
      <alignment vertical="center"/>
    </xf>
    <xf numFmtId="165" fontId="2" fillId="0" borderId="17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165" fontId="3" fillId="0" borderId="0" xfId="1" applyNumberFormat="1" applyFont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8" xfId="1" applyNumberFormat="1" applyFont="1" applyBorder="1" applyAlignment="1">
      <alignment vertical="center"/>
    </xf>
    <xf numFmtId="168" fontId="4" fillId="0" borderId="18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Border="1"/>
    <xf numFmtId="165" fontId="0" fillId="0" borderId="0" xfId="0" applyNumberFormat="1"/>
    <xf numFmtId="0" fontId="12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2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5" fontId="4" fillId="0" borderId="0" xfId="1" applyNumberFormat="1" applyFont="1"/>
    <xf numFmtId="0" fontId="0" fillId="2" borderId="6" xfId="0" applyFont="1" applyFill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169" fontId="0" fillId="0" borderId="10" xfId="0" quotePrefix="1" applyNumberFormat="1" applyFont="1" applyBorder="1" applyAlignment="1">
      <alignment horizontal="center" vertical="center"/>
    </xf>
    <xf numFmtId="168" fontId="0" fillId="0" borderId="0" xfId="0" applyNumberFormat="1"/>
    <xf numFmtId="165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2" borderId="6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167" fontId="4" fillId="0" borderId="26" xfId="0" applyNumberFormat="1" applyFont="1" applyFill="1" applyBorder="1" applyAlignment="1">
      <alignment horizontal="center" vertical="center"/>
    </xf>
    <xf numFmtId="165" fontId="1" fillId="0" borderId="21" xfId="1" applyNumberFormat="1" applyFont="1" applyFill="1" applyBorder="1" applyAlignment="1">
      <alignment horizontal="center" vertical="center"/>
    </xf>
    <xf numFmtId="165" fontId="1" fillId="0" borderId="19" xfId="1" applyNumberFormat="1" applyFont="1" applyFill="1" applyBorder="1" applyAlignment="1">
      <alignment horizontal="center" vertical="center"/>
    </xf>
    <xf numFmtId="165" fontId="1" fillId="0" borderId="22" xfId="1" applyNumberFormat="1" applyFont="1" applyFill="1" applyBorder="1" applyAlignment="1">
      <alignment horizontal="center" vertical="center"/>
    </xf>
    <xf numFmtId="165" fontId="1" fillId="0" borderId="23" xfId="1" applyNumberFormat="1" applyFont="1" applyFill="1" applyBorder="1" applyAlignment="1">
      <alignment horizontal="center" vertical="center"/>
    </xf>
    <xf numFmtId="167" fontId="4" fillId="0" borderId="27" xfId="0" applyNumberFormat="1" applyFont="1" applyFill="1" applyBorder="1" applyAlignment="1">
      <alignment horizontal="center" vertical="center"/>
    </xf>
    <xf numFmtId="165" fontId="1" fillId="0" borderId="24" xfId="1" applyNumberFormat="1" applyFont="1" applyFill="1" applyBorder="1" applyAlignment="1">
      <alignment horizontal="center" vertical="center"/>
    </xf>
    <xf numFmtId="165" fontId="1" fillId="0" borderId="2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2408" y="210696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7</xdr:col>
      <xdr:colOff>49700</xdr:colOff>
      <xdr:row>68</xdr:row>
      <xdr:rowOff>177993</xdr:rowOff>
    </xdr:from>
    <xdr:to>
      <xdr:col>9</xdr:col>
      <xdr:colOff>1120475</xdr:colOff>
      <xdr:row>75</xdr:row>
      <xdr:rowOff>11076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4060" y="21863981"/>
          <a:ext cx="2145107" cy="1228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139996</xdr:colOff>
      <xdr:row>0</xdr:row>
      <xdr:rowOff>133167</xdr:rowOff>
    </xdr:from>
    <xdr:ext cx="2650271" cy="1273431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484" y="133167"/>
          <a:ext cx="2650271" cy="1273431"/>
        </a:xfrm>
        <a:prstGeom prst="rect">
          <a:avLst/>
        </a:prstGeom>
      </xdr:spPr>
    </xdr:pic>
    <xdr:clientData/>
  </xdr:oneCellAnchor>
  <xdr:twoCellAnchor editAs="oneCell">
    <xdr:from>
      <xdr:col>7</xdr:col>
      <xdr:colOff>160455</xdr:colOff>
      <xdr:row>45</xdr:row>
      <xdr:rowOff>89388</xdr:rowOff>
    </xdr:from>
    <xdr:to>
      <xdr:col>9</xdr:col>
      <xdr:colOff>1231230</xdr:colOff>
      <xdr:row>51</xdr:row>
      <xdr:rowOff>121832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4815" y="17887847"/>
          <a:ext cx="2145107" cy="1228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117845</xdr:colOff>
      <xdr:row>0</xdr:row>
      <xdr:rowOff>133168</xdr:rowOff>
    </xdr:from>
    <xdr:ext cx="2662126" cy="1254155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1333" y="133168"/>
          <a:ext cx="2662126" cy="1254155"/>
        </a:xfrm>
        <a:prstGeom prst="rect">
          <a:avLst/>
        </a:prstGeom>
      </xdr:spPr>
    </xdr:pic>
    <xdr:clientData/>
  </xdr:oneCellAnchor>
  <xdr:twoCellAnchor editAs="oneCell">
    <xdr:from>
      <xdr:col>7</xdr:col>
      <xdr:colOff>116153</xdr:colOff>
      <xdr:row>45</xdr:row>
      <xdr:rowOff>189068</xdr:rowOff>
    </xdr:from>
    <xdr:to>
      <xdr:col>9</xdr:col>
      <xdr:colOff>1186928</xdr:colOff>
      <xdr:row>52</xdr:row>
      <xdr:rowOff>22152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0513" y="18474853"/>
          <a:ext cx="2145107" cy="1228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261</xdr:rowOff>
    </xdr:from>
    <xdr:ext cx="2580317" cy="125128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1013" y="188546"/>
          <a:ext cx="2580317" cy="1251280"/>
        </a:xfrm>
        <a:prstGeom prst="rect">
          <a:avLst/>
        </a:prstGeom>
      </xdr:spPr>
    </xdr:pic>
    <xdr:clientData/>
  </xdr:oneCellAnchor>
  <xdr:twoCellAnchor editAs="oneCell">
    <xdr:from>
      <xdr:col>7</xdr:col>
      <xdr:colOff>94001</xdr:colOff>
      <xdr:row>52</xdr:row>
      <xdr:rowOff>56160</xdr:rowOff>
    </xdr:from>
    <xdr:to>
      <xdr:col>9</xdr:col>
      <xdr:colOff>1164776</xdr:colOff>
      <xdr:row>58</xdr:row>
      <xdr:rowOff>88605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8361" y="20468457"/>
          <a:ext cx="2145107" cy="1228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77789</xdr:rowOff>
    </xdr:from>
    <xdr:ext cx="2540295" cy="1264963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1013" y="266074"/>
          <a:ext cx="2540295" cy="1264963"/>
        </a:xfrm>
        <a:prstGeom prst="rect">
          <a:avLst/>
        </a:prstGeom>
      </xdr:spPr>
    </xdr:pic>
    <xdr:clientData/>
  </xdr:oneCellAnchor>
  <xdr:twoCellAnchor editAs="oneCell">
    <xdr:from>
      <xdr:col>7</xdr:col>
      <xdr:colOff>82926</xdr:colOff>
      <xdr:row>85</xdr:row>
      <xdr:rowOff>22934</xdr:rowOff>
    </xdr:from>
    <xdr:to>
      <xdr:col>9</xdr:col>
      <xdr:colOff>1153701</xdr:colOff>
      <xdr:row>91</xdr:row>
      <xdr:rowOff>55378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7286" y="28110608"/>
          <a:ext cx="2145107" cy="1228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topLeftCell="A46" zoomScale="86" zoomScaleNormal="86" workbookViewId="0">
      <selection activeCell="E40" sqref="E4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58" t="s">
        <v>130</v>
      </c>
      <c r="B10" s="59"/>
      <c r="C10" s="59"/>
      <c r="D10" s="59"/>
      <c r="E10" s="59"/>
      <c r="F10" s="59"/>
      <c r="G10" s="59"/>
      <c r="H10" s="59"/>
      <c r="I10" s="59"/>
      <c r="J10" s="60"/>
    </row>
    <row r="12" spans="1:13" ht="18.75" customHeight="1" x14ac:dyDescent="0.25">
      <c r="A12" s="9" t="s">
        <v>6</v>
      </c>
      <c r="B12" s="9" t="s">
        <v>7</v>
      </c>
      <c r="C12" s="9"/>
      <c r="D12" s="9"/>
      <c r="E12" s="9"/>
      <c r="F12" s="9"/>
      <c r="G12" s="9"/>
      <c r="H12" s="10" t="s">
        <v>8</v>
      </c>
      <c r="I12" s="10" t="s">
        <v>9</v>
      </c>
      <c r="J12" s="11" t="s">
        <v>131</v>
      </c>
    </row>
    <row r="13" spans="1:13" ht="18.75" customHeight="1" x14ac:dyDescent="0.25">
      <c r="A13" s="9"/>
      <c r="B13" s="9"/>
      <c r="C13" s="9"/>
      <c r="D13" s="9"/>
      <c r="E13" s="9"/>
      <c r="F13" s="9"/>
      <c r="G13" s="9"/>
      <c r="H13" s="10" t="s">
        <v>10</v>
      </c>
      <c r="I13" s="10" t="s">
        <v>9</v>
      </c>
      <c r="J13" s="12" t="s">
        <v>32</v>
      </c>
    </row>
    <row r="14" spans="1:13" ht="18.75" customHeight="1" x14ac:dyDescent="0.25">
      <c r="A14" s="9" t="s">
        <v>11</v>
      </c>
      <c r="B14" s="9" t="s">
        <v>12</v>
      </c>
      <c r="C14" s="9"/>
      <c r="D14" s="9"/>
      <c r="E14" s="9"/>
      <c r="F14" s="9"/>
      <c r="G14" s="9"/>
      <c r="H14" s="10" t="s">
        <v>13</v>
      </c>
      <c r="I14" s="10" t="s">
        <v>9</v>
      </c>
      <c r="J14" s="9" t="s">
        <v>371</v>
      </c>
    </row>
    <row r="15" spans="1:13" ht="11.2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14</v>
      </c>
      <c r="B16" s="16" t="s">
        <v>15</v>
      </c>
      <c r="C16" s="17" t="s">
        <v>16</v>
      </c>
      <c r="D16" s="16" t="s">
        <v>17</v>
      </c>
      <c r="E16" s="16" t="s">
        <v>18</v>
      </c>
      <c r="F16" s="17" t="s">
        <v>127</v>
      </c>
      <c r="G16" s="52" t="s">
        <v>128</v>
      </c>
      <c r="H16" s="61" t="s">
        <v>19</v>
      </c>
      <c r="I16" s="62"/>
      <c r="J16" s="18" t="s">
        <v>20</v>
      </c>
      <c r="M16" s="4"/>
    </row>
    <row r="17" spans="1:13" s="13" customFormat="1" ht="30.75" customHeight="1" x14ac:dyDescent="0.25">
      <c r="A17" s="19">
        <v>1</v>
      </c>
      <c r="B17" s="55">
        <v>44368</v>
      </c>
      <c r="C17" s="20" t="s">
        <v>33</v>
      </c>
      <c r="D17" s="21" t="s">
        <v>62</v>
      </c>
      <c r="E17" s="22" t="s">
        <v>95</v>
      </c>
      <c r="F17" s="53">
        <v>1</v>
      </c>
      <c r="G17" s="54">
        <v>1084</v>
      </c>
      <c r="H17" s="70">
        <v>30000000</v>
      </c>
      <c r="I17" s="71"/>
      <c r="J17" s="68">
        <f>H17</f>
        <v>30000000</v>
      </c>
      <c r="M17" s="14"/>
    </row>
    <row r="18" spans="1:13" s="13" customFormat="1" ht="30.75" customHeight="1" x14ac:dyDescent="0.25">
      <c r="A18" s="19">
        <f>A17+1</f>
        <v>2</v>
      </c>
      <c r="B18" s="55">
        <v>44368</v>
      </c>
      <c r="C18" s="20" t="s">
        <v>34</v>
      </c>
      <c r="D18" s="21" t="s">
        <v>63</v>
      </c>
      <c r="E18" s="22" t="s">
        <v>96</v>
      </c>
      <c r="F18" s="53">
        <v>1</v>
      </c>
      <c r="G18" s="54">
        <v>9</v>
      </c>
      <c r="H18" s="72"/>
      <c r="I18" s="73"/>
      <c r="J18" s="69"/>
      <c r="M18" s="14"/>
    </row>
    <row r="19" spans="1:13" s="13" customFormat="1" ht="30.75" customHeight="1" x14ac:dyDescent="0.25">
      <c r="A19" s="19">
        <f t="shared" ref="A19:A54" si="0">A18+1</f>
        <v>3</v>
      </c>
      <c r="B19" s="55">
        <v>44368</v>
      </c>
      <c r="C19" s="20" t="s">
        <v>35</v>
      </c>
      <c r="D19" s="21" t="s">
        <v>64</v>
      </c>
      <c r="E19" s="22" t="s">
        <v>97</v>
      </c>
      <c r="F19" s="53">
        <v>1</v>
      </c>
      <c r="G19" s="54">
        <v>2</v>
      </c>
      <c r="H19" s="72"/>
      <c r="I19" s="73"/>
      <c r="J19" s="69"/>
      <c r="M19" s="14"/>
    </row>
    <row r="20" spans="1:13" s="13" customFormat="1" ht="30.75" customHeight="1" x14ac:dyDescent="0.25">
      <c r="A20" s="19">
        <f t="shared" si="0"/>
        <v>4</v>
      </c>
      <c r="B20" s="55">
        <v>44379</v>
      </c>
      <c r="C20" s="20" t="s">
        <v>36</v>
      </c>
      <c r="D20" s="21" t="s">
        <v>65</v>
      </c>
      <c r="E20" s="22" t="s">
        <v>98</v>
      </c>
      <c r="F20" s="53">
        <v>27</v>
      </c>
      <c r="G20" s="54">
        <v>1260</v>
      </c>
      <c r="H20" s="72"/>
      <c r="I20" s="73"/>
      <c r="J20" s="69"/>
      <c r="M20" s="14"/>
    </row>
    <row r="21" spans="1:13" s="13" customFormat="1" ht="30.75" customHeight="1" x14ac:dyDescent="0.25">
      <c r="A21" s="19">
        <f t="shared" si="0"/>
        <v>5</v>
      </c>
      <c r="B21" s="55">
        <v>44379</v>
      </c>
      <c r="C21" s="20">
        <v>403167</v>
      </c>
      <c r="D21" s="21" t="s">
        <v>66</v>
      </c>
      <c r="E21" s="22" t="s">
        <v>99</v>
      </c>
      <c r="F21" s="53">
        <v>45</v>
      </c>
      <c r="G21" s="54">
        <v>2026</v>
      </c>
      <c r="H21" s="72"/>
      <c r="I21" s="73"/>
      <c r="J21" s="69"/>
      <c r="M21" s="14"/>
    </row>
    <row r="22" spans="1:13" s="13" customFormat="1" ht="30.75" customHeight="1" x14ac:dyDescent="0.25">
      <c r="A22" s="19">
        <f t="shared" si="0"/>
        <v>6</v>
      </c>
      <c r="B22" s="55">
        <v>44379</v>
      </c>
      <c r="C22" s="20" t="s">
        <v>37</v>
      </c>
      <c r="D22" s="21" t="s">
        <v>67</v>
      </c>
      <c r="E22" s="22" t="s">
        <v>100</v>
      </c>
      <c r="F22" s="53">
        <v>16</v>
      </c>
      <c r="G22" s="54">
        <v>724</v>
      </c>
      <c r="H22" s="72"/>
      <c r="I22" s="73"/>
      <c r="J22" s="69"/>
      <c r="M22" s="14"/>
    </row>
    <row r="23" spans="1:13" s="13" customFormat="1" ht="30.75" customHeight="1" x14ac:dyDescent="0.25">
      <c r="A23" s="19">
        <f t="shared" si="0"/>
        <v>7</v>
      </c>
      <c r="B23" s="55">
        <v>44380</v>
      </c>
      <c r="C23" s="20" t="s">
        <v>38</v>
      </c>
      <c r="D23" s="21" t="s">
        <v>68</v>
      </c>
      <c r="E23" s="22" t="s">
        <v>101</v>
      </c>
      <c r="F23" s="53">
        <v>38</v>
      </c>
      <c r="G23" s="54">
        <v>998</v>
      </c>
      <c r="H23" s="72"/>
      <c r="I23" s="73"/>
      <c r="J23" s="69"/>
      <c r="M23" s="14"/>
    </row>
    <row r="24" spans="1:13" s="13" customFormat="1" ht="30.75" customHeight="1" x14ac:dyDescent="0.25">
      <c r="A24" s="19">
        <f t="shared" si="0"/>
        <v>8</v>
      </c>
      <c r="B24" s="55">
        <v>44380</v>
      </c>
      <c r="C24" s="20" t="s">
        <v>39</v>
      </c>
      <c r="D24" s="21" t="s">
        <v>69</v>
      </c>
      <c r="E24" s="22" t="s">
        <v>102</v>
      </c>
      <c r="F24" s="53">
        <v>44</v>
      </c>
      <c r="G24" s="54">
        <v>2075</v>
      </c>
      <c r="H24" s="72"/>
      <c r="I24" s="73"/>
      <c r="J24" s="69"/>
      <c r="M24" s="14"/>
    </row>
    <row r="25" spans="1:13" s="13" customFormat="1" ht="30.75" customHeight="1" x14ac:dyDescent="0.25">
      <c r="A25" s="19">
        <f t="shared" si="0"/>
        <v>9</v>
      </c>
      <c r="B25" s="55">
        <v>44380</v>
      </c>
      <c r="C25" s="20" t="s">
        <v>40</v>
      </c>
      <c r="D25" s="21" t="s">
        <v>70</v>
      </c>
      <c r="E25" s="22" t="s">
        <v>103</v>
      </c>
      <c r="F25" s="53">
        <v>28</v>
      </c>
      <c r="G25" s="54">
        <v>1069</v>
      </c>
      <c r="H25" s="72"/>
      <c r="I25" s="73"/>
      <c r="J25" s="69"/>
      <c r="M25" s="14"/>
    </row>
    <row r="26" spans="1:13" s="13" customFormat="1" ht="30.75" customHeight="1" x14ac:dyDescent="0.25">
      <c r="A26" s="19">
        <f t="shared" si="0"/>
        <v>10</v>
      </c>
      <c r="B26" s="55">
        <v>44380</v>
      </c>
      <c r="C26" s="20" t="s">
        <v>41</v>
      </c>
      <c r="D26" s="21" t="s">
        <v>71</v>
      </c>
      <c r="E26" s="22" t="s">
        <v>104</v>
      </c>
      <c r="F26" s="53">
        <v>34</v>
      </c>
      <c r="G26" s="54">
        <v>1561</v>
      </c>
      <c r="H26" s="72"/>
      <c r="I26" s="73"/>
      <c r="J26" s="69"/>
      <c r="M26" s="14"/>
    </row>
    <row r="27" spans="1:13" s="13" customFormat="1" ht="30.75" customHeight="1" x14ac:dyDescent="0.25">
      <c r="A27" s="19">
        <f t="shared" si="0"/>
        <v>11</v>
      </c>
      <c r="B27" s="55">
        <v>44382</v>
      </c>
      <c r="C27" s="20">
        <v>403823</v>
      </c>
      <c r="D27" s="21" t="s">
        <v>72</v>
      </c>
      <c r="E27" s="22" t="s">
        <v>105</v>
      </c>
      <c r="F27" s="53"/>
      <c r="G27" s="54">
        <v>2294</v>
      </c>
      <c r="H27" s="72"/>
      <c r="I27" s="73"/>
      <c r="J27" s="69"/>
      <c r="M27" s="14"/>
    </row>
    <row r="28" spans="1:13" s="13" customFormat="1" ht="30.75" customHeight="1" x14ac:dyDescent="0.25">
      <c r="A28" s="19">
        <f t="shared" si="0"/>
        <v>12</v>
      </c>
      <c r="B28" s="55">
        <v>44382</v>
      </c>
      <c r="C28" s="20" t="s">
        <v>42</v>
      </c>
      <c r="D28" s="21" t="s">
        <v>73</v>
      </c>
      <c r="E28" s="22" t="s">
        <v>106</v>
      </c>
      <c r="F28" s="53">
        <v>23</v>
      </c>
      <c r="G28" s="54">
        <v>803</v>
      </c>
      <c r="H28" s="72"/>
      <c r="I28" s="73"/>
      <c r="J28" s="69"/>
      <c r="M28" s="14"/>
    </row>
    <row r="29" spans="1:13" s="13" customFormat="1" ht="30.75" customHeight="1" x14ac:dyDescent="0.25">
      <c r="A29" s="19">
        <f t="shared" si="0"/>
        <v>13</v>
      </c>
      <c r="B29" s="55">
        <v>44382</v>
      </c>
      <c r="C29" s="20">
        <v>403830</v>
      </c>
      <c r="D29" s="21" t="s">
        <v>74</v>
      </c>
      <c r="E29" s="22" t="s">
        <v>107</v>
      </c>
      <c r="F29" s="53"/>
      <c r="G29" s="54">
        <v>960</v>
      </c>
      <c r="H29" s="72"/>
      <c r="I29" s="73"/>
      <c r="J29" s="69"/>
      <c r="M29" s="14"/>
    </row>
    <row r="30" spans="1:13" s="13" customFormat="1" ht="30.75" customHeight="1" x14ac:dyDescent="0.25">
      <c r="A30" s="19">
        <f t="shared" si="0"/>
        <v>14</v>
      </c>
      <c r="B30" s="55">
        <v>44382</v>
      </c>
      <c r="C30" s="20">
        <v>403835</v>
      </c>
      <c r="D30" s="21" t="s">
        <v>75</v>
      </c>
      <c r="E30" s="22" t="s">
        <v>108</v>
      </c>
      <c r="F30" s="53"/>
      <c r="G30" s="54">
        <v>2716</v>
      </c>
      <c r="H30" s="72"/>
      <c r="I30" s="73"/>
      <c r="J30" s="69"/>
      <c r="M30" s="14"/>
    </row>
    <row r="31" spans="1:13" s="13" customFormat="1" ht="30.75" customHeight="1" x14ac:dyDescent="0.25">
      <c r="A31" s="19">
        <f t="shared" si="0"/>
        <v>15</v>
      </c>
      <c r="B31" s="55">
        <v>44382</v>
      </c>
      <c r="C31" s="20">
        <v>403822</v>
      </c>
      <c r="D31" s="21" t="s">
        <v>76</v>
      </c>
      <c r="E31" s="22" t="s">
        <v>109</v>
      </c>
      <c r="F31" s="53">
        <v>87</v>
      </c>
      <c r="G31" s="54">
        <v>3404.6000000000004</v>
      </c>
      <c r="H31" s="72"/>
      <c r="I31" s="73"/>
      <c r="J31" s="69"/>
      <c r="M31" s="14"/>
    </row>
    <row r="32" spans="1:13" s="13" customFormat="1" ht="30.75" customHeight="1" x14ac:dyDescent="0.25">
      <c r="A32" s="19">
        <f t="shared" si="0"/>
        <v>16</v>
      </c>
      <c r="B32" s="55">
        <v>44383</v>
      </c>
      <c r="C32" s="20" t="s">
        <v>43</v>
      </c>
      <c r="D32" s="21" t="s">
        <v>67</v>
      </c>
      <c r="E32" s="22" t="s">
        <v>100</v>
      </c>
      <c r="F32" s="53">
        <v>1</v>
      </c>
      <c r="G32" s="54">
        <v>2</v>
      </c>
      <c r="H32" s="72"/>
      <c r="I32" s="73"/>
      <c r="J32" s="69"/>
      <c r="M32" s="14"/>
    </row>
    <row r="33" spans="1:13" s="13" customFormat="1" ht="30.75" customHeight="1" x14ac:dyDescent="0.25">
      <c r="A33" s="19">
        <f t="shared" si="0"/>
        <v>17</v>
      </c>
      <c r="B33" s="55">
        <v>44383</v>
      </c>
      <c r="C33" s="20" t="s">
        <v>44</v>
      </c>
      <c r="D33" s="21" t="s">
        <v>66</v>
      </c>
      <c r="E33" s="22" t="s">
        <v>99</v>
      </c>
      <c r="F33" s="53">
        <v>1</v>
      </c>
      <c r="G33" s="54">
        <v>26</v>
      </c>
      <c r="H33" s="72"/>
      <c r="I33" s="73"/>
      <c r="J33" s="69"/>
      <c r="M33" s="14"/>
    </row>
    <row r="34" spans="1:13" s="13" customFormat="1" ht="30.75" customHeight="1" x14ac:dyDescent="0.25">
      <c r="A34" s="19">
        <f t="shared" si="0"/>
        <v>18</v>
      </c>
      <c r="B34" s="55">
        <v>44383</v>
      </c>
      <c r="C34" s="20" t="s">
        <v>45</v>
      </c>
      <c r="D34" s="21" t="s">
        <v>65</v>
      </c>
      <c r="E34" s="22" t="s">
        <v>98</v>
      </c>
      <c r="F34" s="53">
        <v>1</v>
      </c>
      <c r="G34" s="54">
        <v>17</v>
      </c>
      <c r="H34" s="72"/>
      <c r="I34" s="73"/>
      <c r="J34" s="69"/>
      <c r="M34" s="14"/>
    </row>
    <row r="35" spans="1:13" s="13" customFormat="1" ht="30.75" customHeight="1" x14ac:dyDescent="0.25">
      <c r="A35" s="19">
        <f t="shared" si="0"/>
        <v>19</v>
      </c>
      <c r="B35" s="55">
        <v>44383</v>
      </c>
      <c r="C35" s="20" t="s">
        <v>46</v>
      </c>
      <c r="D35" s="21" t="s">
        <v>68</v>
      </c>
      <c r="E35" s="22" t="s">
        <v>101</v>
      </c>
      <c r="F35" s="53">
        <v>10</v>
      </c>
      <c r="G35" s="54">
        <v>929</v>
      </c>
      <c r="H35" s="72"/>
      <c r="I35" s="73"/>
      <c r="J35" s="69"/>
      <c r="M35" s="14"/>
    </row>
    <row r="36" spans="1:13" s="13" customFormat="1" ht="30.75" customHeight="1" x14ac:dyDescent="0.25">
      <c r="A36" s="19">
        <f t="shared" si="0"/>
        <v>20</v>
      </c>
      <c r="B36" s="55">
        <v>44383</v>
      </c>
      <c r="C36" s="20">
        <v>403173</v>
      </c>
      <c r="D36" s="21" t="s">
        <v>77</v>
      </c>
      <c r="E36" s="22" t="s">
        <v>110</v>
      </c>
      <c r="F36" s="53">
        <v>57</v>
      </c>
      <c r="G36" s="54">
        <v>2409</v>
      </c>
      <c r="H36" s="72"/>
      <c r="I36" s="73"/>
      <c r="J36" s="69"/>
      <c r="M36" s="14"/>
    </row>
    <row r="37" spans="1:13" s="13" customFormat="1" ht="30.75" customHeight="1" x14ac:dyDescent="0.25">
      <c r="A37" s="19">
        <f t="shared" si="0"/>
        <v>21</v>
      </c>
      <c r="B37" s="55">
        <v>44383</v>
      </c>
      <c r="C37" s="20" t="s">
        <v>47</v>
      </c>
      <c r="D37" s="21" t="s">
        <v>71</v>
      </c>
      <c r="E37" s="22" t="s">
        <v>104</v>
      </c>
      <c r="F37" s="53">
        <v>1</v>
      </c>
      <c r="G37" s="54">
        <v>40</v>
      </c>
      <c r="H37" s="72"/>
      <c r="I37" s="73"/>
      <c r="J37" s="69"/>
      <c r="M37" s="14"/>
    </row>
    <row r="38" spans="1:13" s="13" customFormat="1" ht="30.75" customHeight="1" x14ac:dyDescent="0.25">
      <c r="A38" s="19">
        <f t="shared" si="0"/>
        <v>22</v>
      </c>
      <c r="B38" s="55">
        <v>44383</v>
      </c>
      <c r="C38" s="20" t="s">
        <v>48</v>
      </c>
      <c r="D38" s="21" t="s">
        <v>78</v>
      </c>
      <c r="E38" s="22" t="s">
        <v>111</v>
      </c>
      <c r="F38" s="53">
        <v>30</v>
      </c>
      <c r="G38" s="54">
        <v>1362</v>
      </c>
      <c r="H38" s="72"/>
      <c r="I38" s="73"/>
      <c r="J38" s="69"/>
      <c r="M38" s="14"/>
    </row>
    <row r="39" spans="1:13" s="13" customFormat="1" ht="30.75" customHeight="1" x14ac:dyDescent="0.25">
      <c r="A39" s="19">
        <f t="shared" si="0"/>
        <v>23</v>
      </c>
      <c r="B39" s="55">
        <v>44383</v>
      </c>
      <c r="C39" s="20">
        <v>403177</v>
      </c>
      <c r="D39" s="21" t="s">
        <v>79</v>
      </c>
      <c r="E39" s="22" t="s">
        <v>112</v>
      </c>
      <c r="F39" s="53">
        <v>28</v>
      </c>
      <c r="G39" s="54">
        <v>534</v>
      </c>
      <c r="H39" s="72"/>
      <c r="I39" s="73"/>
      <c r="J39" s="69"/>
      <c r="M39" s="14"/>
    </row>
    <row r="40" spans="1:13" s="13" customFormat="1" ht="30.75" customHeight="1" x14ac:dyDescent="0.25">
      <c r="A40" s="19">
        <f t="shared" si="0"/>
        <v>24</v>
      </c>
      <c r="B40" s="55">
        <v>44383</v>
      </c>
      <c r="C40" s="20" t="s">
        <v>49</v>
      </c>
      <c r="D40" s="21" t="s">
        <v>80</v>
      </c>
      <c r="E40" s="22" t="s">
        <v>113</v>
      </c>
      <c r="F40" s="53">
        <v>22</v>
      </c>
      <c r="G40" s="54">
        <v>868</v>
      </c>
      <c r="H40" s="72"/>
      <c r="I40" s="73"/>
      <c r="J40" s="69"/>
      <c r="M40" s="14"/>
    </row>
    <row r="41" spans="1:13" s="13" customFormat="1" ht="30.75" customHeight="1" x14ac:dyDescent="0.25">
      <c r="A41" s="19">
        <f t="shared" si="0"/>
        <v>25</v>
      </c>
      <c r="B41" s="55">
        <v>44383</v>
      </c>
      <c r="C41" s="20">
        <v>403824</v>
      </c>
      <c r="D41" s="21" t="s">
        <v>81</v>
      </c>
      <c r="E41" s="22" t="s">
        <v>114</v>
      </c>
      <c r="F41" s="53">
        <v>37</v>
      </c>
      <c r="G41" s="54">
        <v>1711</v>
      </c>
      <c r="H41" s="72"/>
      <c r="I41" s="73"/>
      <c r="J41" s="69"/>
      <c r="M41" s="14"/>
    </row>
    <row r="42" spans="1:13" s="13" customFormat="1" ht="30.75" customHeight="1" x14ac:dyDescent="0.25">
      <c r="A42" s="19">
        <f t="shared" si="0"/>
        <v>26</v>
      </c>
      <c r="B42" s="55">
        <v>44383</v>
      </c>
      <c r="C42" s="20">
        <v>403166</v>
      </c>
      <c r="D42" s="21" t="s">
        <v>82</v>
      </c>
      <c r="E42" s="22" t="s">
        <v>115</v>
      </c>
      <c r="F42" s="53">
        <v>53</v>
      </c>
      <c r="G42" s="54">
        <v>2471</v>
      </c>
      <c r="H42" s="72"/>
      <c r="I42" s="73"/>
      <c r="J42" s="69"/>
      <c r="M42" s="14"/>
    </row>
    <row r="43" spans="1:13" s="13" customFormat="1" ht="30.75" customHeight="1" x14ac:dyDescent="0.25">
      <c r="A43" s="19">
        <f t="shared" si="0"/>
        <v>27</v>
      </c>
      <c r="B43" s="55">
        <v>44383</v>
      </c>
      <c r="C43" s="20" t="s">
        <v>50</v>
      </c>
      <c r="D43" s="21" t="s">
        <v>83</v>
      </c>
      <c r="E43" s="22" t="s">
        <v>116</v>
      </c>
      <c r="F43" s="53">
        <v>54</v>
      </c>
      <c r="G43" s="54">
        <v>2353</v>
      </c>
      <c r="H43" s="72"/>
      <c r="I43" s="73"/>
      <c r="J43" s="69"/>
      <c r="M43" s="14"/>
    </row>
    <row r="44" spans="1:13" s="13" customFormat="1" ht="30.75" customHeight="1" x14ac:dyDescent="0.25">
      <c r="A44" s="19">
        <f t="shared" si="0"/>
        <v>28</v>
      </c>
      <c r="B44" s="55">
        <v>44383</v>
      </c>
      <c r="C44" s="20" t="s">
        <v>51</v>
      </c>
      <c r="D44" s="21" t="s">
        <v>84</v>
      </c>
      <c r="E44" s="22" t="s">
        <v>116</v>
      </c>
      <c r="F44" s="53">
        <v>44</v>
      </c>
      <c r="G44" s="54">
        <v>1083</v>
      </c>
      <c r="H44" s="72"/>
      <c r="I44" s="73"/>
      <c r="J44" s="69"/>
      <c r="M44" s="14"/>
    </row>
    <row r="45" spans="1:13" s="13" customFormat="1" ht="30.75" customHeight="1" x14ac:dyDescent="0.25">
      <c r="A45" s="19">
        <f t="shared" si="0"/>
        <v>29</v>
      </c>
      <c r="B45" s="55">
        <v>44383</v>
      </c>
      <c r="C45" s="20" t="s">
        <v>52</v>
      </c>
      <c r="D45" s="21" t="s">
        <v>85</v>
      </c>
      <c r="E45" s="22" t="s">
        <v>117</v>
      </c>
      <c r="F45" s="53">
        <v>27</v>
      </c>
      <c r="G45" s="54">
        <v>977</v>
      </c>
      <c r="H45" s="72"/>
      <c r="I45" s="73"/>
      <c r="J45" s="69"/>
      <c r="M45" s="14"/>
    </row>
    <row r="46" spans="1:13" s="13" customFormat="1" ht="30.75" customHeight="1" x14ac:dyDescent="0.25">
      <c r="A46" s="19">
        <f t="shared" si="0"/>
        <v>30</v>
      </c>
      <c r="B46" s="55">
        <v>44383</v>
      </c>
      <c r="C46" s="20" t="s">
        <v>53</v>
      </c>
      <c r="D46" s="21" t="s">
        <v>86</v>
      </c>
      <c r="E46" s="22" t="s">
        <v>118</v>
      </c>
      <c r="F46" s="53">
        <v>36</v>
      </c>
      <c r="G46" s="54">
        <v>1206.5999999999999</v>
      </c>
      <c r="H46" s="72"/>
      <c r="I46" s="73"/>
      <c r="J46" s="69"/>
      <c r="M46" s="14"/>
    </row>
    <row r="47" spans="1:13" s="13" customFormat="1" ht="30.75" customHeight="1" x14ac:dyDescent="0.25">
      <c r="A47" s="19">
        <f t="shared" si="0"/>
        <v>31</v>
      </c>
      <c r="B47" s="55">
        <v>44383</v>
      </c>
      <c r="C47" s="20" t="s">
        <v>54</v>
      </c>
      <c r="D47" s="21" t="s">
        <v>87</v>
      </c>
      <c r="E47" s="22" t="s">
        <v>119</v>
      </c>
      <c r="F47" s="53">
        <v>22</v>
      </c>
      <c r="G47" s="54">
        <v>618</v>
      </c>
      <c r="H47" s="72"/>
      <c r="I47" s="73"/>
      <c r="J47" s="69"/>
      <c r="M47" s="14"/>
    </row>
    <row r="48" spans="1:13" s="13" customFormat="1" ht="30.75" customHeight="1" x14ac:dyDescent="0.25">
      <c r="A48" s="19">
        <f t="shared" si="0"/>
        <v>32</v>
      </c>
      <c r="B48" s="55">
        <v>44384</v>
      </c>
      <c r="C48" s="20" t="s">
        <v>55</v>
      </c>
      <c r="D48" s="21" t="s">
        <v>88</v>
      </c>
      <c r="E48" s="22" t="s">
        <v>120</v>
      </c>
      <c r="F48" s="53">
        <v>72</v>
      </c>
      <c r="G48" s="54">
        <v>3904.2</v>
      </c>
      <c r="H48" s="72"/>
      <c r="I48" s="73"/>
      <c r="J48" s="69"/>
      <c r="M48" s="14"/>
    </row>
    <row r="49" spans="1:16" s="13" customFormat="1" ht="30.75" customHeight="1" x14ac:dyDescent="0.25">
      <c r="A49" s="19">
        <f t="shared" si="0"/>
        <v>33</v>
      </c>
      <c r="B49" s="55">
        <v>44384</v>
      </c>
      <c r="C49" s="20" t="s">
        <v>56</v>
      </c>
      <c r="D49" s="21" t="s">
        <v>89</v>
      </c>
      <c r="E49" s="22" t="s">
        <v>121</v>
      </c>
      <c r="F49" s="53">
        <v>54</v>
      </c>
      <c r="G49" s="54">
        <v>1638</v>
      </c>
      <c r="H49" s="72"/>
      <c r="I49" s="73"/>
      <c r="J49" s="69"/>
      <c r="M49" s="14"/>
    </row>
    <row r="50" spans="1:16" s="13" customFormat="1" ht="30.75" customHeight="1" x14ac:dyDescent="0.25">
      <c r="A50" s="19">
        <f t="shared" si="0"/>
        <v>34</v>
      </c>
      <c r="B50" s="55">
        <v>44384</v>
      </c>
      <c r="C50" s="20" t="s">
        <v>57</v>
      </c>
      <c r="D50" s="21" t="s">
        <v>90</v>
      </c>
      <c r="E50" s="22" t="s">
        <v>122</v>
      </c>
      <c r="F50" s="53">
        <v>69</v>
      </c>
      <c r="G50" s="54">
        <v>2479</v>
      </c>
      <c r="H50" s="72"/>
      <c r="I50" s="73"/>
      <c r="J50" s="69"/>
      <c r="M50" s="14"/>
    </row>
    <row r="51" spans="1:16" s="13" customFormat="1" ht="30.75" customHeight="1" x14ac:dyDescent="0.25">
      <c r="A51" s="19">
        <f t="shared" si="0"/>
        <v>35</v>
      </c>
      <c r="B51" s="55">
        <v>44384</v>
      </c>
      <c r="C51" s="20" t="s">
        <v>58</v>
      </c>
      <c r="D51" s="21" t="s">
        <v>91</v>
      </c>
      <c r="E51" s="22" t="s">
        <v>123</v>
      </c>
      <c r="F51" s="53">
        <v>46</v>
      </c>
      <c r="G51" s="54">
        <v>1538</v>
      </c>
      <c r="H51" s="72"/>
      <c r="I51" s="73"/>
      <c r="J51" s="69"/>
      <c r="M51" s="14"/>
    </row>
    <row r="52" spans="1:16" s="13" customFormat="1" ht="30.75" customHeight="1" x14ac:dyDescent="0.25">
      <c r="A52" s="19">
        <f t="shared" si="0"/>
        <v>36</v>
      </c>
      <c r="B52" s="55">
        <v>44384</v>
      </c>
      <c r="C52" s="20" t="s">
        <v>59</v>
      </c>
      <c r="D52" s="21" t="s">
        <v>92</v>
      </c>
      <c r="E52" s="22" t="s">
        <v>124</v>
      </c>
      <c r="F52" s="53">
        <v>108</v>
      </c>
      <c r="G52" s="54">
        <v>4758</v>
      </c>
      <c r="H52" s="72"/>
      <c r="I52" s="73"/>
      <c r="J52" s="69"/>
      <c r="M52" s="14"/>
    </row>
    <row r="53" spans="1:16" s="13" customFormat="1" ht="30.75" customHeight="1" x14ac:dyDescent="0.25">
      <c r="A53" s="19">
        <f t="shared" si="0"/>
        <v>37</v>
      </c>
      <c r="B53" s="55">
        <v>44384</v>
      </c>
      <c r="C53" s="20" t="s">
        <v>60</v>
      </c>
      <c r="D53" s="21" t="s">
        <v>93</v>
      </c>
      <c r="E53" s="22" t="s">
        <v>125</v>
      </c>
      <c r="F53" s="53">
        <v>108</v>
      </c>
      <c r="G53" s="54">
        <v>3560.9999999999995</v>
      </c>
      <c r="H53" s="72"/>
      <c r="I53" s="73"/>
      <c r="J53" s="69"/>
      <c r="M53" s="14"/>
    </row>
    <row r="54" spans="1:16" s="13" customFormat="1" ht="30.75" customHeight="1" x14ac:dyDescent="0.25">
      <c r="A54" s="19">
        <f t="shared" si="0"/>
        <v>38</v>
      </c>
      <c r="B54" s="55">
        <v>44384</v>
      </c>
      <c r="C54" s="20" t="s">
        <v>61</v>
      </c>
      <c r="D54" s="21" t="s">
        <v>94</v>
      </c>
      <c r="E54" s="22" t="s">
        <v>126</v>
      </c>
      <c r="F54" s="53">
        <v>83</v>
      </c>
      <c r="G54" s="54">
        <v>4229</v>
      </c>
      <c r="H54" s="75"/>
      <c r="I54" s="76"/>
      <c r="J54" s="74"/>
      <c r="M54" s="14"/>
      <c r="P54" s="57">
        <f>J55+'008_PI_Menara_C3_BaliNT'!J31+'009_PI_Menara_C3_Kalimantan'!J32+'010_PI_Menara_C3_Sulawesi'!J38+'011_PI_Menara_C3_Sumatera'!J71</f>
        <v>268678000</v>
      </c>
    </row>
    <row r="55" spans="1:16" ht="27" customHeight="1" thickBot="1" x14ac:dyDescent="0.3">
      <c r="A55" s="63" t="s">
        <v>21</v>
      </c>
      <c r="B55" s="64"/>
      <c r="C55" s="64"/>
      <c r="D55" s="64"/>
      <c r="E55" s="64"/>
      <c r="F55" s="64"/>
      <c r="G55" s="64"/>
      <c r="H55" s="64"/>
      <c r="I55" s="65"/>
      <c r="J55" s="24">
        <f>J17</f>
        <v>30000000</v>
      </c>
    </row>
    <row r="56" spans="1:16" ht="11.25" customHeight="1" x14ac:dyDescent="0.25">
      <c r="A56" s="66"/>
      <c r="B56" s="66"/>
      <c r="C56" s="66"/>
      <c r="D56" s="66"/>
      <c r="E56" s="25"/>
      <c r="H56" s="26"/>
      <c r="I56" s="26"/>
      <c r="J56" s="27"/>
    </row>
    <row r="57" spans="1:16" ht="22.5" customHeight="1" x14ac:dyDescent="0.25">
      <c r="A57" s="28"/>
      <c r="B57" s="28"/>
      <c r="D57" s="28"/>
      <c r="E57" s="28"/>
      <c r="H57" s="29" t="s">
        <v>22</v>
      </c>
      <c r="I57" s="29"/>
      <c r="J57" s="30">
        <v>0</v>
      </c>
    </row>
    <row r="58" spans="1:16" ht="22.5" customHeight="1" thickBot="1" x14ac:dyDescent="0.3">
      <c r="A58" s="31"/>
      <c r="B58" s="31"/>
      <c r="D58" s="31"/>
      <c r="E58" s="31"/>
      <c r="H58" s="32" t="s">
        <v>23</v>
      </c>
      <c r="I58" s="32"/>
      <c r="J58" s="33">
        <v>0</v>
      </c>
    </row>
    <row r="59" spans="1:16" ht="22.5" customHeight="1" x14ac:dyDescent="0.25">
      <c r="A59" s="9"/>
      <c r="B59" s="9"/>
      <c r="D59" s="9"/>
      <c r="E59" s="34"/>
      <c r="H59" s="35" t="s">
        <v>24</v>
      </c>
      <c r="I59" s="36"/>
      <c r="J59" s="37">
        <f>J55</f>
        <v>30000000</v>
      </c>
    </row>
    <row r="60" spans="1:16" ht="13.5" customHeight="1" x14ac:dyDescent="0.25">
      <c r="A60" s="9"/>
      <c r="B60" s="9"/>
      <c r="D60" s="9"/>
      <c r="E60" s="34"/>
      <c r="H60" s="36"/>
      <c r="I60" s="36"/>
      <c r="J60" s="38"/>
    </row>
    <row r="61" spans="1:16" ht="18.75" x14ac:dyDescent="0.25">
      <c r="A61" s="39" t="s">
        <v>129</v>
      </c>
      <c r="B61" s="34"/>
      <c r="D61" s="9"/>
      <c r="E61" s="34"/>
      <c r="H61" s="36"/>
      <c r="I61" s="36"/>
      <c r="J61" s="38"/>
    </row>
    <row r="62" spans="1:16" ht="15.75" x14ac:dyDescent="0.25">
      <c r="A62" s="9"/>
      <c r="B62" s="9"/>
      <c r="D62" s="9"/>
      <c r="E62" s="34"/>
      <c r="H62" s="36"/>
      <c r="I62" s="36"/>
      <c r="J62" s="38"/>
    </row>
    <row r="63" spans="1:16" ht="17.25" customHeight="1" x14ac:dyDescent="0.3">
      <c r="A63" s="40" t="s">
        <v>25</v>
      </c>
      <c r="B63" s="41"/>
      <c r="D63" s="41"/>
      <c r="E63" s="9"/>
      <c r="H63" s="10"/>
      <c r="I63" s="10"/>
      <c r="J63" s="9"/>
    </row>
    <row r="64" spans="1:16" ht="17.25" customHeight="1" x14ac:dyDescent="0.3">
      <c r="A64" s="42" t="s">
        <v>26</v>
      </c>
      <c r="B64" s="34"/>
      <c r="D64" s="34"/>
      <c r="E64" s="9"/>
      <c r="H64" s="10"/>
      <c r="I64" s="10"/>
      <c r="J64" s="9"/>
      <c r="M64" s="43"/>
    </row>
    <row r="65" spans="1:13" ht="17.25" customHeight="1" x14ac:dyDescent="0.3">
      <c r="A65" s="42" t="s">
        <v>27</v>
      </c>
      <c r="B65" s="34"/>
      <c r="D65" s="9"/>
      <c r="E65" s="9"/>
      <c r="H65" s="10"/>
      <c r="I65" s="10"/>
      <c r="J65" s="9"/>
    </row>
    <row r="66" spans="1:13" ht="17.25" customHeight="1" x14ac:dyDescent="0.3">
      <c r="A66" s="44" t="s">
        <v>28</v>
      </c>
      <c r="B66" s="45"/>
      <c r="D66" s="45"/>
      <c r="E66" s="9"/>
      <c r="H66" s="10"/>
      <c r="I66" s="10"/>
      <c r="J66" s="9"/>
    </row>
    <row r="67" spans="1:13" ht="17.25" customHeight="1" x14ac:dyDescent="0.3">
      <c r="A67" s="46" t="s">
        <v>29</v>
      </c>
      <c r="B67" s="47"/>
      <c r="D67" s="48"/>
      <c r="E67" s="9"/>
      <c r="H67" s="10"/>
      <c r="I67" s="10"/>
      <c r="J67" s="9"/>
    </row>
    <row r="68" spans="1:13" ht="15.75" x14ac:dyDescent="0.25">
      <c r="A68" s="47"/>
      <c r="B68" s="47"/>
      <c r="D68" s="49"/>
      <c r="E68" s="9"/>
      <c r="H68" s="10"/>
      <c r="I68" s="10"/>
      <c r="J68" s="9"/>
    </row>
    <row r="69" spans="1:13" ht="15.75" x14ac:dyDescent="0.25">
      <c r="A69" s="9"/>
      <c r="B69" s="9"/>
      <c r="D69" s="9"/>
      <c r="E69" s="9"/>
      <c r="H69" s="50" t="s">
        <v>30</v>
      </c>
      <c r="I69" s="67" t="str">
        <f>J13</f>
        <v xml:space="preserve"> 21 Juli 2021</v>
      </c>
      <c r="J69" s="67"/>
    </row>
    <row r="70" spans="1:13" ht="15.75" x14ac:dyDescent="0.25">
      <c r="A70" s="9"/>
      <c r="B70" s="9"/>
      <c r="D70" s="9"/>
      <c r="E70" s="9"/>
      <c r="H70" s="10"/>
      <c r="I70" s="10"/>
      <c r="J70" s="9"/>
    </row>
    <row r="71" spans="1:13" ht="15.75" x14ac:dyDescent="0.25">
      <c r="A71" s="9"/>
      <c r="B71" s="9"/>
      <c r="D71" s="9"/>
      <c r="E71" s="9"/>
      <c r="H71" s="10"/>
      <c r="I71" s="10"/>
      <c r="J71" s="9"/>
    </row>
    <row r="72" spans="1:13" ht="15.75" x14ac:dyDescent="0.25">
      <c r="A72" s="9"/>
      <c r="B72" s="9"/>
      <c r="D72" s="9"/>
      <c r="E72" s="9"/>
      <c r="H72" s="10"/>
      <c r="I72" s="10"/>
      <c r="J72" s="9"/>
    </row>
    <row r="73" spans="1:13" ht="15.75" x14ac:dyDescent="0.25">
      <c r="A73" s="9"/>
      <c r="B73" s="9"/>
      <c r="D73" s="9"/>
      <c r="E73" s="9"/>
      <c r="H73" s="10"/>
      <c r="I73" s="10"/>
      <c r="J73" s="9"/>
    </row>
    <row r="74" spans="1:13" ht="15.75" x14ac:dyDescent="0.25">
      <c r="A74" s="9"/>
      <c r="B74" s="9"/>
      <c r="D74" s="9"/>
      <c r="E74" s="9"/>
      <c r="H74" s="10"/>
      <c r="I74" s="10"/>
      <c r="J74" s="9"/>
    </row>
    <row r="75" spans="1:13" ht="15.75" x14ac:dyDescent="0.25">
      <c r="A75" s="9"/>
      <c r="B75" s="9"/>
      <c r="D75" s="9"/>
      <c r="E75" s="9"/>
      <c r="H75" s="10"/>
      <c r="I75" s="10"/>
      <c r="J75" s="9"/>
    </row>
    <row r="76" spans="1:13" ht="15.75" x14ac:dyDescent="0.25">
      <c r="A76" s="3"/>
      <c r="B76" s="3"/>
      <c r="D76" s="3"/>
      <c r="E76" s="3"/>
      <c r="H76" s="77" t="s">
        <v>31</v>
      </c>
      <c r="I76" s="77"/>
      <c r="J76" s="77"/>
    </row>
    <row r="77" spans="1:13" ht="15.75" x14ac:dyDescent="0.25">
      <c r="A77" s="3"/>
      <c r="B77" s="3"/>
      <c r="D77" s="3"/>
      <c r="E77" s="3"/>
      <c r="H77" s="51"/>
      <c r="I77" s="51"/>
      <c r="J77" s="3"/>
    </row>
    <row r="78" spans="1:13" ht="15.75" x14ac:dyDescent="0.25">
      <c r="A78" s="3"/>
      <c r="B78" s="3"/>
      <c r="D78" s="3"/>
      <c r="E78" s="3"/>
      <c r="H78" s="51"/>
      <c r="I78" s="51"/>
      <c r="J78" s="3"/>
    </row>
    <row r="79" spans="1:13" ht="15.75" x14ac:dyDescent="0.25">
      <c r="A79" s="3"/>
      <c r="B79" s="3"/>
      <c r="D79" s="3"/>
      <c r="E79" s="3"/>
      <c r="H79" s="51"/>
      <c r="I79" s="51"/>
      <c r="J79" s="3"/>
      <c r="M79" s="56"/>
    </row>
    <row r="80" spans="1:13" ht="15.75" x14ac:dyDescent="0.25">
      <c r="A80" s="3"/>
      <c r="B80" s="3"/>
      <c r="D80" s="3"/>
      <c r="E80" s="3"/>
      <c r="H80" s="51"/>
      <c r="I80" s="51"/>
      <c r="J80" s="3"/>
    </row>
    <row r="81" spans="1:10" ht="15.75" x14ac:dyDescent="0.25">
      <c r="A81" s="3"/>
      <c r="B81" s="3"/>
      <c r="D81" s="3"/>
      <c r="E81" s="3"/>
      <c r="H81" s="51"/>
      <c r="I81" s="51"/>
      <c r="J81" s="3"/>
    </row>
    <row r="82" spans="1:10" ht="15.75" x14ac:dyDescent="0.25">
      <c r="A82" s="3"/>
      <c r="B82" s="3"/>
      <c r="D82" s="3"/>
      <c r="E82" s="3"/>
      <c r="H82" s="51"/>
      <c r="I82" s="51"/>
      <c r="J82" s="3"/>
    </row>
    <row r="83" spans="1:10" ht="15.75" x14ac:dyDescent="0.25">
      <c r="A83" s="3"/>
      <c r="B83" s="3"/>
      <c r="D83" s="3"/>
      <c r="E83" s="3"/>
      <c r="H83" s="51"/>
      <c r="I83" s="51"/>
      <c r="J83" s="3"/>
    </row>
    <row r="84" spans="1:10" ht="15.75" x14ac:dyDescent="0.25">
      <c r="A84" s="3"/>
      <c r="B84" s="3"/>
      <c r="D84" s="3"/>
      <c r="E84" s="3"/>
      <c r="H84" s="51"/>
      <c r="I84" s="51"/>
      <c r="J84" s="3"/>
    </row>
  </sheetData>
  <autoFilter ref="A16:J55">
    <filterColumn colId="7" showButton="0"/>
  </autoFilter>
  <mergeCells count="10">
    <mergeCell ref="H76:J76"/>
    <mergeCell ref="A10:J10"/>
    <mergeCell ref="H16:I16"/>
    <mergeCell ref="A55:I55"/>
    <mergeCell ref="A56:D56"/>
    <mergeCell ref="I69:J69"/>
    <mergeCell ref="J17:J41"/>
    <mergeCell ref="H17:I41"/>
    <mergeCell ref="J42:J54"/>
    <mergeCell ref="H42:I5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25" zoomScale="86" zoomScaleNormal="86" workbookViewId="0">
      <selection activeCell="E42" sqref="E4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80" t="s">
        <v>130</v>
      </c>
      <c r="B9" s="81"/>
      <c r="C9" s="81"/>
      <c r="D9" s="81"/>
      <c r="E9" s="81"/>
      <c r="F9" s="81"/>
      <c r="G9" s="81"/>
      <c r="H9" s="81"/>
      <c r="I9" s="81"/>
      <c r="J9" s="82"/>
    </row>
    <row r="11" spans="1:13" ht="18.75" customHeight="1" x14ac:dyDescent="0.25">
      <c r="A11" s="9" t="s">
        <v>6</v>
      </c>
      <c r="B11" s="9" t="s">
        <v>7</v>
      </c>
      <c r="C11" s="9"/>
      <c r="D11" s="9"/>
      <c r="E11" s="9"/>
      <c r="F11" s="9"/>
      <c r="G11" s="9"/>
      <c r="H11" s="10" t="s">
        <v>8</v>
      </c>
      <c r="I11" s="10" t="s">
        <v>9</v>
      </c>
      <c r="J11" s="11" t="s">
        <v>132</v>
      </c>
    </row>
    <row r="12" spans="1:13" ht="18.75" customHeight="1" x14ac:dyDescent="0.25">
      <c r="A12" s="9"/>
      <c r="B12" s="9"/>
      <c r="C12" s="9"/>
      <c r="D12" s="9"/>
      <c r="E12" s="9"/>
      <c r="F12" s="9"/>
      <c r="G12" s="9"/>
      <c r="H12" s="10" t="s">
        <v>10</v>
      </c>
      <c r="I12" s="10" t="s">
        <v>9</v>
      </c>
      <c r="J12" s="12" t="s">
        <v>32</v>
      </c>
    </row>
    <row r="13" spans="1:13" ht="18.75" customHeight="1" x14ac:dyDescent="0.25">
      <c r="A13" s="9" t="s">
        <v>11</v>
      </c>
      <c r="B13" s="9" t="s">
        <v>12</v>
      </c>
      <c r="C13" s="9"/>
      <c r="D13" s="9"/>
      <c r="E13" s="9"/>
      <c r="F13" s="9"/>
      <c r="G13" s="9"/>
      <c r="H13" s="10" t="s">
        <v>13</v>
      </c>
      <c r="I13" s="10" t="s">
        <v>9</v>
      </c>
      <c r="J13" s="9" t="s">
        <v>372</v>
      </c>
    </row>
    <row r="14" spans="1:13" ht="24.75" customHeight="1" thickBot="1" x14ac:dyDescent="0.3">
      <c r="A14" s="13"/>
      <c r="B14" s="13"/>
      <c r="C14" s="13"/>
      <c r="D14" s="13"/>
      <c r="E14" s="13"/>
      <c r="F14" s="13"/>
      <c r="G14" s="13"/>
      <c r="H14" s="14"/>
      <c r="I14" s="14"/>
      <c r="J14" s="13"/>
    </row>
    <row r="15" spans="1:13" ht="43.5" customHeight="1" x14ac:dyDescent="0.25">
      <c r="A15" s="15" t="s">
        <v>14</v>
      </c>
      <c r="B15" s="16" t="s">
        <v>15</v>
      </c>
      <c r="C15" s="17" t="s">
        <v>16</v>
      </c>
      <c r="D15" s="16" t="s">
        <v>17</v>
      </c>
      <c r="E15" s="16" t="s">
        <v>18</v>
      </c>
      <c r="F15" s="17" t="s">
        <v>127</v>
      </c>
      <c r="G15" s="52" t="s">
        <v>128</v>
      </c>
      <c r="H15" s="61" t="s">
        <v>19</v>
      </c>
      <c r="I15" s="62"/>
      <c r="J15" s="18" t="s">
        <v>20</v>
      </c>
      <c r="M15" s="4"/>
    </row>
    <row r="16" spans="1:13" s="13" customFormat="1" ht="54" customHeight="1" x14ac:dyDescent="0.25">
      <c r="A16" s="19">
        <v>1</v>
      </c>
      <c r="B16" s="55">
        <v>44375</v>
      </c>
      <c r="C16" s="20" t="s">
        <v>133</v>
      </c>
      <c r="D16" s="21" t="s">
        <v>143</v>
      </c>
      <c r="E16" s="22" t="s">
        <v>154</v>
      </c>
      <c r="F16" s="53">
        <v>58</v>
      </c>
      <c r="G16" s="54">
        <v>1703</v>
      </c>
      <c r="H16" s="78">
        <v>5000</v>
      </c>
      <c r="I16" s="79"/>
      <c r="J16" s="23">
        <f>G16*H16</f>
        <v>8515000</v>
      </c>
      <c r="L16" s="13">
        <v>5000</v>
      </c>
      <c r="M16" s="14"/>
    </row>
    <row r="17" spans="1:13" s="13" customFormat="1" ht="54" customHeight="1" x14ac:dyDescent="0.25">
      <c r="A17" s="19">
        <f>A16+1</f>
        <v>2</v>
      </c>
      <c r="B17" s="55">
        <v>44375</v>
      </c>
      <c r="C17" s="20" t="s">
        <v>133</v>
      </c>
      <c r="D17" s="21" t="s">
        <v>144</v>
      </c>
      <c r="E17" s="22" t="s">
        <v>155</v>
      </c>
      <c r="F17" s="53">
        <v>35</v>
      </c>
      <c r="G17" s="54">
        <v>647</v>
      </c>
      <c r="H17" s="78">
        <v>6000</v>
      </c>
      <c r="I17" s="79"/>
      <c r="J17" s="23">
        <f t="shared" ref="J17:J30" si="0">G17*H17</f>
        <v>3882000</v>
      </c>
      <c r="L17" s="13">
        <v>6000</v>
      </c>
      <c r="M17" s="14"/>
    </row>
    <row r="18" spans="1:13" s="13" customFormat="1" ht="54" customHeight="1" x14ac:dyDescent="0.25">
      <c r="A18" s="19">
        <f t="shared" ref="A18:A30" si="1">A17+1</f>
        <v>3</v>
      </c>
      <c r="B18" s="55">
        <v>44375</v>
      </c>
      <c r="C18" s="20" t="s">
        <v>134</v>
      </c>
      <c r="D18" s="21" t="s">
        <v>145</v>
      </c>
      <c r="E18" s="22" t="s">
        <v>156</v>
      </c>
      <c r="F18" s="53">
        <v>11</v>
      </c>
      <c r="G18" s="54">
        <v>174</v>
      </c>
      <c r="H18" s="78">
        <v>9000</v>
      </c>
      <c r="I18" s="79"/>
      <c r="J18" s="23">
        <f t="shared" si="0"/>
        <v>1566000</v>
      </c>
      <c r="L18" s="13">
        <v>9000</v>
      </c>
      <c r="M18" s="14"/>
    </row>
    <row r="19" spans="1:13" s="13" customFormat="1" ht="54" customHeight="1" x14ac:dyDescent="0.25">
      <c r="A19" s="19">
        <f t="shared" si="1"/>
        <v>4</v>
      </c>
      <c r="B19" s="55">
        <v>44375</v>
      </c>
      <c r="C19" s="20" t="s">
        <v>135</v>
      </c>
      <c r="D19" s="21" t="s">
        <v>146</v>
      </c>
      <c r="E19" s="22" t="s">
        <v>157</v>
      </c>
      <c r="F19" s="53">
        <v>12</v>
      </c>
      <c r="G19" s="54">
        <v>165</v>
      </c>
      <c r="H19" s="78">
        <v>8000</v>
      </c>
      <c r="I19" s="79"/>
      <c r="J19" s="23">
        <f t="shared" si="0"/>
        <v>1320000</v>
      </c>
      <c r="L19" s="13">
        <v>8000</v>
      </c>
      <c r="M19" s="14"/>
    </row>
    <row r="20" spans="1:13" s="13" customFormat="1" ht="54" customHeight="1" x14ac:dyDescent="0.25">
      <c r="A20" s="19">
        <f t="shared" si="1"/>
        <v>5</v>
      </c>
      <c r="B20" s="55">
        <v>44379</v>
      </c>
      <c r="C20" s="20" t="s">
        <v>136</v>
      </c>
      <c r="D20" s="21" t="s">
        <v>147</v>
      </c>
      <c r="E20" s="22" t="s">
        <v>158</v>
      </c>
      <c r="F20" s="53">
        <v>4</v>
      </c>
      <c r="G20" s="54">
        <v>203</v>
      </c>
      <c r="H20" s="78">
        <v>9000</v>
      </c>
      <c r="I20" s="79"/>
      <c r="J20" s="23">
        <f t="shared" si="0"/>
        <v>1827000</v>
      </c>
      <c r="L20" s="13">
        <v>9000</v>
      </c>
      <c r="M20" s="14"/>
    </row>
    <row r="21" spans="1:13" s="13" customFormat="1" ht="54" customHeight="1" x14ac:dyDescent="0.25">
      <c r="A21" s="19">
        <f t="shared" si="1"/>
        <v>6</v>
      </c>
      <c r="B21" s="55">
        <v>44379</v>
      </c>
      <c r="C21" s="20" t="s">
        <v>137</v>
      </c>
      <c r="D21" s="21" t="s">
        <v>148</v>
      </c>
      <c r="E21" s="22" t="s">
        <v>159</v>
      </c>
      <c r="F21" s="53">
        <v>3</v>
      </c>
      <c r="G21" s="54">
        <v>95</v>
      </c>
      <c r="H21" s="78">
        <v>9000</v>
      </c>
      <c r="I21" s="79"/>
      <c r="J21" s="23">
        <f t="shared" si="0"/>
        <v>855000</v>
      </c>
      <c r="L21" s="13">
        <v>9000</v>
      </c>
      <c r="M21" s="14"/>
    </row>
    <row r="22" spans="1:13" s="13" customFormat="1" ht="54" customHeight="1" x14ac:dyDescent="0.25">
      <c r="A22" s="19">
        <f t="shared" si="1"/>
        <v>7</v>
      </c>
      <c r="B22" s="55">
        <v>44379</v>
      </c>
      <c r="C22" s="20" t="s">
        <v>138</v>
      </c>
      <c r="D22" s="21" t="s">
        <v>149</v>
      </c>
      <c r="E22" s="22" t="s">
        <v>160</v>
      </c>
      <c r="F22" s="53">
        <v>3</v>
      </c>
      <c r="G22" s="54">
        <v>144</v>
      </c>
      <c r="H22" s="78">
        <v>9000</v>
      </c>
      <c r="I22" s="79"/>
      <c r="J22" s="23">
        <f t="shared" si="0"/>
        <v>1296000</v>
      </c>
      <c r="L22" s="13">
        <v>9000</v>
      </c>
      <c r="M22" s="14"/>
    </row>
    <row r="23" spans="1:13" s="13" customFormat="1" ht="54" customHeight="1" x14ac:dyDescent="0.25">
      <c r="A23" s="19">
        <f t="shared" si="1"/>
        <v>8</v>
      </c>
      <c r="B23" s="55">
        <v>44379</v>
      </c>
      <c r="C23" s="20" t="s">
        <v>139</v>
      </c>
      <c r="D23" s="21" t="s">
        <v>150</v>
      </c>
      <c r="E23" s="22" t="s">
        <v>161</v>
      </c>
      <c r="F23" s="53">
        <v>4</v>
      </c>
      <c r="G23" s="54">
        <v>127</v>
      </c>
      <c r="H23" s="78">
        <v>9000</v>
      </c>
      <c r="I23" s="79"/>
      <c r="J23" s="23">
        <f t="shared" si="0"/>
        <v>1143000</v>
      </c>
      <c r="L23" s="13">
        <v>9000</v>
      </c>
      <c r="M23" s="14"/>
    </row>
    <row r="24" spans="1:13" s="13" customFormat="1" ht="54" customHeight="1" x14ac:dyDescent="0.25">
      <c r="A24" s="19">
        <f t="shared" si="1"/>
        <v>9</v>
      </c>
      <c r="B24" s="55">
        <v>44379</v>
      </c>
      <c r="C24" s="20" t="s">
        <v>140</v>
      </c>
      <c r="D24" s="21" t="s">
        <v>151</v>
      </c>
      <c r="E24" s="22" t="s">
        <v>162</v>
      </c>
      <c r="F24" s="53">
        <v>3</v>
      </c>
      <c r="G24" s="54">
        <v>69</v>
      </c>
      <c r="H24" s="78">
        <v>9000</v>
      </c>
      <c r="I24" s="79"/>
      <c r="J24" s="23">
        <f t="shared" si="0"/>
        <v>621000</v>
      </c>
      <c r="L24" s="13">
        <v>9000</v>
      </c>
      <c r="M24" s="14"/>
    </row>
    <row r="25" spans="1:13" s="13" customFormat="1" ht="54" customHeight="1" x14ac:dyDescent="0.25">
      <c r="A25" s="19">
        <f t="shared" si="1"/>
        <v>10</v>
      </c>
      <c r="B25" s="55">
        <v>44379</v>
      </c>
      <c r="C25" s="20" t="s">
        <v>141</v>
      </c>
      <c r="D25" s="21" t="s">
        <v>152</v>
      </c>
      <c r="E25" s="22" t="s">
        <v>163</v>
      </c>
      <c r="F25" s="53">
        <v>3</v>
      </c>
      <c r="G25" s="54">
        <v>76</v>
      </c>
      <c r="H25" s="78">
        <v>9000</v>
      </c>
      <c r="I25" s="79"/>
      <c r="J25" s="23">
        <f t="shared" si="0"/>
        <v>684000</v>
      </c>
      <c r="L25" s="13">
        <v>9000</v>
      </c>
      <c r="M25" s="14"/>
    </row>
    <row r="26" spans="1:13" s="13" customFormat="1" ht="54" customHeight="1" x14ac:dyDescent="0.25">
      <c r="A26" s="19">
        <f t="shared" si="1"/>
        <v>11</v>
      </c>
      <c r="B26" s="55">
        <v>44379</v>
      </c>
      <c r="C26" s="20" t="s">
        <v>142</v>
      </c>
      <c r="D26" s="21" t="s">
        <v>153</v>
      </c>
      <c r="E26" s="22" t="s">
        <v>164</v>
      </c>
      <c r="F26" s="53">
        <v>1</v>
      </c>
      <c r="G26" s="54">
        <v>50</v>
      </c>
      <c r="H26" s="78">
        <v>9000</v>
      </c>
      <c r="I26" s="79"/>
      <c r="J26" s="23">
        <f t="shared" si="0"/>
        <v>450000</v>
      </c>
      <c r="L26" s="13">
        <v>9000</v>
      </c>
      <c r="M26" s="14"/>
    </row>
    <row r="27" spans="1:13" s="13" customFormat="1" ht="54" customHeight="1" x14ac:dyDescent="0.25">
      <c r="A27" s="19">
        <f t="shared" si="1"/>
        <v>12</v>
      </c>
      <c r="B27" s="55">
        <v>44382</v>
      </c>
      <c r="C27" s="20">
        <v>402880</v>
      </c>
      <c r="D27" s="21" t="s">
        <v>144</v>
      </c>
      <c r="E27" s="22" t="s">
        <v>155</v>
      </c>
      <c r="F27" s="53">
        <v>6</v>
      </c>
      <c r="G27" s="54">
        <v>358</v>
      </c>
      <c r="H27" s="78">
        <v>6000</v>
      </c>
      <c r="I27" s="79"/>
      <c r="J27" s="23">
        <f t="shared" si="0"/>
        <v>2148000</v>
      </c>
      <c r="L27" s="13">
        <v>6000</v>
      </c>
      <c r="M27" s="14"/>
    </row>
    <row r="28" spans="1:13" s="13" customFormat="1" ht="54" customHeight="1" x14ac:dyDescent="0.25">
      <c r="A28" s="19">
        <f t="shared" si="1"/>
        <v>13</v>
      </c>
      <c r="B28" s="55">
        <v>44382</v>
      </c>
      <c r="C28" s="20">
        <v>402881</v>
      </c>
      <c r="D28" s="21" t="s">
        <v>146</v>
      </c>
      <c r="E28" s="22" t="s">
        <v>157</v>
      </c>
      <c r="F28" s="53">
        <v>2</v>
      </c>
      <c r="G28" s="54">
        <v>62</v>
      </c>
      <c r="H28" s="78">
        <v>8000</v>
      </c>
      <c r="I28" s="79"/>
      <c r="J28" s="23">
        <f t="shared" si="0"/>
        <v>496000</v>
      </c>
      <c r="L28" s="13">
        <v>8000</v>
      </c>
      <c r="M28" s="14"/>
    </row>
    <row r="29" spans="1:13" s="13" customFormat="1" ht="54" customHeight="1" x14ac:dyDescent="0.25">
      <c r="A29" s="19">
        <f t="shared" si="1"/>
        <v>14</v>
      </c>
      <c r="B29" s="55">
        <v>44382</v>
      </c>
      <c r="C29" s="20">
        <v>402870</v>
      </c>
      <c r="D29" s="21" t="s">
        <v>145</v>
      </c>
      <c r="E29" s="22" t="s">
        <v>156</v>
      </c>
      <c r="F29" s="53">
        <v>1</v>
      </c>
      <c r="G29" s="54">
        <v>69</v>
      </c>
      <c r="H29" s="78">
        <v>9000</v>
      </c>
      <c r="I29" s="79"/>
      <c r="J29" s="23">
        <f t="shared" si="0"/>
        <v>621000</v>
      </c>
      <c r="L29" s="13">
        <v>9000</v>
      </c>
      <c r="M29" s="14"/>
    </row>
    <row r="30" spans="1:13" s="13" customFormat="1" ht="54" customHeight="1" x14ac:dyDescent="0.25">
      <c r="A30" s="19">
        <f t="shared" si="1"/>
        <v>15</v>
      </c>
      <c r="B30" s="55">
        <v>44382</v>
      </c>
      <c r="C30" s="20">
        <v>402880</v>
      </c>
      <c r="D30" s="21" t="s">
        <v>143</v>
      </c>
      <c r="E30" s="22" t="s">
        <v>154</v>
      </c>
      <c r="F30" s="53">
        <v>10</v>
      </c>
      <c r="G30" s="54">
        <v>182</v>
      </c>
      <c r="H30" s="78">
        <v>5000</v>
      </c>
      <c r="I30" s="79"/>
      <c r="J30" s="23">
        <f t="shared" si="0"/>
        <v>910000</v>
      </c>
      <c r="L30" s="13">
        <v>5000</v>
      </c>
      <c r="M30" s="14"/>
    </row>
    <row r="31" spans="1:13" ht="35.25" customHeight="1" thickBot="1" x14ac:dyDescent="0.3">
      <c r="A31" s="63" t="s">
        <v>21</v>
      </c>
      <c r="B31" s="64"/>
      <c r="C31" s="64"/>
      <c r="D31" s="64"/>
      <c r="E31" s="64"/>
      <c r="F31" s="64"/>
      <c r="G31" s="64"/>
      <c r="H31" s="64"/>
      <c r="I31" s="65"/>
      <c r="J31" s="24">
        <f>SUM(J16:J30)</f>
        <v>26334000</v>
      </c>
    </row>
    <row r="32" spans="1:13" ht="16.5" customHeight="1" x14ac:dyDescent="0.25">
      <c r="A32" s="66"/>
      <c r="B32" s="66"/>
      <c r="C32" s="66"/>
      <c r="D32" s="66"/>
      <c r="E32" s="25"/>
      <c r="H32" s="26"/>
      <c r="I32" s="26"/>
      <c r="J32" s="27"/>
    </row>
    <row r="33" spans="1:13" ht="22.5" customHeight="1" x14ac:dyDescent="0.25">
      <c r="A33" s="28"/>
      <c r="B33" s="28"/>
      <c r="D33" s="28"/>
      <c r="E33" s="28"/>
      <c r="H33" s="29" t="s">
        <v>22</v>
      </c>
      <c r="I33" s="29"/>
      <c r="J33" s="30">
        <v>0</v>
      </c>
    </row>
    <row r="34" spans="1:13" ht="22.5" customHeight="1" thickBot="1" x14ac:dyDescent="0.3">
      <c r="A34" s="31"/>
      <c r="B34" s="31"/>
      <c r="D34" s="31"/>
      <c r="E34" s="31"/>
      <c r="H34" s="32" t="s">
        <v>23</v>
      </c>
      <c r="I34" s="32"/>
      <c r="J34" s="33">
        <v>0</v>
      </c>
    </row>
    <row r="35" spans="1:13" ht="22.5" customHeight="1" x14ac:dyDescent="0.25">
      <c r="A35" s="9"/>
      <c r="B35" s="9"/>
      <c r="D35" s="9"/>
      <c r="E35" s="34"/>
      <c r="H35" s="35" t="s">
        <v>24</v>
      </c>
      <c r="I35" s="36"/>
      <c r="J35" s="37">
        <f>J31</f>
        <v>26334000</v>
      </c>
    </row>
    <row r="36" spans="1:13" ht="23.25" customHeight="1" x14ac:dyDescent="0.25">
      <c r="A36" s="9"/>
      <c r="B36" s="9"/>
      <c r="D36" s="9"/>
      <c r="E36" s="34"/>
      <c r="H36" s="36"/>
      <c r="I36" s="36"/>
      <c r="J36" s="38"/>
    </row>
    <row r="37" spans="1:13" ht="18.75" x14ac:dyDescent="0.25">
      <c r="A37" s="39" t="s">
        <v>165</v>
      </c>
      <c r="B37" s="34"/>
      <c r="D37" s="9"/>
      <c r="E37" s="34"/>
      <c r="H37" s="36"/>
      <c r="I37" s="36"/>
      <c r="J37" s="38"/>
    </row>
    <row r="38" spans="1:13" ht="15.75" x14ac:dyDescent="0.25">
      <c r="A38" s="9"/>
      <c r="B38" s="9"/>
      <c r="D38" s="9"/>
      <c r="E38" s="34"/>
      <c r="H38" s="36"/>
      <c r="I38" s="36"/>
      <c r="J38" s="38"/>
    </row>
    <row r="39" spans="1:13" ht="17.25" customHeight="1" x14ac:dyDescent="0.3">
      <c r="A39" s="40" t="s">
        <v>25</v>
      </c>
      <c r="B39" s="41"/>
      <c r="D39" s="41"/>
      <c r="E39" s="9"/>
      <c r="H39" s="10"/>
      <c r="I39" s="10"/>
      <c r="J39" s="9"/>
    </row>
    <row r="40" spans="1:13" ht="17.25" customHeight="1" x14ac:dyDescent="0.3">
      <c r="A40" s="42" t="s">
        <v>26</v>
      </c>
      <c r="B40" s="34"/>
      <c r="D40" s="34"/>
      <c r="E40" s="9"/>
      <c r="H40" s="10"/>
      <c r="I40" s="10"/>
      <c r="J40" s="9"/>
      <c r="M40" s="43"/>
    </row>
    <row r="41" spans="1:13" ht="17.25" customHeight="1" x14ac:dyDescent="0.3">
      <c r="A41" s="42" t="s">
        <v>27</v>
      </c>
      <c r="B41" s="34"/>
      <c r="D41" s="9"/>
      <c r="E41" s="9"/>
      <c r="H41" s="10"/>
      <c r="I41" s="10"/>
      <c r="J41" s="9"/>
    </row>
    <row r="42" spans="1:13" ht="17.25" customHeight="1" x14ac:dyDescent="0.3">
      <c r="A42" s="44" t="s">
        <v>28</v>
      </c>
      <c r="B42" s="45"/>
      <c r="D42" s="45"/>
      <c r="E42" s="9"/>
      <c r="H42" s="10"/>
      <c r="I42" s="10"/>
      <c r="J42" s="9"/>
    </row>
    <row r="43" spans="1:13" ht="17.25" customHeight="1" x14ac:dyDescent="0.3">
      <c r="A43" s="46" t="s">
        <v>29</v>
      </c>
      <c r="B43" s="47"/>
      <c r="D43" s="48"/>
      <c r="E43" s="9"/>
      <c r="H43" s="10"/>
      <c r="I43" s="10"/>
      <c r="J43" s="9"/>
    </row>
    <row r="44" spans="1:13" ht="15.75" x14ac:dyDescent="0.25">
      <c r="A44" s="47"/>
      <c r="B44" s="47"/>
      <c r="D44" s="49"/>
      <c r="E44" s="9"/>
      <c r="H44" s="10"/>
      <c r="I44" s="10"/>
      <c r="J44" s="9"/>
    </row>
    <row r="45" spans="1:13" ht="15.75" x14ac:dyDescent="0.25">
      <c r="A45" s="9"/>
      <c r="B45" s="9"/>
      <c r="D45" s="9"/>
      <c r="E45" s="9"/>
      <c r="H45" s="50" t="s">
        <v>30</v>
      </c>
      <c r="I45" s="67" t="str">
        <f>J12</f>
        <v xml:space="preserve"> 21 Juli 2021</v>
      </c>
      <c r="J45" s="67"/>
    </row>
    <row r="46" spans="1:13" ht="15.75" x14ac:dyDescent="0.25">
      <c r="A46" s="9"/>
      <c r="B46" s="9"/>
      <c r="D46" s="9"/>
      <c r="E46" s="9"/>
      <c r="H46" s="10"/>
      <c r="I46" s="10"/>
      <c r="J46" s="9"/>
    </row>
    <row r="47" spans="1:13" ht="15.75" x14ac:dyDescent="0.25">
      <c r="A47" s="9"/>
      <c r="B47" s="9"/>
      <c r="D47" s="9"/>
      <c r="E47" s="9"/>
      <c r="H47" s="10"/>
      <c r="I47" s="10"/>
      <c r="J47" s="9"/>
    </row>
    <row r="48" spans="1:13" ht="15.75" x14ac:dyDescent="0.25">
      <c r="A48" s="9"/>
      <c r="B48" s="9"/>
      <c r="D48" s="9"/>
      <c r="E48" s="9"/>
      <c r="H48" s="10"/>
      <c r="I48" s="10"/>
      <c r="J48" s="9"/>
    </row>
    <row r="49" spans="1:10" ht="15.75" x14ac:dyDescent="0.25">
      <c r="A49" s="9"/>
      <c r="B49" s="9"/>
      <c r="D49" s="9"/>
      <c r="E49" s="9"/>
      <c r="H49" s="10"/>
      <c r="I49" s="10"/>
      <c r="J49" s="9"/>
    </row>
    <row r="50" spans="1:10" ht="15.75" x14ac:dyDescent="0.25">
      <c r="A50" s="9"/>
      <c r="B50" s="9"/>
      <c r="D50" s="9"/>
      <c r="E50" s="9"/>
      <c r="H50" s="10"/>
      <c r="I50" s="10"/>
      <c r="J50" s="9"/>
    </row>
    <row r="51" spans="1:10" ht="15.75" x14ac:dyDescent="0.25">
      <c r="A51" s="9"/>
      <c r="B51" s="9"/>
      <c r="D51" s="9"/>
      <c r="E51" s="9"/>
      <c r="H51" s="10"/>
      <c r="I51" s="10"/>
      <c r="J51" s="9"/>
    </row>
    <row r="52" spans="1:10" ht="15.75" x14ac:dyDescent="0.25">
      <c r="A52" s="9"/>
      <c r="B52" s="9"/>
      <c r="D52" s="9"/>
      <c r="E52" s="9"/>
      <c r="H52" s="10"/>
      <c r="I52" s="10"/>
      <c r="J52" s="9"/>
    </row>
    <row r="53" spans="1:10" ht="15.75" x14ac:dyDescent="0.25">
      <c r="A53" s="3"/>
      <c r="B53" s="3"/>
      <c r="D53" s="3"/>
      <c r="E53" s="3"/>
      <c r="H53" s="77" t="s">
        <v>31</v>
      </c>
      <c r="I53" s="77"/>
      <c r="J53" s="77"/>
    </row>
    <row r="54" spans="1:10" ht="15.75" x14ac:dyDescent="0.25">
      <c r="A54" s="3"/>
      <c r="B54" s="3"/>
      <c r="D54" s="3"/>
      <c r="E54" s="3"/>
      <c r="H54" s="51"/>
      <c r="I54" s="51"/>
      <c r="J54" s="3"/>
    </row>
    <row r="55" spans="1:10" ht="15.75" x14ac:dyDescent="0.25">
      <c r="A55" s="3"/>
      <c r="B55" s="3"/>
      <c r="D55" s="3"/>
      <c r="E55" s="3"/>
      <c r="H55" s="51"/>
      <c r="I55" s="51"/>
      <c r="J55" s="3"/>
    </row>
    <row r="56" spans="1:10" ht="15.75" x14ac:dyDescent="0.25">
      <c r="A56" s="3"/>
      <c r="B56" s="3"/>
      <c r="D56" s="3"/>
      <c r="E56" s="3"/>
      <c r="H56" s="51"/>
      <c r="I56" s="51"/>
      <c r="J56" s="3"/>
    </row>
    <row r="57" spans="1:10" ht="15.75" x14ac:dyDescent="0.25">
      <c r="A57" s="3"/>
      <c r="B57" s="3"/>
      <c r="D57" s="3"/>
      <c r="E57" s="3"/>
      <c r="H57" s="51"/>
      <c r="I57" s="51"/>
      <c r="J57" s="3"/>
    </row>
    <row r="58" spans="1:10" ht="15.75" x14ac:dyDescent="0.25">
      <c r="A58" s="3"/>
      <c r="B58" s="3"/>
      <c r="D58" s="3"/>
      <c r="E58" s="3"/>
      <c r="H58" s="51"/>
      <c r="I58" s="51"/>
      <c r="J58" s="3"/>
    </row>
    <row r="59" spans="1:10" ht="15.75" x14ac:dyDescent="0.25">
      <c r="A59" s="3"/>
      <c r="B59" s="3"/>
      <c r="D59" s="3"/>
      <c r="E59" s="3"/>
      <c r="H59" s="51"/>
      <c r="I59" s="51"/>
      <c r="J59" s="3"/>
    </row>
    <row r="60" spans="1:10" ht="15.75" x14ac:dyDescent="0.25">
      <c r="A60" s="3"/>
      <c r="B60" s="3"/>
      <c r="D60" s="3"/>
      <c r="E60" s="3"/>
      <c r="H60" s="51"/>
      <c r="I60" s="51"/>
      <c r="J60" s="3"/>
    </row>
    <row r="61" spans="1:10" ht="15.75" x14ac:dyDescent="0.25">
      <c r="A61" s="3"/>
      <c r="B61" s="3"/>
      <c r="D61" s="3"/>
      <c r="E61" s="3"/>
      <c r="H61" s="51"/>
      <c r="I61" s="51"/>
      <c r="J61" s="3"/>
    </row>
  </sheetData>
  <autoFilter ref="A15:J31">
    <filterColumn colId="7" showButton="0"/>
  </autoFilter>
  <mergeCells count="21">
    <mergeCell ref="H25:I25"/>
    <mergeCell ref="H26:I26"/>
    <mergeCell ref="H27:I27"/>
    <mergeCell ref="H28:I28"/>
    <mergeCell ref="H29:I29"/>
    <mergeCell ref="H30:I30"/>
    <mergeCell ref="A31:I31"/>
    <mergeCell ref="A32:D32"/>
    <mergeCell ref="I45:J45"/>
    <mergeCell ref="H53:J53"/>
    <mergeCell ref="H24:I24"/>
    <mergeCell ref="A9:J9"/>
    <mergeCell ref="H15:I15"/>
    <mergeCell ref="H21:I21"/>
    <mergeCell ref="H22:I22"/>
    <mergeCell ref="H23:I23"/>
    <mergeCell ref="H16:I16"/>
    <mergeCell ref="H17:I17"/>
    <mergeCell ref="H18:I18"/>
    <mergeCell ref="H19:I19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topLeftCell="A31" zoomScale="86" zoomScaleNormal="86" workbookViewId="0">
      <selection activeCell="J32" sqref="J3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80" t="s">
        <v>130</v>
      </c>
      <c r="B9" s="81"/>
      <c r="C9" s="81"/>
      <c r="D9" s="81"/>
      <c r="E9" s="81"/>
      <c r="F9" s="81"/>
      <c r="G9" s="81"/>
      <c r="H9" s="81"/>
      <c r="I9" s="81"/>
      <c r="J9" s="82"/>
    </row>
    <row r="11" spans="1:13" ht="18.75" customHeight="1" x14ac:dyDescent="0.25">
      <c r="A11" s="9" t="s">
        <v>6</v>
      </c>
      <c r="B11" s="9" t="s">
        <v>7</v>
      </c>
      <c r="C11" s="9"/>
      <c r="D11" s="9"/>
      <c r="E11" s="9"/>
      <c r="F11" s="9"/>
      <c r="G11" s="9"/>
      <c r="H11" s="10" t="s">
        <v>8</v>
      </c>
      <c r="I11" s="10" t="s">
        <v>9</v>
      </c>
      <c r="J11" s="11" t="s">
        <v>166</v>
      </c>
    </row>
    <row r="12" spans="1:13" ht="18.75" customHeight="1" x14ac:dyDescent="0.25">
      <c r="A12" s="9"/>
      <c r="B12" s="9"/>
      <c r="C12" s="9"/>
      <c r="D12" s="9"/>
      <c r="E12" s="9"/>
      <c r="F12" s="9"/>
      <c r="G12" s="9"/>
      <c r="H12" s="10" t="s">
        <v>10</v>
      </c>
      <c r="I12" s="10" t="s">
        <v>9</v>
      </c>
      <c r="J12" s="12" t="s">
        <v>32</v>
      </c>
    </row>
    <row r="13" spans="1:13" ht="18.75" customHeight="1" x14ac:dyDescent="0.25">
      <c r="A13" s="9" t="s">
        <v>11</v>
      </c>
      <c r="B13" s="9" t="s">
        <v>12</v>
      </c>
      <c r="C13" s="9"/>
      <c r="D13" s="9"/>
      <c r="E13" s="9"/>
      <c r="F13" s="9"/>
      <c r="G13" s="9"/>
      <c r="H13" s="10" t="s">
        <v>13</v>
      </c>
      <c r="I13" s="10" t="s">
        <v>9</v>
      </c>
      <c r="J13" s="9" t="s">
        <v>373</v>
      </c>
    </row>
    <row r="14" spans="1:13" ht="24.75" customHeight="1" thickBot="1" x14ac:dyDescent="0.3">
      <c r="A14" s="13"/>
      <c r="B14" s="13"/>
      <c r="C14" s="13"/>
      <c r="D14" s="13"/>
      <c r="E14" s="13"/>
      <c r="F14" s="13"/>
      <c r="G14" s="13"/>
      <c r="H14" s="14"/>
      <c r="I14" s="14"/>
      <c r="J14" s="13"/>
    </row>
    <row r="15" spans="1:13" ht="43.5" customHeight="1" x14ac:dyDescent="0.25">
      <c r="A15" s="15" t="s">
        <v>14</v>
      </c>
      <c r="B15" s="16" t="s">
        <v>15</v>
      </c>
      <c r="C15" s="17" t="s">
        <v>16</v>
      </c>
      <c r="D15" s="16" t="s">
        <v>17</v>
      </c>
      <c r="E15" s="16" t="s">
        <v>18</v>
      </c>
      <c r="F15" s="17" t="s">
        <v>127</v>
      </c>
      <c r="G15" s="52" t="s">
        <v>128</v>
      </c>
      <c r="H15" s="61" t="s">
        <v>19</v>
      </c>
      <c r="I15" s="62"/>
      <c r="J15" s="18" t="s">
        <v>20</v>
      </c>
      <c r="M15" s="4"/>
    </row>
    <row r="16" spans="1:13" s="13" customFormat="1" ht="54" customHeight="1" x14ac:dyDescent="0.25">
      <c r="A16" s="19">
        <v>1</v>
      </c>
      <c r="B16" s="55">
        <v>44377</v>
      </c>
      <c r="C16" s="20">
        <v>403164</v>
      </c>
      <c r="D16" s="21" t="s">
        <v>167</v>
      </c>
      <c r="E16" s="22" t="s">
        <v>168</v>
      </c>
      <c r="F16" s="53">
        <v>4</v>
      </c>
      <c r="G16" s="54">
        <v>140</v>
      </c>
      <c r="H16" s="78">
        <v>7000</v>
      </c>
      <c r="I16" s="79"/>
      <c r="J16" s="23">
        <f>G16*H16</f>
        <v>980000</v>
      </c>
      <c r="L16" s="13">
        <v>7000</v>
      </c>
      <c r="M16" s="14"/>
    </row>
    <row r="17" spans="1:13" s="13" customFormat="1" ht="54" customHeight="1" x14ac:dyDescent="0.25">
      <c r="A17" s="19">
        <f>A16+1</f>
        <v>2</v>
      </c>
      <c r="B17" s="55">
        <v>44377</v>
      </c>
      <c r="C17" s="20">
        <v>403652</v>
      </c>
      <c r="D17" s="21" t="s">
        <v>169</v>
      </c>
      <c r="E17" s="22" t="s">
        <v>170</v>
      </c>
      <c r="F17" s="53">
        <v>16</v>
      </c>
      <c r="G17" s="54">
        <v>687</v>
      </c>
      <c r="H17" s="78">
        <v>5000</v>
      </c>
      <c r="I17" s="79"/>
      <c r="J17" s="23">
        <f t="shared" ref="J17:J31" si="0">G17*H17</f>
        <v>3435000</v>
      </c>
      <c r="L17" s="13">
        <v>5000</v>
      </c>
      <c r="M17" s="14"/>
    </row>
    <row r="18" spans="1:13" s="13" customFormat="1" ht="54" customHeight="1" x14ac:dyDescent="0.25">
      <c r="A18" s="19">
        <f t="shared" ref="A18:A31" si="1">A17+1</f>
        <v>3</v>
      </c>
      <c r="B18" s="55">
        <v>44377</v>
      </c>
      <c r="C18" s="20">
        <v>403653</v>
      </c>
      <c r="D18" s="21" t="s">
        <v>171</v>
      </c>
      <c r="E18" s="22" t="s">
        <v>172</v>
      </c>
      <c r="F18" s="53">
        <v>5</v>
      </c>
      <c r="G18" s="54">
        <v>355</v>
      </c>
      <c r="H18" s="78">
        <v>8000</v>
      </c>
      <c r="I18" s="79"/>
      <c r="J18" s="23">
        <f t="shared" si="0"/>
        <v>2840000</v>
      </c>
      <c r="L18" s="13">
        <v>8000</v>
      </c>
      <c r="M18" s="14"/>
    </row>
    <row r="19" spans="1:13" s="13" customFormat="1" ht="54" customHeight="1" x14ac:dyDescent="0.25">
      <c r="A19" s="19">
        <f t="shared" si="1"/>
        <v>4</v>
      </c>
      <c r="B19" s="55">
        <v>44377</v>
      </c>
      <c r="C19" s="20">
        <v>403163</v>
      </c>
      <c r="D19" s="21" t="s">
        <v>173</v>
      </c>
      <c r="E19" s="22" t="s">
        <v>174</v>
      </c>
      <c r="F19" s="53">
        <v>5</v>
      </c>
      <c r="G19" s="54">
        <v>188</v>
      </c>
      <c r="H19" s="78">
        <v>8000</v>
      </c>
      <c r="I19" s="79"/>
      <c r="J19" s="23">
        <f t="shared" si="0"/>
        <v>1504000</v>
      </c>
      <c r="L19" s="13">
        <v>8000</v>
      </c>
      <c r="M19" s="14"/>
    </row>
    <row r="20" spans="1:13" s="13" customFormat="1" ht="54" customHeight="1" x14ac:dyDescent="0.25">
      <c r="A20" s="19">
        <f t="shared" si="1"/>
        <v>5</v>
      </c>
      <c r="B20" s="55">
        <v>44377</v>
      </c>
      <c r="C20" s="20">
        <v>403165</v>
      </c>
      <c r="D20" s="21" t="s">
        <v>175</v>
      </c>
      <c r="E20" s="22" t="s">
        <v>176</v>
      </c>
      <c r="F20" s="53">
        <v>4</v>
      </c>
      <c r="G20" s="54">
        <v>120</v>
      </c>
      <c r="H20" s="78">
        <v>7000</v>
      </c>
      <c r="I20" s="79"/>
      <c r="J20" s="23">
        <f t="shared" si="0"/>
        <v>840000</v>
      </c>
      <c r="L20" s="13">
        <v>7000</v>
      </c>
      <c r="M20" s="14"/>
    </row>
    <row r="21" spans="1:13" s="13" customFormat="1" ht="54" customHeight="1" x14ac:dyDescent="0.25">
      <c r="A21" s="19">
        <f t="shared" si="1"/>
        <v>6</v>
      </c>
      <c r="B21" s="55">
        <v>44377</v>
      </c>
      <c r="C21" s="20">
        <v>403810</v>
      </c>
      <c r="D21" s="21" t="s">
        <v>177</v>
      </c>
      <c r="E21" s="22" t="s">
        <v>178</v>
      </c>
      <c r="F21" s="53">
        <v>6</v>
      </c>
      <c r="G21" s="54">
        <v>347</v>
      </c>
      <c r="H21" s="78">
        <v>5000</v>
      </c>
      <c r="I21" s="79"/>
      <c r="J21" s="23">
        <f t="shared" si="0"/>
        <v>1735000</v>
      </c>
      <c r="L21" s="13">
        <v>5000</v>
      </c>
      <c r="M21" s="14"/>
    </row>
    <row r="22" spans="1:13" s="13" customFormat="1" ht="54" customHeight="1" x14ac:dyDescent="0.25">
      <c r="A22" s="19">
        <f t="shared" si="1"/>
        <v>7</v>
      </c>
      <c r="B22" s="55">
        <v>44377</v>
      </c>
      <c r="C22" s="20">
        <v>403802</v>
      </c>
      <c r="D22" s="21" t="s">
        <v>179</v>
      </c>
      <c r="E22" s="22" t="s">
        <v>180</v>
      </c>
      <c r="F22" s="53">
        <v>3</v>
      </c>
      <c r="G22" s="54">
        <v>50</v>
      </c>
      <c r="H22" s="78">
        <v>11000</v>
      </c>
      <c r="I22" s="79"/>
      <c r="J22" s="23">
        <f t="shared" si="0"/>
        <v>550000</v>
      </c>
      <c r="L22" s="13">
        <v>11000</v>
      </c>
      <c r="M22" s="14"/>
    </row>
    <row r="23" spans="1:13" s="13" customFormat="1" ht="54" customHeight="1" x14ac:dyDescent="0.25">
      <c r="A23" s="19">
        <f t="shared" si="1"/>
        <v>8</v>
      </c>
      <c r="B23" s="55">
        <v>44377</v>
      </c>
      <c r="C23" s="20">
        <v>403804</v>
      </c>
      <c r="D23" s="21" t="s">
        <v>181</v>
      </c>
      <c r="E23" s="22" t="s">
        <v>182</v>
      </c>
      <c r="F23" s="53">
        <v>12</v>
      </c>
      <c r="G23" s="54">
        <v>496</v>
      </c>
      <c r="H23" s="78">
        <v>6000</v>
      </c>
      <c r="I23" s="79"/>
      <c r="J23" s="23">
        <f t="shared" si="0"/>
        <v>2976000</v>
      </c>
      <c r="L23" s="13">
        <v>6000</v>
      </c>
      <c r="M23" s="14"/>
    </row>
    <row r="24" spans="1:13" s="13" customFormat="1" ht="54" customHeight="1" x14ac:dyDescent="0.25">
      <c r="A24" s="19">
        <f t="shared" si="1"/>
        <v>9</v>
      </c>
      <c r="B24" s="55">
        <v>44377</v>
      </c>
      <c r="C24" s="20">
        <v>403805</v>
      </c>
      <c r="D24" s="21" t="s">
        <v>183</v>
      </c>
      <c r="E24" s="22" t="s">
        <v>184</v>
      </c>
      <c r="F24" s="53">
        <v>4</v>
      </c>
      <c r="G24" s="54">
        <v>133</v>
      </c>
      <c r="H24" s="78">
        <v>9000</v>
      </c>
      <c r="I24" s="79"/>
      <c r="J24" s="23">
        <f t="shared" si="0"/>
        <v>1197000</v>
      </c>
      <c r="L24" s="13">
        <v>9000</v>
      </c>
      <c r="M24" s="14"/>
    </row>
    <row r="25" spans="1:13" s="13" customFormat="1" ht="54" customHeight="1" x14ac:dyDescent="0.25">
      <c r="A25" s="19">
        <f t="shared" si="1"/>
        <v>10</v>
      </c>
      <c r="B25" s="55">
        <v>44377</v>
      </c>
      <c r="C25" s="20">
        <v>403807</v>
      </c>
      <c r="D25" s="21" t="s">
        <v>185</v>
      </c>
      <c r="E25" s="22" t="s">
        <v>186</v>
      </c>
      <c r="F25" s="53">
        <v>4</v>
      </c>
      <c r="G25" s="54">
        <v>77</v>
      </c>
      <c r="H25" s="78">
        <v>11000</v>
      </c>
      <c r="I25" s="79"/>
      <c r="J25" s="23">
        <f t="shared" si="0"/>
        <v>847000</v>
      </c>
      <c r="L25" s="13">
        <v>11000</v>
      </c>
      <c r="M25" s="14"/>
    </row>
    <row r="26" spans="1:13" s="13" customFormat="1" ht="54" customHeight="1" x14ac:dyDescent="0.25">
      <c r="A26" s="19">
        <f t="shared" si="1"/>
        <v>11</v>
      </c>
      <c r="B26" s="55">
        <v>44377</v>
      </c>
      <c r="C26" s="20">
        <v>403808</v>
      </c>
      <c r="D26" s="21" t="s">
        <v>187</v>
      </c>
      <c r="E26" s="22" t="s">
        <v>188</v>
      </c>
      <c r="F26" s="53">
        <v>4</v>
      </c>
      <c r="G26" s="54">
        <v>50</v>
      </c>
      <c r="H26" s="78">
        <v>9000</v>
      </c>
      <c r="I26" s="79"/>
      <c r="J26" s="23">
        <f t="shared" si="0"/>
        <v>450000</v>
      </c>
      <c r="L26" s="13">
        <v>9000</v>
      </c>
      <c r="M26" s="14"/>
    </row>
    <row r="27" spans="1:13" s="13" customFormat="1" ht="54" customHeight="1" x14ac:dyDescent="0.25">
      <c r="A27" s="19">
        <f t="shared" si="1"/>
        <v>12</v>
      </c>
      <c r="B27" s="55">
        <v>44377</v>
      </c>
      <c r="C27" s="20">
        <v>403811</v>
      </c>
      <c r="D27" s="21" t="s">
        <v>189</v>
      </c>
      <c r="E27" s="22" t="s">
        <v>190</v>
      </c>
      <c r="F27" s="53">
        <v>22</v>
      </c>
      <c r="G27" s="54">
        <v>718</v>
      </c>
      <c r="H27" s="78">
        <v>5000</v>
      </c>
      <c r="I27" s="79"/>
      <c r="J27" s="23">
        <f t="shared" si="0"/>
        <v>3590000</v>
      </c>
      <c r="L27" s="13">
        <v>5000</v>
      </c>
      <c r="M27" s="14"/>
    </row>
    <row r="28" spans="1:13" s="13" customFormat="1" ht="54" customHeight="1" x14ac:dyDescent="0.25">
      <c r="A28" s="19">
        <f t="shared" si="1"/>
        <v>13</v>
      </c>
      <c r="B28" s="55">
        <v>44377</v>
      </c>
      <c r="C28" s="20">
        <v>403806</v>
      </c>
      <c r="D28" s="21" t="s">
        <v>191</v>
      </c>
      <c r="E28" s="22" t="s">
        <v>192</v>
      </c>
      <c r="F28" s="53">
        <v>14</v>
      </c>
      <c r="G28" s="54">
        <v>539</v>
      </c>
      <c r="H28" s="78">
        <v>9000</v>
      </c>
      <c r="I28" s="79"/>
      <c r="J28" s="23">
        <f t="shared" si="0"/>
        <v>4851000</v>
      </c>
      <c r="L28" s="13">
        <v>9000</v>
      </c>
      <c r="M28" s="14"/>
    </row>
    <row r="29" spans="1:13" s="13" customFormat="1" ht="54" customHeight="1" x14ac:dyDescent="0.25">
      <c r="A29" s="19">
        <f t="shared" si="1"/>
        <v>14</v>
      </c>
      <c r="B29" s="55">
        <v>44377</v>
      </c>
      <c r="C29" s="20">
        <v>403803</v>
      </c>
      <c r="D29" s="21" t="s">
        <v>193</v>
      </c>
      <c r="E29" s="22" t="s">
        <v>194</v>
      </c>
      <c r="F29" s="53">
        <v>2</v>
      </c>
      <c r="G29" s="54">
        <v>107</v>
      </c>
      <c r="H29" s="78">
        <v>9000</v>
      </c>
      <c r="I29" s="79"/>
      <c r="J29" s="23">
        <f t="shared" si="0"/>
        <v>963000</v>
      </c>
      <c r="L29" s="13">
        <v>9000</v>
      </c>
      <c r="M29" s="14"/>
    </row>
    <row r="30" spans="1:13" s="13" customFormat="1" ht="54" customHeight="1" x14ac:dyDescent="0.25">
      <c r="A30" s="19">
        <f t="shared" si="1"/>
        <v>15</v>
      </c>
      <c r="B30" s="55">
        <v>44377</v>
      </c>
      <c r="C30" s="20">
        <v>403809</v>
      </c>
      <c r="D30" s="21" t="s">
        <v>195</v>
      </c>
      <c r="E30" s="22" t="s">
        <v>196</v>
      </c>
      <c r="F30" s="53">
        <v>3</v>
      </c>
      <c r="G30" s="54">
        <v>150</v>
      </c>
      <c r="H30" s="78">
        <v>7000</v>
      </c>
      <c r="I30" s="79"/>
      <c r="J30" s="23">
        <f t="shared" si="0"/>
        <v>1050000</v>
      </c>
      <c r="L30" s="13">
        <v>7000</v>
      </c>
      <c r="M30" s="14"/>
    </row>
    <row r="31" spans="1:13" s="13" customFormat="1" ht="54" customHeight="1" x14ac:dyDescent="0.25">
      <c r="A31" s="19">
        <f t="shared" si="1"/>
        <v>16</v>
      </c>
      <c r="B31" s="55">
        <v>44383</v>
      </c>
      <c r="C31" s="20">
        <v>23556</v>
      </c>
      <c r="D31" s="21" t="s">
        <v>195</v>
      </c>
      <c r="E31" s="22" t="s">
        <v>196</v>
      </c>
      <c r="F31" s="53">
        <v>1</v>
      </c>
      <c r="G31" s="54">
        <v>48</v>
      </c>
      <c r="H31" s="78">
        <v>7000</v>
      </c>
      <c r="I31" s="79"/>
      <c r="J31" s="23">
        <f t="shared" si="0"/>
        <v>336000</v>
      </c>
      <c r="L31" s="13">
        <v>7000</v>
      </c>
      <c r="M31" s="14"/>
    </row>
    <row r="32" spans="1:13" ht="35.25" customHeight="1" thickBot="1" x14ac:dyDescent="0.3">
      <c r="A32" s="63" t="s">
        <v>21</v>
      </c>
      <c r="B32" s="64"/>
      <c r="C32" s="64"/>
      <c r="D32" s="64"/>
      <c r="E32" s="64"/>
      <c r="F32" s="64"/>
      <c r="G32" s="64"/>
      <c r="H32" s="64"/>
      <c r="I32" s="65"/>
      <c r="J32" s="24">
        <f>SUM(J16:J31)</f>
        <v>28144000</v>
      </c>
    </row>
    <row r="33" spans="1:13" ht="16.5" customHeight="1" x14ac:dyDescent="0.25">
      <c r="A33" s="66"/>
      <c r="B33" s="66"/>
      <c r="C33" s="66"/>
      <c r="D33" s="66"/>
      <c r="E33" s="25"/>
      <c r="H33" s="26"/>
      <c r="I33" s="26"/>
      <c r="J33" s="27"/>
    </row>
    <row r="34" spans="1:13" ht="22.5" customHeight="1" x14ac:dyDescent="0.25">
      <c r="A34" s="28"/>
      <c r="B34" s="28"/>
      <c r="D34" s="28"/>
      <c r="E34" s="28"/>
      <c r="H34" s="29" t="s">
        <v>22</v>
      </c>
      <c r="I34" s="29"/>
      <c r="J34" s="30">
        <v>0</v>
      </c>
    </row>
    <row r="35" spans="1:13" ht="22.5" customHeight="1" thickBot="1" x14ac:dyDescent="0.3">
      <c r="A35" s="31"/>
      <c r="B35" s="31"/>
      <c r="D35" s="31"/>
      <c r="E35" s="31"/>
      <c r="H35" s="32" t="s">
        <v>23</v>
      </c>
      <c r="I35" s="32"/>
      <c r="J35" s="33">
        <v>0</v>
      </c>
    </row>
    <row r="36" spans="1:13" ht="22.5" customHeight="1" x14ac:dyDescent="0.25">
      <c r="A36" s="9"/>
      <c r="B36" s="9"/>
      <c r="D36" s="9"/>
      <c r="E36" s="34"/>
      <c r="H36" s="35" t="s">
        <v>24</v>
      </c>
      <c r="I36" s="36"/>
      <c r="J36" s="37">
        <f>J32</f>
        <v>28144000</v>
      </c>
    </row>
    <row r="37" spans="1:13" ht="23.25" customHeight="1" x14ac:dyDescent="0.25">
      <c r="A37" s="9"/>
      <c r="B37" s="9"/>
      <c r="D37" s="9"/>
      <c r="E37" s="34"/>
      <c r="H37" s="36"/>
      <c r="I37" s="36"/>
      <c r="J37" s="38"/>
    </row>
    <row r="38" spans="1:13" ht="18.75" x14ac:dyDescent="0.25">
      <c r="A38" s="39" t="s">
        <v>197</v>
      </c>
      <c r="B38" s="34"/>
      <c r="D38" s="9"/>
      <c r="E38" s="34"/>
      <c r="H38" s="36"/>
      <c r="I38" s="36"/>
      <c r="J38" s="38"/>
    </row>
    <row r="39" spans="1:13" ht="15.75" x14ac:dyDescent="0.25">
      <c r="A39" s="9"/>
      <c r="B39" s="9"/>
      <c r="D39" s="9"/>
      <c r="E39" s="34"/>
      <c r="H39" s="36"/>
      <c r="I39" s="36"/>
      <c r="J39" s="38"/>
    </row>
    <row r="40" spans="1:13" ht="17.25" customHeight="1" x14ac:dyDescent="0.3">
      <c r="A40" s="40" t="s">
        <v>25</v>
      </c>
      <c r="B40" s="41"/>
      <c r="D40" s="41"/>
      <c r="E40" s="9"/>
      <c r="H40" s="10"/>
      <c r="I40" s="10"/>
      <c r="J40" s="9"/>
    </row>
    <row r="41" spans="1:13" ht="17.25" customHeight="1" x14ac:dyDescent="0.3">
      <c r="A41" s="42" t="s">
        <v>26</v>
      </c>
      <c r="B41" s="34"/>
      <c r="D41" s="34"/>
      <c r="E41" s="9"/>
      <c r="H41" s="10"/>
      <c r="I41" s="10"/>
      <c r="J41" s="9"/>
      <c r="M41" s="43"/>
    </row>
    <row r="42" spans="1:13" ht="17.25" customHeight="1" x14ac:dyDescent="0.3">
      <c r="A42" s="42" t="s">
        <v>27</v>
      </c>
      <c r="B42" s="34"/>
      <c r="D42" s="9"/>
      <c r="E42" s="9"/>
      <c r="H42" s="10"/>
      <c r="I42" s="10"/>
      <c r="J42" s="9"/>
    </row>
    <row r="43" spans="1:13" ht="17.25" customHeight="1" x14ac:dyDescent="0.3">
      <c r="A43" s="44" t="s">
        <v>28</v>
      </c>
      <c r="B43" s="45"/>
      <c r="D43" s="45"/>
      <c r="E43" s="9"/>
      <c r="H43" s="10"/>
      <c r="I43" s="10"/>
      <c r="J43" s="9"/>
    </row>
    <row r="44" spans="1:13" ht="17.25" customHeight="1" x14ac:dyDescent="0.3">
      <c r="A44" s="46" t="s">
        <v>29</v>
      </c>
      <c r="B44" s="47"/>
      <c r="D44" s="48"/>
      <c r="E44" s="9"/>
      <c r="H44" s="10"/>
      <c r="I44" s="10"/>
      <c r="J44" s="9"/>
    </row>
    <row r="45" spans="1:13" ht="15.75" x14ac:dyDescent="0.25">
      <c r="A45" s="47"/>
      <c r="B45" s="47"/>
      <c r="D45" s="49"/>
      <c r="E45" s="9"/>
      <c r="H45" s="10"/>
      <c r="I45" s="10"/>
      <c r="J45" s="9"/>
    </row>
    <row r="46" spans="1:13" ht="15.75" x14ac:dyDescent="0.25">
      <c r="A46" s="9"/>
      <c r="B46" s="9"/>
      <c r="D46" s="9"/>
      <c r="E46" s="9"/>
      <c r="H46" s="50" t="s">
        <v>30</v>
      </c>
      <c r="I46" s="67" t="str">
        <f>J12</f>
        <v xml:space="preserve"> 21 Juli 2021</v>
      </c>
      <c r="J46" s="67"/>
    </row>
    <row r="47" spans="1:13" ht="15.75" x14ac:dyDescent="0.25">
      <c r="A47" s="9"/>
      <c r="B47" s="9"/>
      <c r="D47" s="9"/>
      <c r="E47" s="9"/>
      <c r="H47" s="10"/>
      <c r="I47" s="10"/>
      <c r="J47" s="9"/>
    </row>
    <row r="48" spans="1:13" ht="15.75" x14ac:dyDescent="0.25">
      <c r="A48" s="9"/>
      <c r="B48" s="9"/>
      <c r="D48" s="9"/>
      <c r="E48" s="9"/>
      <c r="H48" s="10"/>
      <c r="I48" s="10"/>
      <c r="J48" s="9"/>
    </row>
    <row r="49" spans="1:10" ht="15.75" x14ac:dyDescent="0.25">
      <c r="A49" s="9"/>
      <c r="B49" s="9"/>
      <c r="D49" s="9"/>
      <c r="E49" s="9"/>
      <c r="H49" s="10"/>
      <c r="I49" s="10"/>
      <c r="J49" s="9"/>
    </row>
    <row r="50" spans="1:10" ht="15.75" x14ac:dyDescent="0.25">
      <c r="A50" s="9"/>
      <c r="B50" s="9"/>
      <c r="D50" s="9"/>
      <c r="E50" s="9"/>
      <c r="H50" s="10"/>
      <c r="I50" s="10"/>
      <c r="J50" s="9"/>
    </row>
    <row r="51" spans="1:10" ht="15.75" x14ac:dyDescent="0.25">
      <c r="A51" s="9"/>
      <c r="B51" s="9"/>
      <c r="D51" s="9"/>
      <c r="E51" s="9"/>
      <c r="H51" s="10"/>
      <c r="I51" s="10"/>
      <c r="J51" s="9"/>
    </row>
    <row r="52" spans="1:10" ht="15.75" x14ac:dyDescent="0.25">
      <c r="A52" s="9"/>
      <c r="B52" s="9"/>
      <c r="D52" s="9"/>
      <c r="E52" s="9"/>
      <c r="H52" s="10"/>
      <c r="I52" s="10"/>
      <c r="J52" s="9"/>
    </row>
    <row r="53" spans="1:10" ht="15.75" x14ac:dyDescent="0.25">
      <c r="A53" s="9"/>
      <c r="B53" s="9"/>
      <c r="D53" s="9"/>
      <c r="E53" s="9"/>
      <c r="H53" s="10"/>
      <c r="I53" s="10"/>
      <c r="J53" s="9"/>
    </row>
    <row r="54" spans="1:10" ht="15.75" x14ac:dyDescent="0.25">
      <c r="A54" s="3"/>
      <c r="B54" s="3"/>
      <c r="D54" s="3"/>
      <c r="E54" s="3"/>
      <c r="H54" s="77" t="s">
        <v>31</v>
      </c>
      <c r="I54" s="77"/>
      <c r="J54" s="77"/>
    </row>
    <row r="55" spans="1:10" ht="15.75" x14ac:dyDescent="0.25">
      <c r="A55" s="3"/>
      <c r="B55" s="3"/>
      <c r="D55" s="3"/>
      <c r="E55" s="3"/>
      <c r="H55" s="51"/>
      <c r="I55" s="51"/>
      <c r="J55" s="3"/>
    </row>
    <row r="56" spans="1:10" ht="15.75" x14ac:dyDescent="0.25">
      <c r="A56" s="3"/>
      <c r="B56" s="3"/>
      <c r="D56" s="3"/>
      <c r="E56" s="3"/>
      <c r="H56" s="51"/>
      <c r="I56" s="51"/>
      <c r="J56" s="3"/>
    </row>
    <row r="57" spans="1:10" ht="15.75" x14ac:dyDescent="0.25">
      <c r="A57" s="3"/>
      <c r="B57" s="3"/>
      <c r="D57" s="3"/>
      <c r="E57" s="3"/>
      <c r="H57" s="51"/>
      <c r="I57" s="51"/>
      <c r="J57" s="3"/>
    </row>
    <row r="58" spans="1:10" ht="15.75" x14ac:dyDescent="0.25">
      <c r="A58" s="3"/>
      <c r="B58" s="3"/>
      <c r="D58" s="3"/>
      <c r="E58" s="3"/>
      <c r="H58" s="51"/>
      <c r="I58" s="51"/>
      <c r="J58" s="3"/>
    </row>
    <row r="59" spans="1:10" ht="15.75" x14ac:dyDescent="0.25">
      <c r="A59" s="3"/>
      <c r="B59" s="3"/>
      <c r="D59" s="3"/>
      <c r="E59" s="3"/>
      <c r="H59" s="51"/>
      <c r="I59" s="51"/>
      <c r="J59" s="3"/>
    </row>
    <row r="60" spans="1:10" ht="15.75" x14ac:dyDescent="0.25">
      <c r="A60" s="3"/>
      <c r="B60" s="3"/>
      <c r="D60" s="3"/>
      <c r="E60" s="3"/>
      <c r="H60" s="51"/>
      <c r="I60" s="51"/>
      <c r="J60" s="3"/>
    </row>
    <row r="61" spans="1:10" ht="15.75" x14ac:dyDescent="0.25">
      <c r="A61" s="3"/>
      <c r="B61" s="3"/>
      <c r="D61" s="3"/>
      <c r="E61" s="3"/>
      <c r="H61" s="51"/>
      <c r="I61" s="51"/>
      <c r="J61" s="3"/>
    </row>
    <row r="62" spans="1:10" ht="15.75" x14ac:dyDescent="0.25">
      <c r="A62" s="3"/>
      <c r="B62" s="3"/>
      <c r="D62" s="3"/>
      <c r="E62" s="3"/>
      <c r="H62" s="51"/>
      <c r="I62" s="51"/>
      <c r="J62" s="3"/>
    </row>
  </sheetData>
  <autoFilter ref="A15:J32">
    <filterColumn colId="7" showButton="0"/>
  </autoFilter>
  <mergeCells count="22">
    <mergeCell ref="A33:D33"/>
    <mergeCell ref="I46:J46"/>
    <mergeCell ref="H54:J54"/>
    <mergeCell ref="H18:I18"/>
    <mergeCell ref="H19:I19"/>
    <mergeCell ref="H28:I28"/>
    <mergeCell ref="H29:I29"/>
    <mergeCell ref="H30:I30"/>
    <mergeCell ref="H31:I31"/>
    <mergeCell ref="A32:I32"/>
    <mergeCell ref="H22:I22"/>
    <mergeCell ref="H23:I23"/>
    <mergeCell ref="H24:I24"/>
    <mergeCell ref="H25:I25"/>
    <mergeCell ref="H26:I26"/>
    <mergeCell ref="H27:I27"/>
    <mergeCell ref="H21:I21"/>
    <mergeCell ref="A9:J9"/>
    <mergeCell ref="H15:I15"/>
    <mergeCell ref="H16:I16"/>
    <mergeCell ref="H17:I17"/>
    <mergeCell ref="H20:I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tabSelected="1" topLeftCell="A34" zoomScale="86" zoomScaleNormal="86" workbookViewId="0">
      <selection activeCell="L43" sqref="L4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ht="15.75" thickBot="1" x14ac:dyDescent="0.3">
      <c r="A8" s="6"/>
      <c r="B8" s="6"/>
      <c r="C8" s="6"/>
    </row>
    <row r="9" spans="1:13" ht="30" customHeight="1" thickBot="1" x14ac:dyDescent="0.3">
      <c r="A9" s="80" t="s">
        <v>130</v>
      </c>
      <c r="B9" s="81"/>
      <c r="C9" s="81"/>
      <c r="D9" s="81"/>
      <c r="E9" s="81"/>
      <c r="F9" s="81"/>
      <c r="G9" s="81"/>
      <c r="H9" s="81"/>
      <c r="I9" s="81"/>
      <c r="J9" s="82"/>
    </row>
    <row r="11" spans="1:13" ht="18.75" customHeight="1" x14ac:dyDescent="0.25">
      <c r="A11" s="9" t="s">
        <v>6</v>
      </c>
      <c r="B11" s="9" t="s">
        <v>7</v>
      </c>
      <c r="C11" s="9"/>
      <c r="D11" s="9"/>
      <c r="E11" s="9"/>
      <c r="F11" s="9"/>
      <c r="G11" s="9"/>
      <c r="H11" s="10" t="s">
        <v>8</v>
      </c>
      <c r="I11" s="10" t="s">
        <v>9</v>
      </c>
      <c r="J11" s="11" t="s">
        <v>198</v>
      </c>
    </row>
    <row r="12" spans="1:13" ht="18.75" customHeight="1" x14ac:dyDescent="0.25">
      <c r="A12" s="9"/>
      <c r="B12" s="9"/>
      <c r="C12" s="9"/>
      <c r="D12" s="9"/>
      <c r="E12" s="9"/>
      <c r="F12" s="9"/>
      <c r="G12" s="9"/>
      <c r="H12" s="10" t="s">
        <v>10</v>
      </c>
      <c r="I12" s="10" t="s">
        <v>9</v>
      </c>
      <c r="J12" s="12" t="s">
        <v>32</v>
      </c>
    </row>
    <row r="13" spans="1:13" ht="18.75" customHeight="1" x14ac:dyDescent="0.25">
      <c r="A13" s="9" t="s">
        <v>11</v>
      </c>
      <c r="B13" s="9" t="s">
        <v>12</v>
      </c>
      <c r="C13" s="9"/>
      <c r="D13" s="9"/>
      <c r="E13" s="9"/>
      <c r="F13" s="9"/>
      <c r="G13" s="9"/>
      <c r="H13" s="10" t="s">
        <v>13</v>
      </c>
      <c r="I13" s="10" t="s">
        <v>9</v>
      </c>
      <c r="J13" s="9" t="s">
        <v>374</v>
      </c>
    </row>
    <row r="14" spans="1:13" ht="24.75" customHeight="1" thickBot="1" x14ac:dyDescent="0.3">
      <c r="A14" s="13"/>
      <c r="B14" s="13"/>
      <c r="C14" s="13"/>
      <c r="D14" s="13"/>
      <c r="E14" s="13"/>
      <c r="F14" s="13"/>
      <c r="G14" s="13"/>
      <c r="H14" s="14"/>
      <c r="I14" s="14"/>
      <c r="J14" s="13"/>
    </row>
    <row r="15" spans="1:13" ht="43.5" customHeight="1" x14ac:dyDescent="0.25">
      <c r="A15" s="15" t="s">
        <v>14</v>
      </c>
      <c r="B15" s="16" t="s">
        <v>15</v>
      </c>
      <c r="C15" s="17" t="s">
        <v>16</v>
      </c>
      <c r="D15" s="16" t="s">
        <v>17</v>
      </c>
      <c r="E15" s="16" t="s">
        <v>18</v>
      </c>
      <c r="F15" s="17" t="s">
        <v>127</v>
      </c>
      <c r="G15" s="52" t="s">
        <v>128</v>
      </c>
      <c r="H15" s="61" t="s">
        <v>19</v>
      </c>
      <c r="I15" s="62"/>
      <c r="J15" s="18" t="s">
        <v>20</v>
      </c>
      <c r="M15" s="4"/>
    </row>
    <row r="16" spans="1:13" s="13" customFormat="1" ht="46.5" customHeight="1" x14ac:dyDescent="0.25">
      <c r="A16" s="19">
        <v>1</v>
      </c>
      <c r="B16" s="55">
        <v>44377</v>
      </c>
      <c r="C16" s="20" t="s">
        <v>199</v>
      </c>
      <c r="D16" s="21" t="s">
        <v>221</v>
      </c>
      <c r="E16" s="22" t="s">
        <v>222</v>
      </c>
      <c r="F16" s="53">
        <v>68</v>
      </c>
      <c r="G16" s="54">
        <v>1167</v>
      </c>
      <c r="H16" s="78">
        <v>5000</v>
      </c>
      <c r="I16" s="79"/>
      <c r="J16" s="23">
        <f>G16*H16</f>
        <v>5835000</v>
      </c>
      <c r="L16" s="13">
        <v>5000</v>
      </c>
      <c r="M16" s="14"/>
    </row>
    <row r="17" spans="1:13" s="13" customFormat="1" ht="46.5" customHeight="1" x14ac:dyDescent="0.25">
      <c r="A17" s="19">
        <f>A16+1</f>
        <v>2</v>
      </c>
      <c r="B17" s="55">
        <v>44377</v>
      </c>
      <c r="C17" s="20" t="s">
        <v>200</v>
      </c>
      <c r="D17" s="21" t="s">
        <v>223</v>
      </c>
      <c r="E17" s="22" t="s">
        <v>224</v>
      </c>
      <c r="F17" s="53">
        <v>37</v>
      </c>
      <c r="G17" s="54">
        <v>774</v>
      </c>
      <c r="H17" s="78">
        <v>9000</v>
      </c>
      <c r="I17" s="79"/>
      <c r="J17" s="23">
        <f t="shared" ref="J17:J37" si="0">G17*H17</f>
        <v>6966000</v>
      </c>
      <c r="L17" s="13">
        <v>9000</v>
      </c>
      <c r="M17" s="14"/>
    </row>
    <row r="18" spans="1:13" s="13" customFormat="1" ht="46.5" customHeight="1" x14ac:dyDescent="0.25">
      <c r="A18" s="19">
        <f t="shared" ref="A18:A37" si="1">A17+1</f>
        <v>3</v>
      </c>
      <c r="B18" s="55">
        <v>44377</v>
      </c>
      <c r="C18" s="20" t="s">
        <v>201</v>
      </c>
      <c r="D18" s="21" t="s">
        <v>225</v>
      </c>
      <c r="E18" s="22" t="s">
        <v>226</v>
      </c>
      <c r="F18" s="53">
        <v>32</v>
      </c>
      <c r="G18" s="54">
        <v>690</v>
      </c>
      <c r="H18" s="78">
        <v>9000</v>
      </c>
      <c r="I18" s="79"/>
      <c r="J18" s="23">
        <f t="shared" si="0"/>
        <v>6210000</v>
      </c>
      <c r="L18" s="13">
        <v>9000</v>
      </c>
      <c r="M18" s="14"/>
    </row>
    <row r="19" spans="1:13" s="13" customFormat="1" ht="46.5" customHeight="1" x14ac:dyDescent="0.25">
      <c r="A19" s="19">
        <f t="shared" si="1"/>
        <v>4</v>
      </c>
      <c r="B19" s="55">
        <v>44377</v>
      </c>
      <c r="C19" s="20" t="s">
        <v>202</v>
      </c>
      <c r="D19" s="21" t="s">
        <v>227</v>
      </c>
      <c r="E19" s="22" t="s">
        <v>228</v>
      </c>
      <c r="F19" s="53">
        <v>21</v>
      </c>
      <c r="G19" s="54">
        <v>374</v>
      </c>
      <c r="H19" s="78">
        <v>9000</v>
      </c>
      <c r="I19" s="79"/>
      <c r="J19" s="23">
        <f t="shared" si="0"/>
        <v>3366000</v>
      </c>
      <c r="L19" s="13">
        <v>9000</v>
      </c>
      <c r="M19" s="14"/>
    </row>
    <row r="20" spans="1:13" s="13" customFormat="1" ht="46.5" customHeight="1" x14ac:dyDescent="0.25">
      <c r="A20" s="19">
        <f t="shared" si="1"/>
        <v>5</v>
      </c>
      <c r="B20" s="55">
        <v>44377</v>
      </c>
      <c r="C20" s="20" t="s">
        <v>203</v>
      </c>
      <c r="D20" s="21" t="s">
        <v>229</v>
      </c>
      <c r="E20" s="22" t="s">
        <v>230</v>
      </c>
      <c r="F20" s="53">
        <v>14</v>
      </c>
      <c r="G20" s="54">
        <v>121</v>
      </c>
      <c r="H20" s="78">
        <v>9000</v>
      </c>
      <c r="I20" s="79"/>
      <c r="J20" s="23">
        <f t="shared" si="0"/>
        <v>1089000</v>
      </c>
      <c r="L20" s="13">
        <v>9000</v>
      </c>
      <c r="M20" s="14"/>
    </row>
    <row r="21" spans="1:13" s="13" customFormat="1" ht="46.5" customHeight="1" x14ac:dyDescent="0.25">
      <c r="A21" s="19">
        <f t="shared" si="1"/>
        <v>6</v>
      </c>
      <c r="B21" s="55">
        <v>44377</v>
      </c>
      <c r="C21" s="20" t="s">
        <v>204</v>
      </c>
      <c r="D21" s="21" t="s">
        <v>231</v>
      </c>
      <c r="E21" s="22" t="s">
        <v>232</v>
      </c>
      <c r="F21" s="53">
        <v>17</v>
      </c>
      <c r="G21" s="54">
        <v>361</v>
      </c>
      <c r="H21" s="78">
        <v>9000</v>
      </c>
      <c r="I21" s="79"/>
      <c r="J21" s="23">
        <f t="shared" si="0"/>
        <v>3249000</v>
      </c>
      <c r="L21" s="13">
        <v>9000</v>
      </c>
      <c r="M21" s="14"/>
    </row>
    <row r="22" spans="1:13" s="13" customFormat="1" ht="46.5" customHeight="1" x14ac:dyDescent="0.25">
      <c r="A22" s="19">
        <f t="shared" si="1"/>
        <v>7</v>
      </c>
      <c r="B22" s="55">
        <v>44377</v>
      </c>
      <c r="C22" s="20" t="s">
        <v>205</v>
      </c>
      <c r="D22" s="21" t="s">
        <v>233</v>
      </c>
      <c r="E22" s="22" t="s">
        <v>234</v>
      </c>
      <c r="F22" s="53">
        <v>18</v>
      </c>
      <c r="G22" s="54">
        <v>341</v>
      </c>
      <c r="H22" s="78">
        <v>9000</v>
      </c>
      <c r="I22" s="79"/>
      <c r="J22" s="23">
        <f t="shared" si="0"/>
        <v>3069000</v>
      </c>
      <c r="L22" s="13">
        <v>9000</v>
      </c>
      <c r="M22" s="14"/>
    </row>
    <row r="23" spans="1:13" s="13" customFormat="1" ht="46.5" customHeight="1" x14ac:dyDescent="0.25">
      <c r="A23" s="19">
        <f t="shared" si="1"/>
        <v>8</v>
      </c>
      <c r="B23" s="55">
        <v>44377</v>
      </c>
      <c r="C23" s="20" t="s">
        <v>206</v>
      </c>
      <c r="D23" s="21" t="s">
        <v>235</v>
      </c>
      <c r="E23" s="22" t="s">
        <v>236</v>
      </c>
      <c r="F23" s="53">
        <v>13</v>
      </c>
      <c r="G23" s="54">
        <v>170</v>
      </c>
      <c r="H23" s="78">
        <v>9000</v>
      </c>
      <c r="I23" s="79"/>
      <c r="J23" s="23">
        <f t="shared" si="0"/>
        <v>1530000</v>
      </c>
      <c r="L23" s="13">
        <v>9000</v>
      </c>
      <c r="M23" s="14"/>
    </row>
    <row r="24" spans="1:13" s="13" customFormat="1" ht="46.5" customHeight="1" x14ac:dyDescent="0.25">
      <c r="A24" s="19">
        <f t="shared" si="1"/>
        <v>9</v>
      </c>
      <c r="B24" s="55">
        <v>44377</v>
      </c>
      <c r="C24" s="20" t="s">
        <v>207</v>
      </c>
      <c r="D24" s="21" t="s">
        <v>237</v>
      </c>
      <c r="E24" s="22" t="s">
        <v>238</v>
      </c>
      <c r="F24" s="53">
        <v>19</v>
      </c>
      <c r="G24" s="54">
        <v>330</v>
      </c>
      <c r="H24" s="78">
        <v>9000</v>
      </c>
      <c r="I24" s="79"/>
      <c r="J24" s="23">
        <f t="shared" si="0"/>
        <v>2970000</v>
      </c>
      <c r="L24" s="13">
        <v>9000</v>
      </c>
      <c r="M24" s="14"/>
    </row>
    <row r="25" spans="1:13" s="13" customFormat="1" ht="46.5" customHeight="1" x14ac:dyDescent="0.25">
      <c r="A25" s="19">
        <f t="shared" si="1"/>
        <v>10</v>
      </c>
      <c r="B25" s="55">
        <v>44377</v>
      </c>
      <c r="C25" s="20" t="s">
        <v>208</v>
      </c>
      <c r="D25" s="21" t="s">
        <v>239</v>
      </c>
      <c r="E25" s="22" t="s">
        <v>240</v>
      </c>
      <c r="F25" s="53">
        <v>35</v>
      </c>
      <c r="G25" s="54">
        <v>796</v>
      </c>
      <c r="H25" s="78">
        <v>9000</v>
      </c>
      <c r="I25" s="79"/>
      <c r="J25" s="23">
        <f t="shared" si="0"/>
        <v>7164000</v>
      </c>
      <c r="L25" s="13">
        <v>9000</v>
      </c>
      <c r="M25" s="14"/>
    </row>
    <row r="26" spans="1:13" s="13" customFormat="1" ht="46.5" customHeight="1" x14ac:dyDescent="0.25">
      <c r="A26" s="19">
        <f t="shared" si="1"/>
        <v>11</v>
      </c>
      <c r="B26" s="55">
        <v>44378</v>
      </c>
      <c r="C26" s="20" t="s">
        <v>209</v>
      </c>
      <c r="D26" s="21" t="s">
        <v>241</v>
      </c>
      <c r="E26" s="22" t="s">
        <v>242</v>
      </c>
      <c r="F26" s="53">
        <v>3</v>
      </c>
      <c r="G26" s="54">
        <v>88</v>
      </c>
      <c r="H26" s="78">
        <v>12000</v>
      </c>
      <c r="I26" s="79"/>
      <c r="J26" s="23">
        <f t="shared" si="0"/>
        <v>1056000</v>
      </c>
      <c r="L26" s="13">
        <v>12000</v>
      </c>
      <c r="M26" s="14"/>
    </row>
    <row r="27" spans="1:13" s="13" customFormat="1" ht="46.5" customHeight="1" x14ac:dyDescent="0.25">
      <c r="A27" s="19">
        <f t="shared" si="1"/>
        <v>12</v>
      </c>
      <c r="B27" s="55">
        <v>44378</v>
      </c>
      <c r="C27" s="20" t="s">
        <v>210</v>
      </c>
      <c r="D27" s="21" t="s">
        <v>243</v>
      </c>
      <c r="E27" s="22" t="s">
        <v>244</v>
      </c>
      <c r="F27" s="53">
        <v>6</v>
      </c>
      <c r="G27" s="54">
        <v>275</v>
      </c>
      <c r="H27" s="78">
        <v>9000</v>
      </c>
      <c r="I27" s="79"/>
      <c r="J27" s="23">
        <f t="shared" si="0"/>
        <v>2475000</v>
      </c>
      <c r="L27" s="13">
        <v>9000</v>
      </c>
      <c r="M27" s="14"/>
    </row>
    <row r="28" spans="1:13" s="13" customFormat="1" ht="46.5" customHeight="1" x14ac:dyDescent="0.25">
      <c r="A28" s="19">
        <f t="shared" si="1"/>
        <v>13</v>
      </c>
      <c r="B28" s="55">
        <v>44378</v>
      </c>
      <c r="C28" s="20" t="s">
        <v>211</v>
      </c>
      <c r="D28" s="21" t="s">
        <v>245</v>
      </c>
      <c r="E28" s="22" t="s">
        <v>246</v>
      </c>
      <c r="F28" s="53">
        <v>6</v>
      </c>
      <c r="G28" s="54">
        <v>288</v>
      </c>
      <c r="H28" s="78">
        <v>12000</v>
      </c>
      <c r="I28" s="79"/>
      <c r="J28" s="23">
        <f t="shared" si="0"/>
        <v>3456000</v>
      </c>
      <c r="L28" s="13">
        <v>12000</v>
      </c>
      <c r="M28" s="14"/>
    </row>
    <row r="29" spans="1:13" s="13" customFormat="1" ht="46.5" customHeight="1" x14ac:dyDescent="0.25">
      <c r="A29" s="19">
        <f t="shared" si="1"/>
        <v>14</v>
      </c>
      <c r="B29" s="55">
        <v>44382</v>
      </c>
      <c r="C29" s="20" t="s">
        <v>212</v>
      </c>
      <c r="D29" s="21" t="s">
        <v>247</v>
      </c>
      <c r="E29" s="22" t="s">
        <v>248</v>
      </c>
      <c r="F29" s="53">
        <v>3</v>
      </c>
      <c r="G29" s="54">
        <v>126</v>
      </c>
      <c r="H29" s="78">
        <v>18000</v>
      </c>
      <c r="I29" s="79"/>
      <c r="J29" s="23">
        <f t="shared" si="0"/>
        <v>2268000</v>
      </c>
      <c r="L29" s="13">
        <v>18000</v>
      </c>
      <c r="M29" s="14"/>
    </row>
    <row r="30" spans="1:13" s="13" customFormat="1" ht="46.5" customHeight="1" x14ac:dyDescent="0.25">
      <c r="A30" s="19">
        <f t="shared" si="1"/>
        <v>15</v>
      </c>
      <c r="B30" s="55">
        <v>44382</v>
      </c>
      <c r="C30" s="20" t="s">
        <v>213</v>
      </c>
      <c r="D30" s="21" t="s">
        <v>249</v>
      </c>
      <c r="E30" s="22" t="s">
        <v>250</v>
      </c>
      <c r="F30" s="53">
        <v>3</v>
      </c>
      <c r="G30" s="54">
        <v>88</v>
      </c>
      <c r="H30" s="78">
        <v>150000</v>
      </c>
      <c r="I30" s="79"/>
      <c r="J30" s="23">
        <f t="shared" si="0"/>
        <v>13200000</v>
      </c>
      <c r="L30" s="13">
        <v>150000</v>
      </c>
      <c r="M30" s="14"/>
    </row>
    <row r="31" spans="1:13" s="13" customFormat="1" ht="46.5" customHeight="1" x14ac:dyDescent="0.25">
      <c r="A31" s="19">
        <f t="shared" si="1"/>
        <v>16</v>
      </c>
      <c r="B31" s="55">
        <v>44382</v>
      </c>
      <c r="C31" s="20" t="s">
        <v>214</v>
      </c>
      <c r="D31" s="21" t="s">
        <v>251</v>
      </c>
      <c r="E31" s="22" t="s">
        <v>252</v>
      </c>
      <c r="F31" s="53">
        <v>2</v>
      </c>
      <c r="G31" s="54">
        <v>68</v>
      </c>
      <c r="H31" s="78">
        <v>18000</v>
      </c>
      <c r="I31" s="79"/>
      <c r="J31" s="23">
        <f t="shared" si="0"/>
        <v>1224000</v>
      </c>
      <c r="L31" s="13">
        <v>18000</v>
      </c>
      <c r="M31" s="14"/>
    </row>
    <row r="32" spans="1:13" s="13" customFormat="1" ht="46.5" customHeight="1" x14ac:dyDescent="0.25">
      <c r="A32" s="19">
        <f t="shared" si="1"/>
        <v>17</v>
      </c>
      <c r="B32" s="55">
        <v>44382</v>
      </c>
      <c r="C32" s="20" t="s">
        <v>215</v>
      </c>
      <c r="D32" s="21" t="s">
        <v>253</v>
      </c>
      <c r="E32" s="22" t="s">
        <v>254</v>
      </c>
      <c r="F32" s="53">
        <v>1</v>
      </c>
      <c r="G32" s="54">
        <v>18</v>
      </c>
      <c r="H32" s="78">
        <v>130000</v>
      </c>
      <c r="I32" s="79"/>
      <c r="J32" s="23">
        <f t="shared" si="0"/>
        <v>2340000</v>
      </c>
      <c r="L32" s="13">
        <v>130000</v>
      </c>
      <c r="M32" s="14"/>
    </row>
    <row r="33" spans="1:13" s="13" customFormat="1" ht="46.5" customHeight="1" x14ac:dyDescent="0.25">
      <c r="A33" s="19">
        <f t="shared" si="1"/>
        <v>18</v>
      </c>
      <c r="B33" s="55">
        <v>44382</v>
      </c>
      <c r="C33" s="20" t="s">
        <v>216</v>
      </c>
      <c r="D33" s="21" t="s">
        <v>255</v>
      </c>
      <c r="E33" s="22" t="s">
        <v>256</v>
      </c>
      <c r="F33" s="53">
        <v>1</v>
      </c>
      <c r="G33" s="54">
        <v>10</v>
      </c>
      <c r="H33" s="78">
        <v>130000</v>
      </c>
      <c r="I33" s="79"/>
      <c r="J33" s="23">
        <f t="shared" si="0"/>
        <v>1300000</v>
      </c>
      <c r="L33" s="13">
        <v>130000</v>
      </c>
      <c r="M33" s="14"/>
    </row>
    <row r="34" spans="1:13" s="13" customFormat="1" ht="46.5" customHeight="1" x14ac:dyDescent="0.25">
      <c r="A34" s="19">
        <f t="shared" si="1"/>
        <v>19</v>
      </c>
      <c r="B34" s="55">
        <v>44382</v>
      </c>
      <c r="C34" s="20" t="s">
        <v>217</v>
      </c>
      <c r="D34" s="21" t="s">
        <v>257</v>
      </c>
      <c r="E34" s="22" t="s">
        <v>258</v>
      </c>
      <c r="F34" s="53">
        <v>5</v>
      </c>
      <c r="G34" s="54">
        <v>212</v>
      </c>
      <c r="H34" s="78">
        <v>18000</v>
      </c>
      <c r="I34" s="79"/>
      <c r="J34" s="23">
        <f t="shared" si="0"/>
        <v>3816000</v>
      </c>
      <c r="L34" s="13">
        <v>18000</v>
      </c>
      <c r="M34" s="14"/>
    </row>
    <row r="35" spans="1:13" s="13" customFormat="1" ht="46.5" customHeight="1" x14ac:dyDescent="0.25">
      <c r="A35" s="19">
        <f t="shared" si="1"/>
        <v>20</v>
      </c>
      <c r="B35" s="55">
        <v>44382</v>
      </c>
      <c r="C35" s="20" t="s">
        <v>218</v>
      </c>
      <c r="D35" s="21" t="s">
        <v>259</v>
      </c>
      <c r="E35" s="22" t="s">
        <v>260</v>
      </c>
      <c r="F35" s="53">
        <v>2</v>
      </c>
      <c r="G35" s="54">
        <v>48</v>
      </c>
      <c r="H35" s="78">
        <v>18000</v>
      </c>
      <c r="I35" s="79"/>
      <c r="J35" s="23">
        <f t="shared" si="0"/>
        <v>864000</v>
      </c>
      <c r="L35" s="13">
        <v>18000</v>
      </c>
      <c r="M35" s="14"/>
    </row>
    <row r="36" spans="1:13" s="13" customFormat="1" ht="46.5" customHeight="1" x14ac:dyDescent="0.25">
      <c r="A36" s="19">
        <f t="shared" si="1"/>
        <v>21</v>
      </c>
      <c r="B36" s="55">
        <v>44382</v>
      </c>
      <c r="C36" s="20" t="s">
        <v>219</v>
      </c>
      <c r="D36" s="21" t="s">
        <v>261</v>
      </c>
      <c r="E36" s="22" t="s">
        <v>262</v>
      </c>
      <c r="F36" s="53">
        <v>1</v>
      </c>
      <c r="G36" s="54">
        <v>15</v>
      </c>
      <c r="H36" s="78">
        <v>150000</v>
      </c>
      <c r="I36" s="79"/>
      <c r="J36" s="23">
        <f t="shared" si="0"/>
        <v>2250000</v>
      </c>
      <c r="L36" s="13">
        <v>150000</v>
      </c>
      <c r="M36" s="14"/>
    </row>
    <row r="37" spans="1:13" s="13" customFormat="1" ht="46.5" customHeight="1" x14ac:dyDescent="0.25">
      <c r="A37" s="19">
        <f t="shared" si="1"/>
        <v>22</v>
      </c>
      <c r="B37" s="55">
        <v>44382</v>
      </c>
      <c r="C37" s="20" t="s">
        <v>220</v>
      </c>
      <c r="D37" s="21" t="s">
        <v>263</v>
      </c>
      <c r="E37" s="22" t="s">
        <v>264</v>
      </c>
      <c r="F37" s="53">
        <v>1</v>
      </c>
      <c r="G37" s="54">
        <v>10</v>
      </c>
      <c r="H37" s="78">
        <v>130000</v>
      </c>
      <c r="I37" s="79"/>
      <c r="J37" s="23">
        <f t="shared" si="0"/>
        <v>1300000</v>
      </c>
      <c r="L37" s="13">
        <v>130000</v>
      </c>
      <c r="M37" s="14"/>
    </row>
    <row r="38" spans="1:13" ht="35.25" customHeight="1" thickBot="1" x14ac:dyDescent="0.3">
      <c r="A38" s="63" t="s">
        <v>21</v>
      </c>
      <c r="B38" s="64"/>
      <c r="C38" s="64"/>
      <c r="D38" s="64"/>
      <c r="E38" s="64"/>
      <c r="F38" s="64"/>
      <c r="G38" s="64"/>
      <c r="H38" s="64"/>
      <c r="I38" s="65"/>
      <c r="J38" s="24">
        <f>SUM(J16:J37)</f>
        <v>76997000</v>
      </c>
    </row>
    <row r="39" spans="1:13" ht="16.5" customHeight="1" x14ac:dyDescent="0.25">
      <c r="A39" s="66"/>
      <c r="B39" s="66"/>
      <c r="C39" s="66"/>
      <c r="D39" s="66"/>
      <c r="E39" s="25"/>
      <c r="H39" s="26"/>
      <c r="I39" s="26"/>
      <c r="J39" s="27"/>
    </row>
    <row r="40" spans="1:13" ht="22.5" customHeight="1" x14ac:dyDescent="0.25">
      <c r="A40" s="28"/>
      <c r="B40" s="28"/>
      <c r="D40" s="28"/>
      <c r="E40" s="28"/>
      <c r="H40" s="29" t="s">
        <v>22</v>
      </c>
      <c r="I40" s="29"/>
      <c r="J40" s="30">
        <v>0</v>
      </c>
    </row>
    <row r="41" spans="1:13" ht="22.5" customHeight="1" thickBot="1" x14ac:dyDescent="0.3">
      <c r="A41" s="31"/>
      <c r="B41" s="31"/>
      <c r="D41" s="31"/>
      <c r="E41" s="31"/>
      <c r="H41" s="32" t="s">
        <v>23</v>
      </c>
      <c r="I41" s="32"/>
      <c r="J41" s="33">
        <v>0</v>
      </c>
    </row>
    <row r="42" spans="1:13" ht="22.5" customHeight="1" x14ac:dyDescent="0.25">
      <c r="A42" s="9"/>
      <c r="B42" s="9"/>
      <c r="D42" s="9"/>
      <c r="E42" s="34"/>
      <c r="H42" s="35" t="s">
        <v>24</v>
      </c>
      <c r="I42" s="36"/>
      <c r="J42" s="37">
        <f>J38</f>
        <v>76997000</v>
      </c>
    </row>
    <row r="43" spans="1:13" ht="23.25" customHeight="1" x14ac:dyDescent="0.25">
      <c r="A43" s="9"/>
      <c r="B43" s="9"/>
      <c r="D43" s="9"/>
      <c r="E43" s="34"/>
      <c r="H43" s="36"/>
      <c r="I43" s="36"/>
      <c r="J43" s="38"/>
    </row>
    <row r="44" spans="1:13" ht="18.75" x14ac:dyDescent="0.25">
      <c r="A44" s="39" t="s">
        <v>265</v>
      </c>
      <c r="B44" s="34"/>
      <c r="D44" s="9"/>
      <c r="E44" s="34"/>
      <c r="H44" s="36"/>
      <c r="I44" s="36"/>
      <c r="J44" s="38"/>
    </row>
    <row r="45" spans="1:13" ht="15.75" x14ac:dyDescent="0.25">
      <c r="A45" s="9"/>
      <c r="B45" s="9"/>
      <c r="D45" s="9"/>
      <c r="E45" s="34"/>
      <c r="H45" s="36"/>
      <c r="I45" s="36"/>
      <c r="J45" s="38"/>
    </row>
    <row r="46" spans="1:13" ht="17.25" customHeight="1" x14ac:dyDescent="0.3">
      <c r="A46" s="40" t="s">
        <v>25</v>
      </c>
      <c r="B46" s="41"/>
      <c r="D46" s="41"/>
      <c r="E46" s="9"/>
      <c r="H46" s="10"/>
      <c r="I46" s="10"/>
      <c r="J46" s="9"/>
    </row>
    <row r="47" spans="1:13" ht="17.25" customHeight="1" x14ac:dyDescent="0.3">
      <c r="A47" s="42" t="s">
        <v>26</v>
      </c>
      <c r="B47" s="34"/>
      <c r="D47" s="34"/>
      <c r="E47" s="9"/>
      <c r="H47" s="10"/>
      <c r="I47" s="10"/>
      <c r="J47" s="9"/>
      <c r="M47" s="43"/>
    </row>
    <row r="48" spans="1:13" ht="17.25" customHeight="1" x14ac:dyDescent="0.3">
      <c r="A48" s="42" t="s">
        <v>27</v>
      </c>
      <c r="B48" s="34"/>
      <c r="D48" s="9"/>
      <c r="E48" s="9"/>
      <c r="H48" s="10"/>
      <c r="I48" s="10"/>
      <c r="J48" s="9"/>
    </row>
    <row r="49" spans="1:10" ht="17.25" customHeight="1" x14ac:dyDescent="0.3">
      <c r="A49" s="44" t="s">
        <v>28</v>
      </c>
      <c r="B49" s="45"/>
      <c r="D49" s="45"/>
      <c r="E49" s="9"/>
      <c r="H49" s="10"/>
      <c r="I49" s="10"/>
      <c r="J49" s="9"/>
    </row>
    <row r="50" spans="1:10" ht="17.25" customHeight="1" x14ac:dyDescent="0.3">
      <c r="A50" s="46" t="s">
        <v>29</v>
      </c>
      <c r="B50" s="47"/>
      <c r="D50" s="48"/>
      <c r="E50" s="9"/>
      <c r="H50" s="10"/>
      <c r="I50" s="10"/>
      <c r="J50" s="9"/>
    </row>
    <row r="51" spans="1:10" ht="15.75" x14ac:dyDescent="0.25">
      <c r="A51" s="47"/>
      <c r="B51" s="47"/>
      <c r="D51" s="49"/>
      <c r="E51" s="9"/>
      <c r="H51" s="10"/>
      <c r="I51" s="10"/>
      <c r="J51" s="9"/>
    </row>
    <row r="52" spans="1:10" ht="15.75" x14ac:dyDescent="0.25">
      <c r="A52" s="9"/>
      <c r="B52" s="9"/>
      <c r="D52" s="9"/>
      <c r="E52" s="9"/>
      <c r="H52" s="50" t="s">
        <v>30</v>
      </c>
      <c r="I52" s="67" t="str">
        <f>J12</f>
        <v xml:space="preserve"> 21 Juli 2021</v>
      </c>
      <c r="J52" s="67"/>
    </row>
    <row r="53" spans="1:10" ht="15.75" x14ac:dyDescent="0.25">
      <c r="A53" s="9"/>
      <c r="B53" s="9"/>
      <c r="D53" s="9"/>
      <c r="E53" s="9"/>
      <c r="H53" s="10"/>
      <c r="I53" s="10"/>
      <c r="J53" s="9"/>
    </row>
    <row r="54" spans="1:10" ht="15.75" x14ac:dyDescent="0.25">
      <c r="A54" s="9"/>
      <c r="B54" s="9"/>
      <c r="D54" s="9"/>
      <c r="E54" s="9"/>
      <c r="H54" s="10"/>
      <c r="I54" s="10"/>
      <c r="J54" s="9"/>
    </row>
    <row r="55" spans="1:10" ht="15.75" x14ac:dyDescent="0.25">
      <c r="A55" s="9"/>
      <c r="B55" s="9"/>
      <c r="D55" s="9"/>
      <c r="E55" s="9"/>
      <c r="H55" s="10"/>
      <c r="I55" s="10"/>
      <c r="J55" s="9"/>
    </row>
    <row r="56" spans="1:10" ht="15.75" x14ac:dyDescent="0.25">
      <c r="A56" s="9"/>
      <c r="B56" s="9"/>
      <c r="D56" s="9"/>
      <c r="E56" s="9"/>
      <c r="H56" s="10"/>
      <c r="I56" s="10"/>
      <c r="J56" s="9"/>
    </row>
    <row r="57" spans="1:10" ht="15.75" x14ac:dyDescent="0.25">
      <c r="A57" s="9"/>
      <c r="B57" s="9"/>
      <c r="D57" s="9"/>
      <c r="E57" s="9"/>
      <c r="H57" s="10"/>
      <c r="I57" s="10"/>
      <c r="J57" s="9"/>
    </row>
    <row r="58" spans="1:10" ht="15.75" x14ac:dyDescent="0.25">
      <c r="A58" s="9"/>
      <c r="B58" s="9"/>
      <c r="D58" s="9"/>
      <c r="E58" s="9"/>
      <c r="H58" s="10"/>
      <c r="I58" s="10"/>
      <c r="J58" s="9"/>
    </row>
    <row r="59" spans="1:10" ht="15.75" x14ac:dyDescent="0.25">
      <c r="A59" s="9"/>
      <c r="B59" s="9"/>
      <c r="D59" s="9"/>
      <c r="E59" s="9"/>
      <c r="H59" s="10"/>
      <c r="I59" s="10"/>
      <c r="J59" s="9"/>
    </row>
    <row r="60" spans="1:10" ht="15.75" x14ac:dyDescent="0.25">
      <c r="A60" s="3"/>
      <c r="B60" s="3"/>
      <c r="D60" s="3"/>
      <c r="E60" s="3"/>
      <c r="H60" s="77" t="s">
        <v>31</v>
      </c>
      <c r="I60" s="77"/>
      <c r="J60" s="77"/>
    </row>
    <row r="61" spans="1:10" ht="15.75" x14ac:dyDescent="0.25">
      <c r="A61" s="3"/>
      <c r="B61" s="3"/>
      <c r="D61" s="3"/>
      <c r="E61" s="3"/>
      <c r="H61" s="51"/>
      <c r="I61" s="51"/>
      <c r="J61" s="3"/>
    </row>
    <row r="62" spans="1:10" ht="15.75" x14ac:dyDescent="0.25">
      <c r="A62" s="3"/>
      <c r="B62" s="3"/>
      <c r="D62" s="3"/>
      <c r="E62" s="3"/>
      <c r="H62" s="51"/>
      <c r="I62" s="51"/>
      <c r="J62" s="3"/>
    </row>
    <row r="63" spans="1:10" ht="15.75" x14ac:dyDescent="0.25">
      <c r="A63" s="3"/>
      <c r="B63" s="3"/>
      <c r="D63" s="3"/>
      <c r="E63" s="3"/>
      <c r="H63" s="51"/>
      <c r="I63" s="51"/>
      <c r="J63" s="3"/>
    </row>
    <row r="64" spans="1:10" ht="15.75" x14ac:dyDescent="0.25">
      <c r="A64" s="3"/>
      <c r="B64" s="3"/>
      <c r="D64" s="3"/>
      <c r="E64" s="3"/>
      <c r="H64" s="51"/>
      <c r="I64" s="51"/>
      <c r="J64" s="3"/>
    </row>
    <row r="65" spans="1:10" ht="15.75" x14ac:dyDescent="0.25">
      <c r="A65" s="3"/>
      <c r="B65" s="3"/>
      <c r="D65" s="3"/>
      <c r="E65" s="3"/>
      <c r="H65" s="51"/>
      <c r="I65" s="51"/>
      <c r="J65" s="3"/>
    </row>
    <row r="66" spans="1:10" ht="15.75" x14ac:dyDescent="0.25">
      <c r="A66" s="3"/>
      <c r="B66" s="3"/>
      <c r="D66" s="3"/>
      <c r="E66" s="3"/>
      <c r="H66" s="51"/>
      <c r="I66" s="51"/>
      <c r="J66" s="3"/>
    </row>
    <row r="67" spans="1:10" ht="15.75" x14ac:dyDescent="0.25">
      <c r="A67" s="3"/>
      <c r="B67" s="3"/>
      <c r="D67" s="3"/>
      <c r="E67" s="3"/>
      <c r="H67" s="51"/>
      <c r="I67" s="51"/>
      <c r="J67" s="3"/>
    </row>
    <row r="68" spans="1:10" ht="15.75" x14ac:dyDescent="0.25">
      <c r="A68" s="3"/>
      <c r="B68" s="3"/>
      <c r="D68" s="3"/>
      <c r="E68" s="3"/>
      <c r="H68" s="51"/>
      <c r="I68" s="51"/>
      <c r="J68" s="3"/>
    </row>
  </sheetData>
  <autoFilter ref="A15:J38">
    <filterColumn colId="7" showButton="0"/>
  </autoFilter>
  <mergeCells count="28">
    <mergeCell ref="A38:I38"/>
    <mergeCell ref="A39:D39"/>
    <mergeCell ref="I52:J52"/>
    <mergeCell ref="H60:J60"/>
    <mergeCell ref="H23:I23"/>
    <mergeCell ref="H24:I24"/>
    <mergeCell ref="H25:I25"/>
    <mergeCell ref="H26:I26"/>
    <mergeCell ref="H27:I27"/>
    <mergeCell ref="H36:I36"/>
    <mergeCell ref="H37:I37"/>
    <mergeCell ref="H30:I30"/>
    <mergeCell ref="H31:I31"/>
    <mergeCell ref="H32:I32"/>
    <mergeCell ref="H33:I33"/>
    <mergeCell ref="H34:I34"/>
    <mergeCell ref="H35:I35"/>
    <mergeCell ref="A9:J9"/>
    <mergeCell ref="H15:I15"/>
    <mergeCell ref="H16:I16"/>
    <mergeCell ref="H17:I17"/>
    <mergeCell ref="H28:I28"/>
    <mergeCell ref="H29:I29"/>
    <mergeCell ref="H18:I18"/>
    <mergeCell ref="H19:I19"/>
    <mergeCell ref="H20:I20"/>
    <mergeCell ref="H21:I21"/>
    <mergeCell ref="H22:I2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opLeftCell="A64" zoomScale="86" zoomScaleNormal="86" workbookViewId="0">
      <selection activeCell="J82" sqref="J8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4" customWidth="1"/>
    <col min="9" max="9" width="2.140625" style="4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" t="s">
        <v>0</v>
      </c>
      <c r="B2" s="2"/>
      <c r="C2" s="3"/>
    </row>
    <row r="3" spans="1:13" x14ac:dyDescent="0.25">
      <c r="A3" s="5" t="s">
        <v>1</v>
      </c>
      <c r="B3" s="6"/>
      <c r="C3" s="6"/>
    </row>
    <row r="4" spans="1:13" x14ac:dyDescent="0.25">
      <c r="A4" s="5" t="s">
        <v>2</v>
      </c>
      <c r="B4" s="6"/>
      <c r="C4" s="6"/>
    </row>
    <row r="5" spans="1:13" x14ac:dyDescent="0.25">
      <c r="A5" s="5" t="s">
        <v>3</v>
      </c>
      <c r="B5" s="6"/>
      <c r="C5" s="6"/>
    </row>
    <row r="6" spans="1:13" x14ac:dyDescent="0.25">
      <c r="A6" s="5" t="s">
        <v>4</v>
      </c>
      <c r="B6" s="6"/>
      <c r="C6" s="6"/>
    </row>
    <row r="7" spans="1:13" x14ac:dyDescent="0.25">
      <c r="A7" s="5" t="s">
        <v>5</v>
      </c>
      <c r="B7" s="6"/>
      <c r="C7" s="6"/>
    </row>
    <row r="8" spans="1:13" x14ac:dyDescent="0.25">
      <c r="A8" s="6"/>
      <c r="B8" s="6"/>
      <c r="C8" s="6"/>
    </row>
    <row r="9" spans="1:13" ht="15.75" thickBot="1" x14ac:dyDescent="0.3">
      <c r="A9" s="7"/>
      <c r="B9" s="7"/>
      <c r="C9" s="7"/>
      <c r="D9" s="7"/>
      <c r="E9" s="7"/>
      <c r="F9" s="7"/>
      <c r="G9" s="7"/>
      <c r="H9" s="8"/>
      <c r="I9" s="8"/>
      <c r="J9" s="7"/>
    </row>
    <row r="10" spans="1:13" ht="24" thickBot="1" x14ac:dyDescent="0.4">
      <c r="A10" s="58" t="s">
        <v>130</v>
      </c>
      <c r="B10" s="59"/>
      <c r="C10" s="59"/>
      <c r="D10" s="59"/>
      <c r="E10" s="59"/>
      <c r="F10" s="59"/>
      <c r="G10" s="59"/>
      <c r="H10" s="59"/>
      <c r="I10" s="59"/>
      <c r="J10" s="60"/>
    </row>
    <row r="12" spans="1:13" ht="18.75" customHeight="1" x14ac:dyDescent="0.25">
      <c r="A12" s="9" t="s">
        <v>6</v>
      </c>
      <c r="B12" s="9" t="s">
        <v>7</v>
      </c>
      <c r="C12" s="9"/>
      <c r="D12" s="9"/>
      <c r="E12" s="9"/>
      <c r="F12" s="9"/>
      <c r="G12" s="9"/>
      <c r="H12" s="10" t="s">
        <v>8</v>
      </c>
      <c r="I12" s="10" t="s">
        <v>9</v>
      </c>
      <c r="J12" s="11" t="s">
        <v>266</v>
      </c>
    </row>
    <row r="13" spans="1:13" ht="18.75" customHeight="1" x14ac:dyDescent="0.25">
      <c r="A13" s="9"/>
      <c r="B13" s="9"/>
      <c r="C13" s="9"/>
      <c r="D13" s="9"/>
      <c r="E13" s="9"/>
      <c r="F13" s="9"/>
      <c r="G13" s="9"/>
      <c r="H13" s="10" t="s">
        <v>10</v>
      </c>
      <c r="I13" s="10" t="s">
        <v>9</v>
      </c>
      <c r="J13" s="12" t="s">
        <v>32</v>
      </c>
    </row>
    <row r="14" spans="1:13" ht="18.75" customHeight="1" x14ac:dyDescent="0.25">
      <c r="A14" s="9" t="s">
        <v>11</v>
      </c>
      <c r="B14" s="9" t="s">
        <v>12</v>
      </c>
      <c r="C14" s="9"/>
      <c r="D14" s="9"/>
      <c r="E14" s="9"/>
      <c r="F14" s="9"/>
      <c r="G14" s="9"/>
      <c r="H14" s="10" t="s">
        <v>13</v>
      </c>
      <c r="I14" s="10" t="s">
        <v>9</v>
      </c>
      <c r="J14" s="9" t="s">
        <v>375</v>
      </c>
    </row>
    <row r="15" spans="1:13" ht="11.25" customHeight="1" thickBot="1" x14ac:dyDescent="0.3">
      <c r="A15" s="13"/>
      <c r="B15" s="13"/>
      <c r="C15" s="13"/>
      <c r="D15" s="13"/>
      <c r="E15" s="13"/>
      <c r="F15" s="13"/>
      <c r="G15" s="13"/>
      <c r="H15" s="14"/>
      <c r="I15" s="14"/>
      <c r="J15" s="13"/>
    </row>
    <row r="16" spans="1:13" ht="43.5" customHeight="1" x14ac:dyDescent="0.25">
      <c r="A16" s="15" t="s">
        <v>14</v>
      </c>
      <c r="B16" s="16" t="s">
        <v>15</v>
      </c>
      <c r="C16" s="17" t="s">
        <v>16</v>
      </c>
      <c r="D16" s="16" t="s">
        <v>17</v>
      </c>
      <c r="E16" s="16" t="s">
        <v>18</v>
      </c>
      <c r="F16" s="17" t="s">
        <v>127</v>
      </c>
      <c r="G16" s="52" t="s">
        <v>128</v>
      </c>
      <c r="H16" s="61" t="s">
        <v>19</v>
      </c>
      <c r="I16" s="62"/>
      <c r="J16" s="18" t="s">
        <v>20</v>
      </c>
      <c r="M16" s="4"/>
    </row>
    <row r="17" spans="1:13" s="13" customFormat="1" ht="30.75" customHeight="1" x14ac:dyDescent="0.25">
      <c r="A17" s="19">
        <v>1</v>
      </c>
      <c r="B17" s="55" t="s">
        <v>267</v>
      </c>
      <c r="C17" s="20" t="s">
        <v>268</v>
      </c>
      <c r="D17" s="21" t="s">
        <v>293</v>
      </c>
      <c r="E17" s="22" t="s">
        <v>294</v>
      </c>
      <c r="F17" s="53">
        <v>6</v>
      </c>
      <c r="G17" s="54">
        <v>114</v>
      </c>
      <c r="H17" s="78">
        <v>7000</v>
      </c>
      <c r="I17" s="79"/>
      <c r="J17" s="23">
        <f>G17*H17</f>
        <v>798000</v>
      </c>
      <c r="M17" s="14">
        <v>7000</v>
      </c>
    </row>
    <row r="18" spans="1:13" s="13" customFormat="1" ht="30.75" customHeight="1" x14ac:dyDescent="0.25">
      <c r="A18" s="19">
        <f>A17+1</f>
        <v>2</v>
      </c>
      <c r="B18" s="55" t="s">
        <v>267</v>
      </c>
      <c r="C18" s="20" t="s">
        <v>269</v>
      </c>
      <c r="D18" s="21" t="s">
        <v>295</v>
      </c>
      <c r="E18" s="22" t="s">
        <v>296</v>
      </c>
      <c r="F18" s="53">
        <v>6</v>
      </c>
      <c r="G18" s="54">
        <v>107</v>
      </c>
      <c r="H18" s="78">
        <v>7000</v>
      </c>
      <c r="I18" s="79"/>
      <c r="J18" s="23">
        <f t="shared" ref="J18:J70" si="0">G18*H18</f>
        <v>749000</v>
      </c>
      <c r="M18" s="14">
        <v>7000</v>
      </c>
    </row>
    <row r="19" spans="1:13" s="13" customFormat="1" ht="30.75" customHeight="1" x14ac:dyDescent="0.25">
      <c r="A19" s="19">
        <f t="shared" ref="A19:A70" si="1">A18+1</f>
        <v>3</v>
      </c>
      <c r="B19" s="55" t="s">
        <v>267</v>
      </c>
      <c r="C19" s="20" t="s">
        <v>270</v>
      </c>
      <c r="D19" s="21" t="s">
        <v>297</v>
      </c>
      <c r="E19" s="22" t="s">
        <v>298</v>
      </c>
      <c r="F19" s="53">
        <v>6</v>
      </c>
      <c r="G19" s="54">
        <v>110</v>
      </c>
      <c r="H19" s="78">
        <v>5000</v>
      </c>
      <c r="I19" s="79"/>
      <c r="J19" s="23">
        <f t="shared" si="0"/>
        <v>550000</v>
      </c>
      <c r="M19" s="14">
        <v>5000</v>
      </c>
    </row>
    <row r="20" spans="1:13" s="13" customFormat="1" ht="30.75" customHeight="1" x14ac:dyDescent="0.25">
      <c r="A20" s="19">
        <f t="shared" si="1"/>
        <v>4</v>
      </c>
      <c r="B20" s="55" t="s">
        <v>267</v>
      </c>
      <c r="C20" s="20" t="s">
        <v>271</v>
      </c>
      <c r="D20" s="21" t="s">
        <v>299</v>
      </c>
      <c r="E20" s="22" t="s">
        <v>300</v>
      </c>
      <c r="F20" s="53">
        <v>7</v>
      </c>
      <c r="G20" s="54">
        <v>129</v>
      </c>
      <c r="H20" s="78">
        <v>7000</v>
      </c>
      <c r="I20" s="79"/>
      <c r="J20" s="23">
        <f t="shared" si="0"/>
        <v>903000</v>
      </c>
      <c r="M20" s="14">
        <v>7000</v>
      </c>
    </row>
    <row r="21" spans="1:13" s="13" customFormat="1" ht="30.75" customHeight="1" x14ac:dyDescent="0.25">
      <c r="A21" s="19">
        <f t="shared" si="1"/>
        <v>5</v>
      </c>
      <c r="B21" s="55" t="s">
        <v>267</v>
      </c>
      <c r="C21" s="20" t="s">
        <v>272</v>
      </c>
      <c r="D21" s="21" t="s">
        <v>301</v>
      </c>
      <c r="E21" s="22" t="s">
        <v>302</v>
      </c>
      <c r="F21" s="53">
        <v>12</v>
      </c>
      <c r="G21" s="54">
        <v>210</v>
      </c>
      <c r="H21" s="78">
        <v>5000</v>
      </c>
      <c r="I21" s="79"/>
      <c r="J21" s="23">
        <f t="shared" si="0"/>
        <v>1050000</v>
      </c>
      <c r="M21" s="14">
        <v>5000</v>
      </c>
    </row>
    <row r="22" spans="1:13" s="13" customFormat="1" ht="30.75" customHeight="1" x14ac:dyDescent="0.25">
      <c r="A22" s="19">
        <f t="shared" si="1"/>
        <v>6</v>
      </c>
      <c r="B22" s="55">
        <v>44376</v>
      </c>
      <c r="C22" s="20">
        <v>402866</v>
      </c>
      <c r="D22" s="21" t="s">
        <v>303</v>
      </c>
      <c r="E22" s="22" t="s">
        <v>304</v>
      </c>
      <c r="F22" s="53">
        <v>9</v>
      </c>
      <c r="G22" s="54">
        <v>208</v>
      </c>
      <c r="H22" s="78">
        <v>7000</v>
      </c>
      <c r="I22" s="79"/>
      <c r="J22" s="23">
        <f t="shared" si="0"/>
        <v>1456000</v>
      </c>
      <c r="M22" s="14">
        <v>7000</v>
      </c>
    </row>
    <row r="23" spans="1:13" s="13" customFormat="1" ht="30.75" customHeight="1" x14ac:dyDescent="0.25">
      <c r="A23" s="19">
        <f t="shared" si="1"/>
        <v>7</v>
      </c>
      <c r="B23" s="55">
        <v>44376</v>
      </c>
      <c r="C23" s="20">
        <v>402865</v>
      </c>
      <c r="D23" s="21" t="s">
        <v>305</v>
      </c>
      <c r="E23" s="22" t="s">
        <v>306</v>
      </c>
      <c r="F23" s="53">
        <v>42</v>
      </c>
      <c r="G23" s="54">
        <v>743</v>
      </c>
      <c r="H23" s="78">
        <v>5000</v>
      </c>
      <c r="I23" s="79"/>
      <c r="J23" s="23">
        <f t="shared" si="0"/>
        <v>3715000</v>
      </c>
      <c r="M23" s="14">
        <v>5000</v>
      </c>
    </row>
    <row r="24" spans="1:13" s="13" customFormat="1" ht="30.75" customHeight="1" x14ac:dyDescent="0.25">
      <c r="A24" s="19">
        <f t="shared" si="1"/>
        <v>8</v>
      </c>
      <c r="B24" s="55">
        <v>44376</v>
      </c>
      <c r="C24" s="20">
        <v>402862</v>
      </c>
      <c r="D24" s="21" t="s">
        <v>307</v>
      </c>
      <c r="E24" s="22" t="s">
        <v>308</v>
      </c>
      <c r="F24" s="53">
        <v>18</v>
      </c>
      <c r="G24" s="54">
        <v>432</v>
      </c>
      <c r="H24" s="78">
        <v>7000</v>
      </c>
      <c r="I24" s="79"/>
      <c r="J24" s="23">
        <f t="shared" si="0"/>
        <v>3024000</v>
      </c>
      <c r="M24" s="14">
        <v>7000</v>
      </c>
    </row>
    <row r="25" spans="1:13" s="13" customFormat="1" ht="30.75" customHeight="1" x14ac:dyDescent="0.25">
      <c r="A25" s="19">
        <f t="shared" si="1"/>
        <v>9</v>
      </c>
      <c r="B25" s="55">
        <v>44376</v>
      </c>
      <c r="C25" s="20">
        <v>402872</v>
      </c>
      <c r="D25" s="21" t="s">
        <v>309</v>
      </c>
      <c r="E25" s="22" t="s">
        <v>310</v>
      </c>
      <c r="F25" s="53">
        <v>25</v>
      </c>
      <c r="G25" s="54">
        <v>310</v>
      </c>
      <c r="H25" s="78">
        <v>5000</v>
      </c>
      <c r="I25" s="79"/>
      <c r="J25" s="23">
        <f t="shared" si="0"/>
        <v>1550000</v>
      </c>
      <c r="M25" s="14">
        <v>5000</v>
      </c>
    </row>
    <row r="26" spans="1:13" s="13" customFormat="1" ht="30.75" customHeight="1" x14ac:dyDescent="0.25">
      <c r="A26" s="19">
        <f t="shared" si="1"/>
        <v>10</v>
      </c>
      <c r="B26" s="55">
        <v>44376</v>
      </c>
      <c r="C26" s="20">
        <v>402873</v>
      </c>
      <c r="D26" s="21" t="s">
        <v>311</v>
      </c>
      <c r="E26" s="22" t="s">
        <v>312</v>
      </c>
      <c r="F26" s="53">
        <v>15</v>
      </c>
      <c r="G26" s="54">
        <v>410</v>
      </c>
      <c r="H26" s="78">
        <v>4000</v>
      </c>
      <c r="I26" s="79"/>
      <c r="J26" s="23">
        <f t="shared" si="0"/>
        <v>1640000</v>
      </c>
      <c r="M26" s="14">
        <v>4000</v>
      </c>
    </row>
    <row r="27" spans="1:13" s="13" customFormat="1" ht="30.75" customHeight="1" x14ac:dyDescent="0.25">
      <c r="A27" s="19">
        <f t="shared" si="1"/>
        <v>11</v>
      </c>
      <c r="B27" s="55">
        <v>44376</v>
      </c>
      <c r="C27" s="20">
        <v>402868</v>
      </c>
      <c r="D27" s="21" t="s">
        <v>313</v>
      </c>
      <c r="E27" s="22" t="s">
        <v>314</v>
      </c>
      <c r="F27" s="53">
        <v>22</v>
      </c>
      <c r="G27" s="54">
        <v>370</v>
      </c>
      <c r="H27" s="78">
        <v>5000</v>
      </c>
      <c r="I27" s="79"/>
      <c r="J27" s="23">
        <f t="shared" si="0"/>
        <v>1850000</v>
      </c>
      <c r="M27" s="14">
        <v>5000</v>
      </c>
    </row>
    <row r="28" spans="1:13" s="13" customFormat="1" ht="30.75" customHeight="1" x14ac:dyDescent="0.25">
      <c r="A28" s="19">
        <f t="shared" si="1"/>
        <v>12</v>
      </c>
      <c r="B28" s="55">
        <v>44376</v>
      </c>
      <c r="C28" s="20">
        <v>402863</v>
      </c>
      <c r="D28" s="21" t="s">
        <v>315</v>
      </c>
      <c r="E28" s="22" t="s">
        <v>316</v>
      </c>
      <c r="F28" s="53">
        <v>5</v>
      </c>
      <c r="G28" s="54">
        <v>240</v>
      </c>
      <c r="H28" s="78">
        <v>7000</v>
      </c>
      <c r="I28" s="79"/>
      <c r="J28" s="23">
        <f t="shared" si="0"/>
        <v>1680000</v>
      </c>
      <c r="M28" s="14">
        <v>7000</v>
      </c>
    </row>
    <row r="29" spans="1:13" s="13" customFormat="1" ht="30.75" customHeight="1" x14ac:dyDescent="0.25">
      <c r="A29" s="19">
        <f t="shared" si="1"/>
        <v>13</v>
      </c>
      <c r="B29" s="55">
        <v>44376</v>
      </c>
      <c r="C29" s="20">
        <v>402860</v>
      </c>
      <c r="D29" s="21" t="s">
        <v>317</v>
      </c>
      <c r="E29" s="22" t="s">
        <v>318</v>
      </c>
      <c r="F29" s="53">
        <v>9</v>
      </c>
      <c r="G29" s="54">
        <v>275</v>
      </c>
      <c r="H29" s="78">
        <v>7000</v>
      </c>
      <c r="I29" s="79"/>
      <c r="J29" s="23">
        <f t="shared" si="0"/>
        <v>1925000</v>
      </c>
      <c r="M29" s="14">
        <v>7000</v>
      </c>
    </row>
    <row r="30" spans="1:13" s="13" customFormat="1" ht="30.75" customHeight="1" x14ac:dyDescent="0.25">
      <c r="A30" s="19">
        <f t="shared" si="1"/>
        <v>14</v>
      </c>
      <c r="B30" s="55">
        <v>44376</v>
      </c>
      <c r="C30" s="20">
        <v>402861</v>
      </c>
      <c r="D30" s="21" t="s">
        <v>319</v>
      </c>
      <c r="E30" s="22" t="s">
        <v>320</v>
      </c>
      <c r="F30" s="53">
        <v>9</v>
      </c>
      <c r="G30" s="54">
        <v>400</v>
      </c>
      <c r="H30" s="78">
        <v>7000</v>
      </c>
      <c r="I30" s="79"/>
      <c r="J30" s="23">
        <f t="shared" si="0"/>
        <v>2800000</v>
      </c>
      <c r="M30" s="14">
        <v>7000</v>
      </c>
    </row>
    <row r="31" spans="1:13" s="13" customFormat="1" ht="30.75" customHeight="1" x14ac:dyDescent="0.25">
      <c r="A31" s="19">
        <f t="shared" si="1"/>
        <v>15</v>
      </c>
      <c r="B31" s="55">
        <v>44376</v>
      </c>
      <c r="C31" s="20">
        <v>402864</v>
      </c>
      <c r="D31" s="21" t="s">
        <v>321</v>
      </c>
      <c r="E31" s="22" t="s">
        <v>322</v>
      </c>
      <c r="F31" s="53">
        <v>10</v>
      </c>
      <c r="G31" s="54">
        <v>401</v>
      </c>
      <c r="H31" s="78">
        <v>7000</v>
      </c>
      <c r="I31" s="79"/>
      <c r="J31" s="23">
        <f t="shared" si="0"/>
        <v>2807000</v>
      </c>
      <c r="M31" s="14">
        <v>7000</v>
      </c>
    </row>
    <row r="32" spans="1:13" s="13" customFormat="1" ht="30.75" customHeight="1" x14ac:dyDescent="0.25">
      <c r="A32" s="19">
        <f t="shared" si="1"/>
        <v>16</v>
      </c>
      <c r="B32" s="55">
        <v>44376</v>
      </c>
      <c r="C32" s="20">
        <v>402859</v>
      </c>
      <c r="D32" s="21" t="s">
        <v>299</v>
      </c>
      <c r="E32" s="22" t="s">
        <v>323</v>
      </c>
      <c r="F32" s="53">
        <v>11</v>
      </c>
      <c r="G32" s="54">
        <v>661</v>
      </c>
      <c r="H32" s="78">
        <v>7000</v>
      </c>
      <c r="I32" s="79"/>
      <c r="J32" s="23">
        <f t="shared" si="0"/>
        <v>4627000</v>
      </c>
      <c r="M32" s="14">
        <v>7000</v>
      </c>
    </row>
    <row r="33" spans="1:13" s="13" customFormat="1" ht="30.75" customHeight="1" x14ac:dyDescent="0.25">
      <c r="A33" s="19">
        <f t="shared" si="1"/>
        <v>17</v>
      </c>
      <c r="B33" s="55">
        <v>44376</v>
      </c>
      <c r="C33" s="20">
        <v>402858</v>
      </c>
      <c r="D33" s="21" t="s">
        <v>301</v>
      </c>
      <c r="E33" s="22" t="s">
        <v>324</v>
      </c>
      <c r="F33" s="53">
        <v>22</v>
      </c>
      <c r="G33" s="54">
        <v>1100</v>
      </c>
      <c r="H33" s="78">
        <v>5000</v>
      </c>
      <c r="I33" s="79"/>
      <c r="J33" s="23">
        <f t="shared" si="0"/>
        <v>5500000</v>
      </c>
      <c r="M33" s="14">
        <v>5000</v>
      </c>
    </row>
    <row r="34" spans="1:13" s="13" customFormat="1" ht="30.75" customHeight="1" x14ac:dyDescent="0.25">
      <c r="A34" s="19">
        <f t="shared" si="1"/>
        <v>18</v>
      </c>
      <c r="B34" s="55">
        <v>44376</v>
      </c>
      <c r="C34" s="20">
        <v>402867</v>
      </c>
      <c r="D34" s="21" t="s">
        <v>325</v>
      </c>
      <c r="E34" s="22" t="s">
        <v>326</v>
      </c>
      <c r="F34" s="53">
        <v>39</v>
      </c>
      <c r="G34" s="54">
        <v>700</v>
      </c>
      <c r="H34" s="78">
        <v>4000</v>
      </c>
      <c r="I34" s="79"/>
      <c r="J34" s="23">
        <f t="shared" si="0"/>
        <v>2800000</v>
      </c>
      <c r="M34" s="14">
        <v>4000</v>
      </c>
    </row>
    <row r="35" spans="1:13" s="13" customFormat="1" ht="30.75" customHeight="1" x14ac:dyDescent="0.25">
      <c r="A35" s="19">
        <f t="shared" si="1"/>
        <v>19</v>
      </c>
      <c r="B35" s="55">
        <v>44376</v>
      </c>
      <c r="C35" s="20">
        <v>402871</v>
      </c>
      <c r="D35" s="21" t="s">
        <v>327</v>
      </c>
      <c r="E35" s="22" t="s">
        <v>328</v>
      </c>
      <c r="F35" s="53">
        <v>13</v>
      </c>
      <c r="G35" s="54">
        <v>310</v>
      </c>
      <c r="H35" s="78">
        <v>6000</v>
      </c>
      <c r="I35" s="79"/>
      <c r="J35" s="23">
        <f t="shared" si="0"/>
        <v>1860000</v>
      </c>
      <c r="M35" s="14">
        <v>6000</v>
      </c>
    </row>
    <row r="36" spans="1:13" s="13" customFormat="1" ht="30.75" customHeight="1" x14ac:dyDescent="0.25">
      <c r="A36" s="19">
        <f t="shared" si="1"/>
        <v>20</v>
      </c>
      <c r="B36" s="55">
        <v>44376</v>
      </c>
      <c r="C36" s="20">
        <v>402870</v>
      </c>
      <c r="D36" s="21" t="s">
        <v>329</v>
      </c>
      <c r="E36" s="22" t="s">
        <v>330</v>
      </c>
      <c r="F36" s="53">
        <v>17</v>
      </c>
      <c r="G36" s="54">
        <v>310</v>
      </c>
      <c r="H36" s="78">
        <v>6000</v>
      </c>
      <c r="I36" s="79"/>
      <c r="J36" s="23">
        <f t="shared" si="0"/>
        <v>1860000</v>
      </c>
      <c r="M36" s="14">
        <v>6000</v>
      </c>
    </row>
    <row r="37" spans="1:13" s="13" customFormat="1" ht="30.75" customHeight="1" x14ac:dyDescent="0.25">
      <c r="A37" s="19">
        <f t="shared" si="1"/>
        <v>21</v>
      </c>
      <c r="B37" s="55">
        <v>44376</v>
      </c>
      <c r="C37" s="20">
        <v>402869</v>
      </c>
      <c r="D37" s="21" t="s">
        <v>331</v>
      </c>
      <c r="E37" s="22" t="s">
        <v>332</v>
      </c>
      <c r="F37" s="53">
        <v>14</v>
      </c>
      <c r="G37" s="54">
        <v>240</v>
      </c>
      <c r="H37" s="78">
        <v>6000</v>
      </c>
      <c r="I37" s="79"/>
      <c r="J37" s="23">
        <f t="shared" si="0"/>
        <v>1440000</v>
      </c>
      <c r="M37" s="14">
        <v>6000</v>
      </c>
    </row>
    <row r="38" spans="1:13" s="13" customFormat="1" ht="30.75" customHeight="1" x14ac:dyDescent="0.25">
      <c r="A38" s="19">
        <f t="shared" si="1"/>
        <v>22</v>
      </c>
      <c r="B38" s="55">
        <v>44379</v>
      </c>
      <c r="C38" s="20" t="s">
        <v>273</v>
      </c>
      <c r="D38" s="21" t="s">
        <v>309</v>
      </c>
      <c r="E38" s="22" t="s">
        <v>310</v>
      </c>
      <c r="F38" s="53">
        <v>3</v>
      </c>
      <c r="G38" s="54">
        <v>64</v>
      </c>
      <c r="H38" s="78">
        <v>5000</v>
      </c>
      <c r="I38" s="79"/>
      <c r="J38" s="23">
        <f t="shared" si="0"/>
        <v>320000</v>
      </c>
      <c r="M38" s="14">
        <v>5000</v>
      </c>
    </row>
    <row r="39" spans="1:13" s="13" customFormat="1" ht="30.75" customHeight="1" x14ac:dyDescent="0.25">
      <c r="A39" s="19">
        <f t="shared" si="1"/>
        <v>23</v>
      </c>
      <c r="B39" s="55">
        <v>44379</v>
      </c>
      <c r="C39" s="20">
        <v>403875</v>
      </c>
      <c r="D39" s="21" t="s">
        <v>305</v>
      </c>
      <c r="E39" s="22" t="s">
        <v>306</v>
      </c>
      <c r="F39" s="53">
        <v>7</v>
      </c>
      <c r="G39" s="54">
        <v>126</v>
      </c>
      <c r="H39" s="78">
        <v>5000</v>
      </c>
      <c r="I39" s="79"/>
      <c r="J39" s="23">
        <f t="shared" si="0"/>
        <v>630000</v>
      </c>
      <c r="M39" s="14">
        <v>5000</v>
      </c>
    </row>
    <row r="40" spans="1:13" s="13" customFormat="1" ht="30.75" customHeight="1" x14ac:dyDescent="0.25">
      <c r="A40" s="19">
        <f t="shared" si="1"/>
        <v>24</v>
      </c>
      <c r="B40" s="55">
        <v>44379</v>
      </c>
      <c r="C40" s="20" t="s">
        <v>274</v>
      </c>
      <c r="D40" s="21" t="s">
        <v>333</v>
      </c>
      <c r="E40" s="22" t="s">
        <v>334</v>
      </c>
      <c r="F40" s="53">
        <v>27</v>
      </c>
      <c r="G40" s="54">
        <v>513</v>
      </c>
      <c r="H40" s="78">
        <v>6000</v>
      </c>
      <c r="I40" s="79"/>
      <c r="J40" s="23">
        <f t="shared" si="0"/>
        <v>3078000</v>
      </c>
      <c r="M40" s="14">
        <v>6000</v>
      </c>
    </row>
    <row r="41" spans="1:13" s="13" customFormat="1" ht="30.75" customHeight="1" x14ac:dyDescent="0.25">
      <c r="A41" s="19">
        <f t="shared" si="1"/>
        <v>25</v>
      </c>
      <c r="B41" s="55">
        <v>44379</v>
      </c>
      <c r="C41" s="20" t="s">
        <v>275</v>
      </c>
      <c r="D41" s="21" t="s">
        <v>335</v>
      </c>
      <c r="E41" s="22" t="s">
        <v>336</v>
      </c>
      <c r="F41" s="53">
        <v>17</v>
      </c>
      <c r="G41" s="54">
        <v>323</v>
      </c>
      <c r="H41" s="78">
        <v>7000</v>
      </c>
      <c r="I41" s="79"/>
      <c r="J41" s="23">
        <f t="shared" si="0"/>
        <v>2261000</v>
      </c>
      <c r="M41" s="14">
        <v>7000</v>
      </c>
    </row>
    <row r="42" spans="1:13" s="13" customFormat="1" ht="30.75" customHeight="1" x14ac:dyDescent="0.25">
      <c r="A42" s="19">
        <f t="shared" si="1"/>
        <v>26</v>
      </c>
      <c r="B42" s="55">
        <v>44379</v>
      </c>
      <c r="C42" s="20" t="s">
        <v>276</v>
      </c>
      <c r="D42" s="21" t="s">
        <v>337</v>
      </c>
      <c r="E42" s="22" t="s">
        <v>338</v>
      </c>
      <c r="F42" s="53">
        <v>21</v>
      </c>
      <c r="G42" s="54">
        <v>558</v>
      </c>
      <c r="H42" s="78">
        <v>7000</v>
      </c>
      <c r="I42" s="79"/>
      <c r="J42" s="23">
        <f t="shared" si="0"/>
        <v>3906000</v>
      </c>
      <c r="M42" s="14">
        <v>7000</v>
      </c>
    </row>
    <row r="43" spans="1:13" s="13" customFormat="1" ht="30.75" customHeight="1" x14ac:dyDescent="0.25">
      <c r="A43" s="19">
        <f t="shared" si="1"/>
        <v>27</v>
      </c>
      <c r="B43" s="55">
        <v>44379</v>
      </c>
      <c r="C43" s="20" t="s">
        <v>36</v>
      </c>
      <c r="D43" s="21" t="s">
        <v>311</v>
      </c>
      <c r="E43" s="22" t="s">
        <v>312</v>
      </c>
      <c r="F43" s="53">
        <v>8</v>
      </c>
      <c r="G43" s="54">
        <v>152</v>
      </c>
      <c r="H43" s="78">
        <v>4000</v>
      </c>
      <c r="I43" s="79"/>
      <c r="J43" s="23">
        <f t="shared" si="0"/>
        <v>608000</v>
      </c>
      <c r="M43" s="14">
        <v>4000</v>
      </c>
    </row>
    <row r="44" spans="1:13" s="13" customFormat="1" ht="30.75" customHeight="1" x14ac:dyDescent="0.25">
      <c r="A44" s="19">
        <f t="shared" si="1"/>
        <v>28</v>
      </c>
      <c r="B44" s="55">
        <v>44379</v>
      </c>
      <c r="C44" s="20">
        <v>403874</v>
      </c>
      <c r="D44" s="21" t="s">
        <v>315</v>
      </c>
      <c r="E44" s="22" t="s">
        <v>316</v>
      </c>
      <c r="F44" s="53">
        <v>9</v>
      </c>
      <c r="G44" s="54">
        <v>171</v>
      </c>
      <c r="H44" s="78">
        <v>7000</v>
      </c>
      <c r="I44" s="79"/>
      <c r="J44" s="23">
        <f t="shared" si="0"/>
        <v>1197000</v>
      </c>
      <c r="M44" s="14">
        <v>7000</v>
      </c>
    </row>
    <row r="45" spans="1:13" s="13" customFormat="1" ht="30.75" customHeight="1" x14ac:dyDescent="0.25">
      <c r="A45" s="19">
        <f t="shared" si="1"/>
        <v>29</v>
      </c>
      <c r="B45" s="55">
        <v>44379</v>
      </c>
      <c r="C45" s="20">
        <v>403872</v>
      </c>
      <c r="D45" s="21" t="s">
        <v>319</v>
      </c>
      <c r="E45" s="22" t="s">
        <v>320</v>
      </c>
      <c r="F45" s="53">
        <v>13</v>
      </c>
      <c r="G45" s="54">
        <v>247</v>
      </c>
      <c r="H45" s="78">
        <v>7000</v>
      </c>
      <c r="I45" s="79"/>
      <c r="J45" s="23">
        <f t="shared" si="0"/>
        <v>1729000</v>
      </c>
      <c r="M45" s="14">
        <v>7000</v>
      </c>
    </row>
    <row r="46" spans="1:13" s="13" customFormat="1" ht="30.75" customHeight="1" x14ac:dyDescent="0.25">
      <c r="A46" s="19">
        <f t="shared" si="1"/>
        <v>30</v>
      </c>
      <c r="B46" s="55">
        <v>44379</v>
      </c>
      <c r="C46" s="20">
        <v>403873</v>
      </c>
      <c r="D46" s="21" t="s">
        <v>321</v>
      </c>
      <c r="E46" s="22" t="s">
        <v>322</v>
      </c>
      <c r="F46" s="53">
        <v>12</v>
      </c>
      <c r="G46" s="54">
        <v>228</v>
      </c>
      <c r="H46" s="78">
        <v>7000</v>
      </c>
      <c r="I46" s="79"/>
      <c r="J46" s="23">
        <f t="shared" si="0"/>
        <v>1596000</v>
      </c>
      <c r="M46" s="14">
        <v>7000</v>
      </c>
    </row>
    <row r="47" spans="1:13" s="13" customFormat="1" ht="30.75" customHeight="1" x14ac:dyDescent="0.25">
      <c r="A47" s="19">
        <f t="shared" si="1"/>
        <v>31</v>
      </c>
      <c r="B47" s="55">
        <v>44379</v>
      </c>
      <c r="C47" s="20">
        <v>403861</v>
      </c>
      <c r="D47" s="21" t="s">
        <v>299</v>
      </c>
      <c r="E47" s="22" t="s">
        <v>323</v>
      </c>
      <c r="F47" s="53">
        <v>17</v>
      </c>
      <c r="G47" s="54">
        <v>323</v>
      </c>
      <c r="H47" s="78">
        <v>7000</v>
      </c>
      <c r="I47" s="79"/>
      <c r="J47" s="23">
        <f t="shared" si="0"/>
        <v>2261000</v>
      </c>
      <c r="M47" s="14">
        <v>7000</v>
      </c>
    </row>
    <row r="48" spans="1:13" s="13" customFormat="1" ht="30.75" customHeight="1" x14ac:dyDescent="0.25">
      <c r="A48" s="19">
        <f t="shared" si="1"/>
        <v>32</v>
      </c>
      <c r="B48" s="55">
        <v>44379</v>
      </c>
      <c r="C48" s="20">
        <v>403860</v>
      </c>
      <c r="D48" s="21" t="s">
        <v>301</v>
      </c>
      <c r="E48" s="22" t="s">
        <v>324</v>
      </c>
      <c r="F48" s="53">
        <v>15</v>
      </c>
      <c r="G48" s="54">
        <v>285</v>
      </c>
      <c r="H48" s="78">
        <v>5000</v>
      </c>
      <c r="I48" s="79"/>
      <c r="J48" s="23">
        <f t="shared" si="0"/>
        <v>1425000</v>
      </c>
      <c r="M48" s="14">
        <v>5000</v>
      </c>
    </row>
    <row r="49" spans="1:13" s="13" customFormat="1" ht="30.75" customHeight="1" x14ac:dyDescent="0.25">
      <c r="A49" s="19">
        <f t="shared" si="1"/>
        <v>33</v>
      </c>
      <c r="B49" s="55">
        <v>44379</v>
      </c>
      <c r="C49" s="20">
        <v>403184</v>
      </c>
      <c r="D49" s="21" t="s">
        <v>339</v>
      </c>
      <c r="E49" s="22" t="s">
        <v>340</v>
      </c>
      <c r="F49" s="53">
        <v>26</v>
      </c>
      <c r="G49" s="54">
        <v>550</v>
      </c>
      <c r="H49" s="78">
        <v>7000</v>
      </c>
      <c r="I49" s="79"/>
      <c r="J49" s="23">
        <f t="shared" si="0"/>
        <v>3850000</v>
      </c>
      <c r="M49" s="14">
        <v>7000</v>
      </c>
    </row>
    <row r="50" spans="1:13" s="13" customFormat="1" ht="30.75" customHeight="1" x14ac:dyDescent="0.25">
      <c r="A50" s="19">
        <f t="shared" si="1"/>
        <v>34</v>
      </c>
      <c r="B50" s="55">
        <v>44379</v>
      </c>
      <c r="C50" s="20">
        <v>403859</v>
      </c>
      <c r="D50" s="21" t="s">
        <v>317</v>
      </c>
      <c r="E50" s="22" t="s">
        <v>318</v>
      </c>
      <c r="F50" s="53">
        <v>7</v>
      </c>
      <c r="G50" s="54">
        <v>133</v>
      </c>
      <c r="H50" s="78">
        <v>7000</v>
      </c>
      <c r="I50" s="79"/>
      <c r="J50" s="23">
        <f t="shared" si="0"/>
        <v>931000</v>
      </c>
      <c r="M50" s="14">
        <v>7000</v>
      </c>
    </row>
    <row r="51" spans="1:13" s="13" customFormat="1" ht="30.75" customHeight="1" x14ac:dyDescent="0.25">
      <c r="A51" s="19">
        <f t="shared" si="1"/>
        <v>35</v>
      </c>
      <c r="B51" s="55">
        <v>44379</v>
      </c>
      <c r="C51" s="20">
        <v>403862</v>
      </c>
      <c r="D51" s="21" t="s">
        <v>341</v>
      </c>
      <c r="E51" s="22" t="s">
        <v>342</v>
      </c>
      <c r="F51" s="53">
        <v>25</v>
      </c>
      <c r="G51" s="54">
        <v>475</v>
      </c>
      <c r="H51" s="78">
        <v>7000</v>
      </c>
      <c r="I51" s="79"/>
      <c r="J51" s="23">
        <f t="shared" si="0"/>
        <v>3325000</v>
      </c>
      <c r="M51" s="14">
        <v>7000</v>
      </c>
    </row>
    <row r="52" spans="1:13" s="13" customFormat="1" ht="30.75" customHeight="1" x14ac:dyDescent="0.25">
      <c r="A52" s="19">
        <f t="shared" si="1"/>
        <v>36</v>
      </c>
      <c r="B52" s="55">
        <v>44379</v>
      </c>
      <c r="C52" s="20">
        <v>403181</v>
      </c>
      <c r="D52" s="21" t="s">
        <v>343</v>
      </c>
      <c r="E52" s="22" t="s">
        <v>344</v>
      </c>
      <c r="F52" s="53">
        <v>47</v>
      </c>
      <c r="G52" s="54">
        <v>882</v>
      </c>
      <c r="H52" s="78">
        <v>9000</v>
      </c>
      <c r="I52" s="79"/>
      <c r="J52" s="23">
        <f t="shared" si="0"/>
        <v>7938000</v>
      </c>
      <c r="M52" s="14">
        <v>9000</v>
      </c>
    </row>
    <row r="53" spans="1:13" s="13" customFormat="1" ht="30.75" customHeight="1" x14ac:dyDescent="0.25">
      <c r="A53" s="19">
        <f t="shared" si="1"/>
        <v>37</v>
      </c>
      <c r="B53" s="55">
        <v>44379</v>
      </c>
      <c r="C53" s="20" t="s">
        <v>277</v>
      </c>
      <c r="D53" s="21" t="s">
        <v>345</v>
      </c>
      <c r="E53" s="22" t="s">
        <v>346</v>
      </c>
      <c r="F53" s="53">
        <v>41</v>
      </c>
      <c r="G53" s="54">
        <v>780</v>
      </c>
      <c r="H53" s="78">
        <v>4000</v>
      </c>
      <c r="I53" s="79"/>
      <c r="J53" s="23">
        <f t="shared" si="0"/>
        <v>3120000</v>
      </c>
      <c r="M53" s="14">
        <v>4000</v>
      </c>
    </row>
    <row r="54" spans="1:13" s="13" customFormat="1" ht="30.75" customHeight="1" x14ac:dyDescent="0.25">
      <c r="A54" s="19">
        <f t="shared" si="1"/>
        <v>38</v>
      </c>
      <c r="B54" s="55">
        <v>44379</v>
      </c>
      <c r="C54" s="20" t="s">
        <v>278</v>
      </c>
      <c r="D54" s="21" t="s">
        <v>347</v>
      </c>
      <c r="E54" s="22" t="s">
        <v>348</v>
      </c>
      <c r="F54" s="53">
        <v>37</v>
      </c>
      <c r="G54" s="54">
        <v>968</v>
      </c>
      <c r="H54" s="78">
        <v>3000</v>
      </c>
      <c r="I54" s="79"/>
      <c r="J54" s="23">
        <f t="shared" si="0"/>
        <v>2904000</v>
      </c>
      <c r="M54" s="14">
        <v>3000</v>
      </c>
    </row>
    <row r="55" spans="1:13" s="13" customFormat="1" ht="30.75" customHeight="1" x14ac:dyDescent="0.25">
      <c r="A55" s="19">
        <f t="shared" si="1"/>
        <v>39</v>
      </c>
      <c r="B55" s="55">
        <v>44379</v>
      </c>
      <c r="C55" s="20" t="s">
        <v>279</v>
      </c>
      <c r="D55" s="21" t="s">
        <v>349</v>
      </c>
      <c r="E55" s="22" t="s">
        <v>350</v>
      </c>
      <c r="F55" s="53">
        <v>49</v>
      </c>
      <c r="G55" s="54">
        <v>679</v>
      </c>
      <c r="H55" s="78">
        <v>4000</v>
      </c>
      <c r="I55" s="79"/>
      <c r="J55" s="23">
        <f t="shared" si="0"/>
        <v>2716000</v>
      </c>
      <c r="M55" s="14">
        <v>4000</v>
      </c>
    </row>
    <row r="56" spans="1:13" s="13" customFormat="1" ht="30.75" customHeight="1" x14ac:dyDescent="0.25">
      <c r="A56" s="19">
        <f t="shared" si="1"/>
        <v>40</v>
      </c>
      <c r="B56" s="55">
        <v>44379</v>
      </c>
      <c r="C56" s="20" t="s">
        <v>280</v>
      </c>
      <c r="D56" s="21" t="s">
        <v>351</v>
      </c>
      <c r="E56" s="22" t="s">
        <v>352</v>
      </c>
      <c r="F56" s="53">
        <v>17</v>
      </c>
      <c r="G56" s="54">
        <v>418</v>
      </c>
      <c r="H56" s="78">
        <v>4000</v>
      </c>
      <c r="I56" s="79"/>
      <c r="J56" s="23">
        <f t="shared" si="0"/>
        <v>1672000</v>
      </c>
      <c r="M56" s="14">
        <v>4000</v>
      </c>
    </row>
    <row r="57" spans="1:13" s="13" customFormat="1" ht="30.75" customHeight="1" x14ac:dyDescent="0.25">
      <c r="A57" s="19">
        <f t="shared" si="1"/>
        <v>41</v>
      </c>
      <c r="B57" s="55">
        <v>44379</v>
      </c>
      <c r="C57" s="20" t="s">
        <v>281</v>
      </c>
      <c r="D57" s="21" t="s">
        <v>353</v>
      </c>
      <c r="E57" s="22" t="s">
        <v>354</v>
      </c>
      <c r="F57" s="53">
        <v>29</v>
      </c>
      <c r="G57" s="54">
        <v>575</v>
      </c>
      <c r="H57" s="78">
        <v>4000</v>
      </c>
      <c r="I57" s="79"/>
      <c r="J57" s="23">
        <f t="shared" si="0"/>
        <v>2300000</v>
      </c>
      <c r="M57" s="14">
        <v>4000</v>
      </c>
    </row>
    <row r="58" spans="1:13" s="13" customFormat="1" ht="30.75" customHeight="1" x14ac:dyDescent="0.25">
      <c r="A58" s="19">
        <f t="shared" si="1"/>
        <v>42</v>
      </c>
      <c r="B58" s="55">
        <v>44379</v>
      </c>
      <c r="C58" s="20" t="s">
        <v>282</v>
      </c>
      <c r="D58" s="21" t="s">
        <v>325</v>
      </c>
      <c r="E58" s="22" t="s">
        <v>326</v>
      </c>
      <c r="F58" s="53">
        <v>8</v>
      </c>
      <c r="G58" s="54">
        <v>152</v>
      </c>
      <c r="H58" s="78">
        <v>4000</v>
      </c>
      <c r="I58" s="79"/>
      <c r="J58" s="23">
        <f t="shared" si="0"/>
        <v>608000</v>
      </c>
      <c r="M58" s="14">
        <v>4000</v>
      </c>
    </row>
    <row r="59" spans="1:13" s="13" customFormat="1" ht="30.75" customHeight="1" x14ac:dyDescent="0.25">
      <c r="A59" s="19">
        <f t="shared" si="1"/>
        <v>43</v>
      </c>
      <c r="B59" s="55">
        <v>44379</v>
      </c>
      <c r="C59" s="20" t="s">
        <v>283</v>
      </c>
      <c r="D59" s="21" t="s">
        <v>329</v>
      </c>
      <c r="E59" s="22" t="s">
        <v>330</v>
      </c>
      <c r="F59" s="53">
        <v>7</v>
      </c>
      <c r="G59" s="54">
        <v>126</v>
      </c>
      <c r="H59" s="78">
        <v>6000</v>
      </c>
      <c r="I59" s="79"/>
      <c r="J59" s="23">
        <f t="shared" si="0"/>
        <v>756000</v>
      </c>
      <c r="M59" s="14">
        <v>6000</v>
      </c>
    </row>
    <row r="60" spans="1:13" s="13" customFormat="1" ht="30.75" customHeight="1" x14ac:dyDescent="0.25">
      <c r="A60" s="19">
        <f t="shared" si="1"/>
        <v>44</v>
      </c>
      <c r="B60" s="55">
        <v>44379</v>
      </c>
      <c r="C60" s="20" t="s">
        <v>284</v>
      </c>
      <c r="D60" s="21" t="s">
        <v>313</v>
      </c>
      <c r="E60" s="22" t="s">
        <v>314</v>
      </c>
      <c r="F60" s="53">
        <v>6</v>
      </c>
      <c r="G60" s="54">
        <v>106</v>
      </c>
      <c r="H60" s="78">
        <v>5000</v>
      </c>
      <c r="I60" s="79"/>
      <c r="J60" s="23">
        <f t="shared" si="0"/>
        <v>530000</v>
      </c>
      <c r="M60" s="14">
        <v>5000</v>
      </c>
    </row>
    <row r="61" spans="1:13" s="13" customFormat="1" ht="30.75" customHeight="1" x14ac:dyDescent="0.25">
      <c r="A61" s="19">
        <f t="shared" si="1"/>
        <v>45</v>
      </c>
      <c r="B61" s="55">
        <v>44379</v>
      </c>
      <c r="C61" s="20" t="s">
        <v>285</v>
      </c>
      <c r="D61" s="21" t="s">
        <v>331</v>
      </c>
      <c r="E61" s="22" t="s">
        <v>332</v>
      </c>
      <c r="F61" s="53">
        <v>6</v>
      </c>
      <c r="G61" s="54">
        <v>180</v>
      </c>
      <c r="H61" s="78">
        <v>6000</v>
      </c>
      <c r="I61" s="79"/>
      <c r="J61" s="23">
        <f t="shared" si="0"/>
        <v>1080000</v>
      </c>
      <c r="M61" s="14">
        <v>6000</v>
      </c>
    </row>
    <row r="62" spans="1:13" s="13" customFormat="1" ht="30.75" customHeight="1" x14ac:dyDescent="0.25">
      <c r="A62" s="19">
        <f t="shared" si="1"/>
        <v>46</v>
      </c>
      <c r="B62" s="55">
        <v>44380</v>
      </c>
      <c r="C62" s="20" t="s">
        <v>286</v>
      </c>
      <c r="D62" s="21" t="s">
        <v>355</v>
      </c>
      <c r="E62" s="22" t="s">
        <v>356</v>
      </c>
      <c r="F62" s="53">
        <v>14</v>
      </c>
      <c r="G62" s="54">
        <v>210</v>
      </c>
      <c r="H62" s="78">
        <v>6000</v>
      </c>
      <c r="I62" s="79"/>
      <c r="J62" s="23">
        <f t="shared" si="0"/>
        <v>1260000</v>
      </c>
      <c r="M62" s="14">
        <v>6000</v>
      </c>
    </row>
    <row r="63" spans="1:13" s="13" customFormat="1" ht="30.75" customHeight="1" x14ac:dyDescent="0.25">
      <c r="A63" s="19">
        <f t="shared" si="1"/>
        <v>47</v>
      </c>
      <c r="B63" s="55">
        <v>44380</v>
      </c>
      <c r="C63" s="20" t="s">
        <v>287</v>
      </c>
      <c r="D63" s="21" t="s">
        <v>325</v>
      </c>
      <c r="E63" s="22" t="s">
        <v>326</v>
      </c>
      <c r="F63" s="53">
        <v>1</v>
      </c>
      <c r="G63" s="54">
        <v>10</v>
      </c>
      <c r="H63" s="78">
        <v>4000</v>
      </c>
      <c r="I63" s="79"/>
      <c r="J63" s="23">
        <f t="shared" si="0"/>
        <v>40000</v>
      </c>
      <c r="M63" s="14">
        <v>4000</v>
      </c>
    </row>
    <row r="64" spans="1:13" s="13" customFormat="1" ht="30.75" customHeight="1" x14ac:dyDescent="0.25">
      <c r="A64" s="19">
        <f t="shared" si="1"/>
        <v>48</v>
      </c>
      <c r="B64" s="55">
        <v>44382</v>
      </c>
      <c r="C64" s="20">
        <v>403173</v>
      </c>
      <c r="D64" s="21" t="s">
        <v>357</v>
      </c>
      <c r="E64" s="22" t="s">
        <v>358</v>
      </c>
      <c r="F64" s="53">
        <v>8</v>
      </c>
      <c r="G64" s="54">
        <v>52</v>
      </c>
      <c r="H64" s="78">
        <v>9000</v>
      </c>
      <c r="I64" s="79"/>
      <c r="J64" s="23">
        <f t="shared" si="0"/>
        <v>468000</v>
      </c>
      <c r="M64" s="14">
        <v>9000</v>
      </c>
    </row>
    <row r="65" spans="1:13" s="13" customFormat="1" ht="30.75" customHeight="1" x14ac:dyDescent="0.25">
      <c r="A65" s="19">
        <f t="shared" si="1"/>
        <v>49</v>
      </c>
      <c r="B65" s="55">
        <v>44382</v>
      </c>
      <c r="C65" s="20">
        <v>403182</v>
      </c>
      <c r="D65" s="21" t="s">
        <v>359</v>
      </c>
      <c r="E65" s="22" t="s">
        <v>360</v>
      </c>
      <c r="F65" s="53">
        <v>8</v>
      </c>
      <c r="G65" s="54">
        <v>50</v>
      </c>
      <c r="H65" s="78">
        <v>12000</v>
      </c>
      <c r="I65" s="79"/>
      <c r="J65" s="23">
        <f t="shared" si="0"/>
        <v>600000</v>
      </c>
      <c r="M65" s="14">
        <v>12000</v>
      </c>
    </row>
    <row r="66" spans="1:13" s="13" customFormat="1" ht="30.75" customHeight="1" x14ac:dyDescent="0.25">
      <c r="A66" s="19">
        <f t="shared" si="1"/>
        <v>50</v>
      </c>
      <c r="B66" s="55">
        <v>44382</v>
      </c>
      <c r="C66" s="20" t="s">
        <v>292</v>
      </c>
      <c r="D66" s="21" t="s">
        <v>361</v>
      </c>
      <c r="E66" s="22" t="s">
        <v>362</v>
      </c>
      <c r="F66" s="53">
        <v>21</v>
      </c>
      <c r="G66" s="54">
        <v>378</v>
      </c>
      <c r="H66" s="78">
        <v>5000</v>
      </c>
      <c r="I66" s="79"/>
      <c r="J66" s="23">
        <f t="shared" si="0"/>
        <v>1890000</v>
      </c>
      <c r="M66" s="14">
        <v>5000</v>
      </c>
    </row>
    <row r="67" spans="1:13" s="13" customFormat="1" ht="30.75" customHeight="1" x14ac:dyDescent="0.25">
      <c r="A67" s="19">
        <f t="shared" si="1"/>
        <v>51</v>
      </c>
      <c r="B67" s="55">
        <v>44382</v>
      </c>
      <c r="C67" s="20" t="s">
        <v>288</v>
      </c>
      <c r="D67" s="21" t="s">
        <v>363</v>
      </c>
      <c r="E67" s="22" t="s">
        <v>364</v>
      </c>
      <c r="F67" s="53">
        <v>3</v>
      </c>
      <c r="G67" s="54">
        <v>82</v>
      </c>
      <c r="H67" s="78">
        <v>12000</v>
      </c>
      <c r="I67" s="79"/>
      <c r="J67" s="23">
        <f t="shared" si="0"/>
        <v>984000</v>
      </c>
      <c r="M67" s="14">
        <v>12000</v>
      </c>
    </row>
    <row r="68" spans="1:13" s="13" customFormat="1" ht="30.75" customHeight="1" x14ac:dyDescent="0.25">
      <c r="A68" s="19">
        <f t="shared" si="1"/>
        <v>52</v>
      </c>
      <c r="B68" s="55">
        <v>44382</v>
      </c>
      <c r="C68" s="20" t="s">
        <v>289</v>
      </c>
      <c r="D68" s="21" t="s">
        <v>365</v>
      </c>
      <c r="E68" s="22" t="s">
        <v>366</v>
      </c>
      <c r="F68" s="53">
        <v>14</v>
      </c>
      <c r="G68" s="54">
        <v>480</v>
      </c>
      <c r="H68" s="78">
        <v>7000</v>
      </c>
      <c r="I68" s="79"/>
      <c r="J68" s="23">
        <f t="shared" si="0"/>
        <v>3360000</v>
      </c>
      <c r="M68" s="14">
        <v>7000</v>
      </c>
    </row>
    <row r="69" spans="1:13" s="13" customFormat="1" ht="30.75" customHeight="1" x14ac:dyDescent="0.25">
      <c r="A69" s="19">
        <f t="shared" si="1"/>
        <v>53</v>
      </c>
      <c r="B69" s="55">
        <v>44382</v>
      </c>
      <c r="C69" s="20" t="s">
        <v>290</v>
      </c>
      <c r="D69" s="21" t="s">
        <v>367</v>
      </c>
      <c r="E69" s="22" t="s">
        <v>368</v>
      </c>
      <c r="F69" s="53">
        <v>10</v>
      </c>
      <c r="G69" s="54">
        <v>64</v>
      </c>
      <c r="H69" s="78">
        <v>9000</v>
      </c>
      <c r="I69" s="79"/>
      <c r="J69" s="23">
        <f t="shared" si="0"/>
        <v>576000</v>
      </c>
      <c r="M69" s="14">
        <v>9000</v>
      </c>
    </row>
    <row r="70" spans="1:13" s="13" customFormat="1" ht="30.75" customHeight="1" x14ac:dyDescent="0.25">
      <c r="A70" s="19">
        <f t="shared" si="1"/>
        <v>54</v>
      </c>
      <c r="B70" s="55">
        <v>44382</v>
      </c>
      <c r="C70" s="20" t="s">
        <v>291</v>
      </c>
      <c r="D70" s="21" t="s">
        <v>369</v>
      </c>
      <c r="E70" s="22" t="s">
        <v>370</v>
      </c>
      <c r="F70" s="53">
        <v>24</v>
      </c>
      <c r="G70" s="54">
        <v>540</v>
      </c>
      <c r="H70" s="78">
        <v>5000</v>
      </c>
      <c r="I70" s="79"/>
      <c r="J70" s="23">
        <f t="shared" si="0"/>
        <v>2700000</v>
      </c>
      <c r="M70" s="14">
        <v>5000</v>
      </c>
    </row>
    <row r="71" spans="1:13" ht="27" customHeight="1" thickBot="1" x14ac:dyDescent="0.3">
      <c r="A71" s="63" t="s">
        <v>21</v>
      </c>
      <c r="B71" s="64"/>
      <c r="C71" s="64"/>
      <c r="D71" s="64"/>
      <c r="E71" s="64"/>
      <c r="F71" s="64"/>
      <c r="G71" s="64"/>
      <c r="H71" s="64"/>
      <c r="I71" s="65"/>
      <c r="J71" s="24">
        <f>SUM(J17:J70)</f>
        <v>107203000</v>
      </c>
    </row>
    <row r="72" spans="1:13" ht="11.25" customHeight="1" x14ac:dyDescent="0.25">
      <c r="A72" s="66"/>
      <c r="B72" s="66"/>
      <c r="C72" s="66"/>
      <c r="D72" s="66"/>
      <c r="E72" s="25"/>
      <c r="H72" s="26"/>
      <c r="I72" s="26"/>
      <c r="J72" s="27"/>
    </row>
    <row r="73" spans="1:13" ht="22.5" customHeight="1" x14ac:dyDescent="0.25">
      <c r="A73" s="28"/>
      <c r="B73" s="28"/>
      <c r="D73" s="28"/>
      <c r="E73" s="28"/>
      <c r="H73" s="29" t="s">
        <v>22</v>
      </c>
      <c r="I73" s="29"/>
      <c r="J73" s="30">
        <v>0</v>
      </c>
    </row>
    <row r="74" spans="1:13" ht="22.5" customHeight="1" thickBot="1" x14ac:dyDescent="0.3">
      <c r="A74" s="31"/>
      <c r="B74" s="31"/>
      <c r="D74" s="31"/>
      <c r="E74" s="31"/>
      <c r="H74" s="32" t="s">
        <v>23</v>
      </c>
      <c r="I74" s="32"/>
      <c r="J74" s="33">
        <v>0</v>
      </c>
    </row>
    <row r="75" spans="1:13" ht="22.5" customHeight="1" x14ac:dyDescent="0.25">
      <c r="A75" s="9"/>
      <c r="B75" s="9"/>
      <c r="D75" s="9"/>
      <c r="E75" s="34"/>
      <c r="H75" s="35" t="s">
        <v>24</v>
      </c>
      <c r="I75" s="36"/>
      <c r="J75" s="37">
        <f>J71</f>
        <v>107203000</v>
      </c>
    </row>
    <row r="76" spans="1:13" ht="13.5" customHeight="1" x14ac:dyDescent="0.25">
      <c r="A76" s="9"/>
      <c r="B76" s="9"/>
      <c r="D76" s="9"/>
      <c r="E76" s="34"/>
      <c r="H76" s="36"/>
      <c r="I76" s="36"/>
      <c r="J76" s="38"/>
    </row>
    <row r="77" spans="1:13" ht="18.75" x14ac:dyDescent="0.25">
      <c r="A77" s="39" t="s">
        <v>129</v>
      </c>
      <c r="B77" s="34"/>
      <c r="D77" s="9"/>
      <c r="E77" s="34"/>
      <c r="H77" s="36"/>
      <c r="I77" s="36"/>
      <c r="J77" s="38"/>
    </row>
    <row r="78" spans="1:13" ht="15.75" x14ac:dyDescent="0.25">
      <c r="A78" s="9"/>
      <c r="B78" s="9"/>
      <c r="D78" s="9"/>
      <c r="E78" s="34"/>
      <c r="H78" s="36"/>
      <c r="I78" s="36"/>
      <c r="J78" s="38"/>
    </row>
    <row r="79" spans="1:13" ht="17.25" customHeight="1" x14ac:dyDescent="0.3">
      <c r="A79" s="40" t="s">
        <v>25</v>
      </c>
      <c r="B79" s="41"/>
      <c r="D79" s="41"/>
      <c r="E79" s="9"/>
      <c r="H79" s="10"/>
      <c r="I79" s="10"/>
      <c r="J79" s="9"/>
    </row>
    <row r="80" spans="1:13" ht="17.25" customHeight="1" x14ac:dyDescent="0.3">
      <c r="A80" s="42" t="s">
        <v>26</v>
      </c>
      <c r="B80" s="34"/>
      <c r="D80" s="34"/>
      <c r="E80" s="9"/>
      <c r="H80" s="10"/>
      <c r="I80" s="10"/>
      <c r="J80" s="9"/>
      <c r="M80" s="43"/>
    </row>
    <row r="81" spans="1:10" ht="17.25" customHeight="1" x14ac:dyDescent="0.3">
      <c r="A81" s="42" t="s">
        <v>27</v>
      </c>
      <c r="B81" s="34"/>
      <c r="D81" s="9"/>
      <c r="E81" s="9"/>
      <c r="H81" s="10"/>
      <c r="I81" s="10"/>
      <c r="J81" s="9"/>
    </row>
    <row r="82" spans="1:10" ht="17.25" customHeight="1" x14ac:dyDescent="0.3">
      <c r="A82" s="44" t="s">
        <v>28</v>
      </c>
      <c r="B82" s="45"/>
      <c r="D82" s="45"/>
      <c r="E82" s="9"/>
      <c r="H82" s="10"/>
      <c r="I82" s="10"/>
      <c r="J82" s="9"/>
    </row>
    <row r="83" spans="1:10" ht="17.25" customHeight="1" x14ac:dyDescent="0.3">
      <c r="A83" s="46" t="s">
        <v>29</v>
      </c>
      <c r="B83" s="47"/>
      <c r="D83" s="48"/>
      <c r="E83" s="9"/>
      <c r="H83" s="10"/>
      <c r="I83" s="10"/>
      <c r="J83" s="9"/>
    </row>
    <row r="84" spans="1:10" ht="15.75" x14ac:dyDescent="0.25">
      <c r="A84" s="47"/>
      <c r="B84" s="47"/>
      <c r="D84" s="49"/>
      <c r="E84" s="9"/>
      <c r="H84" s="10"/>
      <c r="I84" s="10"/>
      <c r="J84" s="9"/>
    </row>
    <row r="85" spans="1:10" ht="15.75" x14ac:dyDescent="0.25">
      <c r="A85" s="9"/>
      <c r="B85" s="9"/>
      <c r="D85" s="9"/>
      <c r="E85" s="9"/>
      <c r="H85" s="50" t="s">
        <v>30</v>
      </c>
      <c r="I85" s="67" t="str">
        <f>J13</f>
        <v xml:space="preserve"> 21 Juli 2021</v>
      </c>
      <c r="J85" s="67"/>
    </row>
    <row r="86" spans="1:10" ht="15.75" x14ac:dyDescent="0.25">
      <c r="A86" s="9"/>
      <c r="B86" s="9"/>
      <c r="D86" s="9"/>
      <c r="E86" s="9"/>
      <c r="H86" s="10"/>
      <c r="I86" s="10"/>
      <c r="J86" s="9"/>
    </row>
    <row r="87" spans="1:10" ht="15.75" x14ac:dyDescent="0.25">
      <c r="A87" s="9"/>
      <c r="B87" s="9"/>
      <c r="D87" s="9"/>
      <c r="E87" s="9"/>
      <c r="H87" s="10"/>
      <c r="I87" s="10"/>
      <c r="J87" s="9"/>
    </row>
    <row r="88" spans="1:10" ht="15.75" x14ac:dyDescent="0.25">
      <c r="A88" s="9"/>
      <c r="B88" s="9"/>
      <c r="D88" s="9"/>
      <c r="E88" s="9"/>
      <c r="H88" s="10"/>
      <c r="I88" s="10"/>
      <c r="J88" s="9"/>
    </row>
    <row r="89" spans="1:10" ht="15.75" x14ac:dyDescent="0.25">
      <c r="A89" s="9"/>
      <c r="B89" s="9"/>
      <c r="D89" s="9"/>
      <c r="E89" s="9"/>
      <c r="H89" s="10"/>
      <c r="I89" s="10"/>
      <c r="J89" s="9"/>
    </row>
    <row r="90" spans="1:10" ht="15.75" x14ac:dyDescent="0.25">
      <c r="A90" s="9"/>
      <c r="B90" s="9"/>
      <c r="D90" s="9"/>
      <c r="E90" s="9"/>
      <c r="H90" s="10"/>
      <c r="I90" s="10"/>
      <c r="J90" s="9"/>
    </row>
    <row r="91" spans="1:10" ht="15.75" x14ac:dyDescent="0.25">
      <c r="A91" s="9"/>
      <c r="B91" s="9"/>
      <c r="D91" s="9"/>
      <c r="E91" s="9"/>
      <c r="H91" s="10"/>
      <c r="I91" s="10"/>
      <c r="J91" s="9"/>
    </row>
    <row r="92" spans="1:10" ht="15.75" x14ac:dyDescent="0.25">
      <c r="A92" s="3"/>
      <c r="B92" s="3"/>
      <c r="D92" s="3"/>
      <c r="E92" s="3"/>
      <c r="H92" s="77" t="s">
        <v>31</v>
      </c>
      <c r="I92" s="77"/>
      <c r="J92" s="77"/>
    </row>
    <row r="93" spans="1:10" ht="15.75" x14ac:dyDescent="0.25">
      <c r="A93" s="3"/>
      <c r="B93" s="3"/>
      <c r="D93" s="3"/>
      <c r="E93" s="3"/>
      <c r="H93" s="51"/>
      <c r="I93" s="51"/>
      <c r="J93" s="3"/>
    </row>
    <row r="94" spans="1:10" ht="15.75" x14ac:dyDescent="0.25">
      <c r="A94" s="3"/>
      <c r="B94" s="3"/>
      <c r="D94" s="3"/>
      <c r="E94" s="3"/>
      <c r="H94" s="51"/>
      <c r="I94" s="51"/>
      <c r="J94" s="3"/>
    </row>
    <row r="95" spans="1:10" ht="15.75" x14ac:dyDescent="0.25">
      <c r="A95" s="3"/>
      <c r="B95" s="3"/>
      <c r="D95" s="3"/>
      <c r="E95" s="3"/>
      <c r="H95" s="51"/>
      <c r="I95" s="51"/>
      <c r="J95" s="3"/>
    </row>
    <row r="96" spans="1:10" ht="15.75" x14ac:dyDescent="0.25">
      <c r="A96" s="3"/>
      <c r="B96" s="3"/>
      <c r="D96" s="3"/>
      <c r="E96" s="3"/>
      <c r="H96" s="51"/>
      <c r="I96" s="51"/>
      <c r="J96" s="3"/>
    </row>
    <row r="97" spans="1:10" ht="15.75" x14ac:dyDescent="0.25">
      <c r="A97" s="3"/>
      <c r="B97" s="3"/>
      <c r="D97" s="3"/>
      <c r="E97" s="3"/>
      <c r="H97" s="51"/>
      <c r="I97" s="51"/>
      <c r="J97" s="3"/>
    </row>
    <row r="98" spans="1:10" ht="15.75" x14ac:dyDescent="0.25">
      <c r="A98" s="3"/>
      <c r="B98" s="3"/>
      <c r="D98" s="3"/>
      <c r="E98" s="3"/>
      <c r="H98" s="51"/>
      <c r="I98" s="51"/>
      <c r="J98" s="3"/>
    </row>
    <row r="99" spans="1:10" ht="15.75" x14ac:dyDescent="0.25">
      <c r="A99" s="3"/>
      <c r="B99" s="3"/>
      <c r="D99" s="3"/>
      <c r="E99" s="3"/>
      <c r="H99" s="51"/>
      <c r="I99" s="51"/>
      <c r="J99" s="3"/>
    </row>
    <row r="100" spans="1:10" ht="15.75" x14ac:dyDescent="0.25">
      <c r="A100" s="3"/>
      <c r="B100" s="3"/>
      <c r="D100" s="3"/>
      <c r="E100" s="3"/>
      <c r="H100" s="51"/>
      <c r="I100" s="51"/>
      <c r="J100" s="3"/>
    </row>
  </sheetData>
  <autoFilter ref="A16:J71">
    <filterColumn colId="7" showButton="0"/>
  </autoFilter>
  <mergeCells count="60">
    <mergeCell ref="H68:I68"/>
    <mergeCell ref="H69:I69"/>
    <mergeCell ref="H70:I70"/>
    <mergeCell ref="H62:I62"/>
    <mergeCell ref="H63:I63"/>
    <mergeCell ref="H64:I64"/>
    <mergeCell ref="H65:I65"/>
    <mergeCell ref="H66:I66"/>
    <mergeCell ref="H67:I67"/>
    <mergeCell ref="H61:I61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36:I36"/>
    <mergeCell ref="H49:I49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31:I31"/>
    <mergeCell ref="H32:I32"/>
    <mergeCell ref="H33:I33"/>
    <mergeCell ref="H34:I34"/>
    <mergeCell ref="H35:I35"/>
    <mergeCell ref="A71:I71"/>
    <mergeCell ref="A72:D72"/>
    <mergeCell ref="I85:J85"/>
    <mergeCell ref="H92:J92"/>
    <mergeCell ref="H17:I17"/>
    <mergeCell ref="H18:I18"/>
    <mergeCell ref="H19:I19"/>
    <mergeCell ref="H20:I20"/>
    <mergeCell ref="H21:I21"/>
    <mergeCell ref="H25:I25"/>
    <mergeCell ref="H37:I37"/>
    <mergeCell ref="H26:I26"/>
    <mergeCell ref="H27:I27"/>
    <mergeCell ref="H28:I28"/>
    <mergeCell ref="H29:I29"/>
    <mergeCell ref="H30:I30"/>
    <mergeCell ref="A10:J10"/>
    <mergeCell ref="H16:I16"/>
    <mergeCell ref="H22:I22"/>
    <mergeCell ref="H23:I23"/>
    <mergeCell ref="H24:I2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007_PI_Menara_C3_Java</vt:lpstr>
      <vt:lpstr>008_PI_Menara_C3_BaliNT</vt:lpstr>
      <vt:lpstr>009_PI_Menara_C3_Kalimantan</vt:lpstr>
      <vt:lpstr>010_PI_Menara_C3_Sulawesi</vt:lpstr>
      <vt:lpstr>011_PI_Menara_C3_Sumatera</vt:lpstr>
      <vt:lpstr>Sheet1</vt:lpstr>
      <vt:lpstr>'007_PI_Menara_C3_Java'!Print_Titles</vt:lpstr>
      <vt:lpstr>'008_PI_Menara_C3_BaliNT'!Print_Titles</vt:lpstr>
      <vt:lpstr>'009_PI_Menara_C3_Kalimantan'!Print_Titles</vt:lpstr>
      <vt:lpstr>'010_PI_Menara_C3_Sulawesi'!Print_Titles</vt:lpstr>
      <vt:lpstr>'011_PI_Menara_C3_Sumatera'!Print_Titles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2021-07-28T10:29:42Z</dcterms:modified>
</cp:coreProperties>
</file>