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tabRatio="704"/>
  </bookViews>
  <sheets>
    <sheet name="NOV 21" sheetId="3" r:id="rId1"/>
    <sheet name="DES 21" sheetId="1" r:id="rId2"/>
  </sheets>
  <definedNames>
    <definedName name="_xlnm._FilterDatabase" localSheetId="0" hidden="1">'NOV 21'!$O$1:$AI$1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1" i="1" l="1"/>
  <c r="AF41" i="1"/>
  <c r="AG41" i="1"/>
  <c r="AE42" i="1"/>
  <c r="AF42" i="1" s="1"/>
  <c r="AG42" i="1"/>
  <c r="AE43" i="1"/>
  <c r="AF43" i="1"/>
  <c r="AG43" i="1"/>
  <c r="AE44" i="1"/>
  <c r="AF44" i="1" s="1"/>
  <c r="AG44" i="1"/>
  <c r="AE45" i="1"/>
  <c r="AF45" i="1"/>
  <c r="AG45" i="1"/>
  <c r="AE46" i="1"/>
  <c r="AF46" i="1" s="1"/>
  <c r="AG46" i="1"/>
  <c r="AE47" i="1"/>
  <c r="AF47" i="1"/>
  <c r="AG47" i="1"/>
  <c r="AE48" i="1"/>
  <c r="AF48" i="1" s="1"/>
  <c r="AG48" i="1"/>
  <c r="AE49" i="1"/>
  <c r="AF49" i="1"/>
  <c r="AG49" i="1"/>
  <c r="AE50" i="1"/>
  <c r="AF50" i="1" s="1"/>
  <c r="AG50" i="1"/>
  <c r="AG40" i="1"/>
  <c r="AF40" i="1"/>
  <c r="AE40" i="1"/>
  <c r="AG30" i="1" l="1"/>
  <c r="AE31" i="1"/>
  <c r="AF31" i="1"/>
  <c r="AG31" i="1"/>
  <c r="AE32" i="1"/>
  <c r="AF32" i="1" s="1"/>
  <c r="AG32" i="1"/>
  <c r="AE33" i="1"/>
  <c r="AF33" i="1"/>
  <c r="AG33" i="1"/>
  <c r="AE34" i="1"/>
  <c r="AF34" i="1" s="1"/>
  <c r="AG34" i="1"/>
  <c r="AE35" i="1"/>
  <c r="AF35" i="1"/>
  <c r="AG35" i="1"/>
  <c r="AE36" i="1"/>
  <c r="AF36" i="1" s="1"/>
  <c r="AG36" i="1"/>
  <c r="AF30" i="1"/>
  <c r="AE30" i="1"/>
  <c r="AG34" i="3"/>
  <c r="AE34" i="3"/>
  <c r="AF34" i="3" s="1"/>
  <c r="AH34" i="3" s="1"/>
  <c r="AG33" i="3"/>
  <c r="AE33" i="3"/>
  <c r="AF33" i="3" s="1"/>
  <c r="AH33" i="3" s="1"/>
  <c r="AG32" i="3"/>
  <c r="AE32" i="3"/>
  <c r="AF32" i="3" s="1"/>
  <c r="AH32" i="3" s="1"/>
  <c r="AG31" i="3"/>
  <c r="AE31" i="3"/>
  <c r="AF31" i="3" s="1"/>
  <c r="AH31" i="3" s="1"/>
  <c r="AG30" i="3"/>
  <c r="AE30" i="3"/>
  <c r="AF30" i="3" s="1"/>
  <c r="AH30" i="3" s="1"/>
  <c r="AG29" i="3"/>
  <c r="AE29" i="3"/>
  <c r="AF29" i="3" s="1"/>
  <c r="AH29" i="3" s="1"/>
  <c r="AG28" i="3"/>
  <c r="AE28" i="3"/>
  <c r="AF28" i="3" s="1"/>
  <c r="AH28" i="3" s="1"/>
  <c r="AG27" i="3"/>
  <c r="AE27" i="3"/>
  <c r="AF27" i="3" s="1"/>
  <c r="AH27" i="3" s="1"/>
  <c r="AG26" i="3"/>
  <c r="AE26" i="3"/>
  <c r="AF26" i="3" s="1"/>
  <c r="AH26" i="3" s="1"/>
  <c r="AG25" i="3"/>
  <c r="AE25" i="3"/>
  <c r="AF25" i="3" s="1"/>
  <c r="AH25" i="3" s="1"/>
  <c r="I25" i="3"/>
  <c r="F25" i="3"/>
  <c r="AG24" i="3"/>
  <c r="AE24" i="3"/>
  <c r="AF24" i="3" s="1"/>
  <c r="J24" i="3"/>
  <c r="H24" i="3"/>
  <c r="G24" i="3"/>
  <c r="AG23" i="3"/>
  <c r="AE23" i="3"/>
  <c r="AF23" i="3" s="1"/>
  <c r="J23" i="3"/>
  <c r="H23" i="3"/>
  <c r="G23" i="3"/>
  <c r="AG22" i="3"/>
  <c r="AE22" i="3"/>
  <c r="AF22" i="3" s="1"/>
  <c r="J22" i="3"/>
  <c r="H22" i="3"/>
  <c r="G22" i="3"/>
  <c r="AG21" i="3"/>
  <c r="AF21" i="3"/>
  <c r="AH21" i="3" s="1"/>
  <c r="AE21" i="3"/>
  <c r="J21" i="3"/>
  <c r="G21" i="3"/>
  <c r="H21" i="3" s="1"/>
  <c r="AG20" i="3"/>
  <c r="AE20" i="3"/>
  <c r="AF20" i="3" s="1"/>
  <c r="AH20" i="3" s="1"/>
  <c r="J20" i="3"/>
  <c r="H20" i="3"/>
  <c r="G20" i="3"/>
  <c r="AG19" i="3"/>
  <c r="AF19" i="3"/>
  <c r="AH19" i="3" s="1"/>
  <c r="AE19" i="3"/>
  <c r="J19" i="3"/>
  <c r="G19" i="3"/>
  <c r="H19" i="3" s="1"/>
  <c r="AG18" i="3"/>
  <c r="AE18" i="3"/>
  <c r="AF18" i="3" s="1"/>
  <c r="AH18" i="3" s="1"/>
  <c r="J18" i="3"/>
  <c r="H18" i="3"/>
  <c r="G18" i="3"/>
  <c r="AG17" i="3"/>
  <c r="AF17" i="3"/>
  <c r="AH17" i="3" s="1"/>
  <c r="AE17" i="3"/>
  <c r="J17" i="3"/>
  <c r="G17" i="3"/>
  <c r="H17" i="3" s="1"/>
  <c r="AG16" i="3"/>
  <c r="AE16" i="3"/>
  <c r="AF16" i="3" s="1"/>
  <c r="AH16" i="3" s="1"/>
  <c r="J16" i="3"/>
  <c r="H16" i="3"/>
  <c r="G16" i="3"/>
  <c r="AG15" i="3"/>
  <c r="AF15" i="3"/>
  <c r="AH15" i="3" s="1"/>
  <c r="AE15" i="3"/>
  <c r="J15" i="3"/>
  <c r="G15" i="3"/>
  <c r="H15" i="3" s="1"/>
  <c r="AG14" i="3"/>
  <c r="AE14" i="3"/>
  <c r="AF14" i="3" s="1"/>
  <c r="AH14" i="3" s="1"/>
  <c r="J14" i="3"/>
  <c r="H14" i="3"/>
  <c r="G14" i="3"/>
  <c r="AG13" i="3"/>
  <c r="AF13" i="3"/>
  <c r="AH13" i="3" s="1"/>
  <c r="AE13" i="3"/>
  <c r="J13" i="3"/>
  <c r="G13" i="3"/>
  <c r="H13" i="3" s="1"/>
  <c r="AG12" i="3"/>
  <c r="AF12" i="3"/>
  <c r="AE12" i="3"/>
  <c r="J12" i="3"/>
  <c r="G12" i="3"/>
  <c r="H12" i="3" s="1"/>
  <c r="AG11" i="3"/>
  <c r="AE11" i="3"/>
  <c r="AF11" i="3" s="1"/>
  <c r="AH11" i="3" s="1"/>
  <c r="J11" i="3"/>
  <c r="H11" i="3"/>
  <c r="G11" i="3"/>
  <c r="AG10" i="3"/>
  <c r="AF10" i="3"/>
  <c r="AH10" i="3" s="1"/>
  <c r="AE10" i="3"/>
  <c r="J10" i="3"/>
  <c r="G10" i="3"/>
  <c r="H10" i="3" s="1"/>
  <c r="AG9" i="3"/>
  <c r="AE9" i="3"/>
  <c r="AF9" i="3" s="1"/>
  <c r="AH9" i="3" s="1"/>
  <c r="J9" i="3"/>
  <c r="H9" i="3"/>
  <c r="G9" i="3"/>
  <c r="AG8" i="3"/>
  <c r="AE8" i="3"/>
  <c r="AF8" i="3" s="1"/>
  <c r="J8" i="3"/>
  <c r="H8" i="3"/>
  <c r="G8" i="3"/>
  <c r="AG7" i="3"/>
  <c r="AE7" i="3"/>
  <c r="AF7" i="3" s="1"/>
  <c r="J7" i="3"/>
  <c r="H7" i="3"/>
  <c r="G7" i="3"/>
  <c r="AG6" i="3"/>
  <c r="AE6" i="3"/>
  <c r="AF6" i="3" s="1"/>
  <c r="J6" i="3"/>
  <c r="H6" i="3"/>
  <c r="G6" i="3"/>
  <c r="AG5" i="3"/>
  <c r="AE5" i="3"/>
  <c r="AF5" i="3" s="1"/>
  <c r="J5" i="3"/>
  <c r="H5" i="3"/>
  <c r="G5" i="3"/>
  <c r="AG4" i="3"/>
  <c r="AE4" i="3"/>
  <c r="AF4" i="3" s="1"/>
  <c r="J4" i="3"/>
  <c r="H4" i="3"/>
  <c r="G4" i="3"/>
  <c r="AG3" i="3"/>
  <c r="AE3" i="3"/>
  <c r="AF3" i="3" s="1"/>
  <c r="J3" i="3"/>
  <c r="H3" i="3"/>
  <c r="G3" i="3"/>
  <c r="AG2" i="3"/>
  <c r="AE2" i="3"/>
  <c r="AF2" i="3" s="1"/>
  <c r="J2" i="3"/>
  <c r="J25" i="3" s="1"/>
  <c r="H2" i="3"/>
  <c r="G2" i="3"/>
  <c r="I25" i="1" l="1"/>
  <c r="F2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J2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" i="1"/>
  <c r="H2" i="1" s="1"/>
</calcChain>
</file>

<file path=xl/sharedStrings.xml><?xml version="1.0" encoding="utf-8"?>
<sst xmlns="http://schemas.openxmlformats.org/spreadsheetml/2006/main" count="747" uniqueCount="183">
  <si>
    <t>NO</t>
  </si>
  <si>
    <t xml:space="preserve">BERAT </t>
  </si>
  <si>
    <t>P</t>
  </si>
  <si>
    <t>L</t>
  </si>
  <si>
    <t>T</t>
  </si>
  <si>
    <t>HASIL</t>
  </si>
  <si>
    <t>REG AMQ
DMD/2111/17/KBCQ3126</t>
  </si>
  <si>
    <t>GSK211111EXF721</t>
  </si>
  <si>
    <t>GSK211111RGY419</t>
  </si>
  <si>
    <t>GSK211115QAT570</t>
  </si>
  <si>
    <t>GSK21111YUW961</t>
  </si>
  <si>
    <t>GSK211115DEZ168</t>
  </si>
  <si>
    <t>GSK211115EJK890</t>
  </si>
  <si>
    <t>GSK211115EID342</t>
  </si>
  <si>
    <t>GSK211111YMA953</t>
  </si>
  <si>
    <t>GSK211115GJD369</t>
  </si>
  <si>
    <t>GSK211114DNW641</t>
  </si>
  <si>
    <t>GSK211111OHL601</t>
  </si>
  <si>
    <t>GSK211114HBL209</t>
  </si>
  <si>
    <t>GSK211115OMQ391</t>
  </si>
  <si>
    <t>GSK211115QKN385</t>
  </si>
  <si>
    <t>GSK211115CUE408</t>
  </si>
  <si>
    <t>GSK211115GJR931</t>
  </si>
  <si>
    <t>GSK211115DCF958</t>
  </si>
  <si>
    <t>GSK211115BRH195</t>
  </si>
  <si>
    <t>GSK21115DVZ092</t>
  </si>
  <si>
    <t>GSK211115NAI415</t>
  </si>
  <si>
    <t>GSK211115GDM096</t>
  </si>
  <si>
    <t>GSK211115TDI928</t>
  </si>
  <si>
    <t>BERAT
VOLUME</t>
  </si>
  <si>
    <t>PEMBULATAN</t>
  </si>
  <si>
    <t>KUBIKASI</t>
  </si>
  <si>
    <t>GSK211111TVS014</t>
  </si>
  <si>
    <t>RESI PCI</t>
  </si>
  <si>
    <t>NO JO</t>
  </si>
  <si>
    <t>Surat Muatan Darat</t>
  </si>
  <si>
    <t>NOMOR</t>
  </si>
  <si>
    <t>JENIS</t>
  </si>
  <si>
    <t>TUJUAN</t>
  </si>
  <si>
    <t>DRIVER</t>
  </si>
  <si>
    <t>NOPOL</t>
  </si>
  <si>
    <t>Pick Up</t>
  </si>
  <si>
    <t>KAPAL</t>
  </si>
  <si>
    <t>ATA Kapal</t>
  </si>
  <si>
    <t>ETD Kapal</t>
  </si>
  <si>
    <t>STATUS</t>
  </si>
  <si>
    <t>KETERANGAN</t>
  </si>
  <si>
    <t>PANJANG</t>
  </si>
  <si>
    <t>LEBAR</t>
  </si>
  <si>
    <t>TINGGI</t>
  </si>
  <si>
    <t>BERAT 
ACT</t>
  </si>
  <si>
    <t>BERAT VOLUME</t>
  </si>
  <si>
    <t>BERAT DIKENAKAN</t>
  </si>
  <si>
    <t>VENDOR</t>
  </si>
  <si>
    <t>DMD/2111/17/KBCQ3125</t>
  </si>
  <si>
    <t>Gab. Paket Kota</t>
  </si>
  <si>
    <t>DMP AMQ (AMBON)</t>
  </si>
  <si>
    <t>IRLAN</t>
  </si>
  <si>
    <t>KM DOROLONDA</t>
  </si>
  <si>
    <t>MTJ SUB</t>
  </si>
  <si>
    <t>GSK211114RQT976</t>
  </si>
  <si>
    <t>DMP KDI (KENDARI)</t>
  </si>
  <si>
    <t>GSK211114GKO865</t>
  </si>
  <si>
    <t>GSK211114JGA630</t>
  </si>
  <si>
    <t>GSK211114CQO917</t>
  </si>
  <si>
    <t>GSK211114ZPS645</t>
  </si>
  <si>
    <t>GSK211114VMZ129</t>
  </si>
  <si>
    <t>KM DHARMA KENCANA VII</t>
  </si>
  <si>
    <t>DMD/2111/19/KZF8703</t>
  </si>
  <si>
    <t>ERIK</t>
  </si>
  <si>
    <t>S 8074 WI</t>
  </si>
  <si>
    <t>DMD/2111/19/YXWV2076</t>
  </si>
  <si>
    <t>GSK211115UNB756</t>
  </si>
  <si>
    <t>DMP GTO (GORONTALO)</t>
  </si>
  <si>
    <t>GSK211115ESN135</t>
  </si>
  <si>
    <t>DMD/2111/19/GYDV9037</t>
  </si>
  <si>
    <t>GSK211114HEK376</t>
  </si>
  <si>
    <t>DMP UPG (MAKASSAR)</t>
  </si>
  <si>
    <t>DMD/2111/19/ODWG1504</t>
  </si>
  <si>
    <t>GSK211117NWE852</t>
  </si>
  <si>
    <t>DMP KOE (KUPANG)</t>
  </si>
  <si>
    <t>LTI SUB</t>
  </si>
  <si>
    <t>0360</t>
  </si>
  <si>
    <t>0361</t>
  </si>
  <si>
    <t>0364</t>
  </si>
  <si>
    <t>0362</t>
  </si>
  <si>
    <t>0363</t>
  </si>
  <si>
    <t>POD</t>
  </si>
  <si>
    <t>DOP/2112/04/DHZQ1835</t>
  </si>
  <si>
    <t>S633257003</t>
  </si>
  <si>
    <t>DOP/2112/04/BXOS2875</t>
  </si>
  <si>
    <t>S633257004</t>
  </si>
  <si>
    <t>S461995001</t>
  </si>
  <si>
    <t>S461995002</t>
  </si>
  <si>
    <t>DOP/2112/05/DGHL1759</t>
  </si>
  <si>
    <t>DOP/2112/05/FWHY6831</t>
  </si>
  <si>
    <t>DOP/2112/05/AYXT0325</t>
  </si>
  <si>
    <t>S461995003</t>
  </si>
  <si>
    <t>DOP/2112/06/NXBZ4872</t>
  </si>
  <si>
    <t>S87324001</t>
  </si>
  <si>
    <t>DOP/2112/06/YBPC4572</t>
  </si>
  <si>
    <t>S857324003</t>
  </si>
  <si>
    <t>DOP/2112/06/CSUP1256</t>
  </si>
  <si>
    <t>S857324002</t>
  </si>
  <si>
    <t>DOP/2112/06/PSIT2497</t>
  </si>
  <si>
    <t>S857324004</t>
  </si>
  <si>
    <t>DOP/2112/07/ATKG3869</t>
  </si>
  <si>
    <t>S166765002</t>
  </si>
  <si>
    <t>DOP/2112/07/NWOZ4208</t>
  </si>
  <si>
    <t>S166765001</t>
  </si>
  <si>
    <t>DOP/2112/08/ZRGF1467</t>
  </si>
  <si>
    <t>S542040002</t>
  </si>
  <si>
    <t>DOP/2112/08/EJHQ9365</t>
  </si>
  <si>
    <t>S542040001</t>
  </si>
  <si>
    <t>DOP/2112/08/JHWE6351</t>
  </si>
  <si>
    <t>S542040003</t>
  </si>
  <si>
    <t>DOP/2112/09/MVSC1437</t>
  </si>
  <si>
    <t>S6397030001</t>
  </si>
  <si>
    <t>DOP/2112/09/GAQW1738</t>
  </si>
  <si>
    <t>S639703003</t>
  </si>
  <si>
    <t>DOP/2112/09/REHQ3716</t>
  </si>
  <si>
    <t>S639703002</t>
  </si>
  <si>
    <t>DOP/2112/10/HVJN6745</t>
  </si>
  <si>
    <t>S004353005</t>
  </si>
  <si>
    <t>DOP/2112/10/FSPB1728</t>
  </si>
  <si>
    <t>S004353004</t>
  </si>
  <si>
    <t>DOP/2112/10/JZAV7610</t>
  </si>
  <si>
    <t>S004353001</t>
  </si>
  <si>
    <t>DOP/2112/10/YNDF0893</t>
  </si>
  <si>
    <t>S004353006</t>
  </si>
  <si>
    <t>DOP/2112/10/FZCE0251</t>
  </si>
  <si>
    <t>S004353002</t>
  </si>
  <si>
    <t>DOP/2112/10/CHUF2594</t>
  </si>
  <si>
    <t>S004353003</t>
  </si>
  <si>
    <t>DOP/2112/10/ILCH2681</t>
  </si>
  <si>
    <t>S004353007</t>
  </si>
  <si>
    <t>S561109002</t>
  </si>
  <si>
    <t>DOP/2112/11/YKUZ2540</t>
  </si>
  <si>
    <t>DOP/2112/11/RWTS4210</t>
  </si>
  <si>
    <t>S561109001</t>
  </si>
  <si>
    <t>DOP/2112/11/WOUQ1963</t>
  </si>
  <si>
    <t>S561109003</t>
  </si>
  <si>
    <t>GABUNGAN SORTIR</t>
  </si>
  <si>
    <t>IAN</t>
  </si>
  <si>
    <t>DD 89876 SV</t>
  </si>
  <si>
    <t>KM FERI BAHTERA SEJAHTERA</t>
  </si>
  <si>
    <t>LEN</t>
  </si>
  <si>
    <t>DMP/2112/07/WZGT0648</t>
  </si>
  <si>
    <t>GSK211202KFA317</t>
  </si>
  <si>
    <t>GSK211202VZA691</t>
  </si>
  <si>
    <t>GSK211202PON128</t>
  </si>
  <si>
    <t>PALU</t>
  </si>
  <si>
    <t>DMP/2112/07/DOMP3680</t>
  </si>
  <si>
    <t>GSK211111SLXB756</t>
  </si>
  <si>
    <t>GSK211115KIO836</t>
  </si>
  <si>
    <t>GSK211115QFL643</t>
  </si>
  <si>
    <t>GSK211203FBL580</t>
  </si>
  <si>
    <t>TARAKAN</t>
  </si>
  <si>
    <t>B 9308 PCJ</t>
  </si>
  <si>
    <t>GAB.PAKET KOTA</t>
  </si>
  <si>
    <t>SAUMLAKI</t>
  </si>
  <si>
    <t>BUDI</t>
  </si>
  <si>
    <t>KM SABUK NUSANTARA 72</t>
  </si>
  <si>
    <t>SI CEPAT SUB</t>
  </si>
  <si>
    <t>GSK21207ZVQ752</t>
  </si>
  <si>
    <t>GSK211207PNS790</t>
  </si>
  <si>
    <t>GSK211207POC213</t>
  </si>
  <si>
    <t>GSK211212CUD146</t>
  </si>
  <si>
    <t>GSK211212ZMN790</t>
  </si>
  <si>
    <t>GSK211212KPV150</t>
  </si>
  <si>
    <t>GSK211211ARE892</t>
  </si>
  <si>
    <t>GSK211211OVQ413</t>
  </si>
  <si>
    <t>GSK211211WDQ143</t>
  </si>
  <si>
    <t>GSK211211GEC654</t>
  </si>
  <si>
    <t>GSK211212SAJ547</t>
  </si>
  <si>
    <t>B 8308 PCJ</t>
  </si>
  <si>
    <t>SI CEPAT AMQ</t>
  </si>
  <si>
    <t>TOTAL 16 KOLI</t>
  </si>
  <si>
    <t>DE 8454 AD</t>
  </si>
  <si>
    <t>KM PANGRANGO</t>
  </si>
  <si>
    <t>30/12/2021 TITUS OBET R</t>
  </si>
  <si>
    <t>TUAL</t>
  </si>
  <si>
    <t>TOTAL 13 KOLI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</si>
</sst>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;@"/>
    <numFmt numFmtId="165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2" fontId="3" fillId="4" borderId="1" xfId="2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3">
    <cellStyle name="Comma 2" xfId="2"/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topLeftCell="O1" workbookViewId="0">
      <pane xSplit="4" ySplit="1" topLeftCell="S5" activePane="bottomRight" state="frozen"/>
      <selection activeCell="O1" sqref="O1"/>
      <selection pane="topRight" activeCell="S1" sqref="S1"/>
      <selection pane="bottomLeft" activeCell="O2" sqref="O2"/>
      <selection pane="bottomRight" activeCell="U26" sqref="U26"/>
    </sheetView>
  </sheetViews>
  <sheetFormatPr defaultRowHeight="12" x14ac:dyDescent="0.2"/>
  <cols>
    <col min="1" max="1" width="9.140625" style="13"/>
    <col min="2" max="2" width="25.85546875" style="13" customWidth="1"/>
    <col min="3" max="7" width="9.140625" style="13"/>
    <col min="8" max="8" width="11" style="13" customWidth="1"/>
    <col min="9" max="9" width="14.42578125" style="13" customWidth="1"/>
    <col min="10" max="10" width="18.7109375" style="13" customWidth="1"/>
    <col min="11" max="14" width="9.140625" style="13"/>
    <col min="15" max="15" width="23.140625" style="13" customWidth="1"/>
    <col min="16" max="16" width="20.7109375" style="13" customWidth="1"/>
    <col min="17" max="17" width="17.7109375" style="13" customWidth="1"/>
    <col min="18" max="18" width="19.28515625" style="13" customWidth="1"/>
    <col min="19" max="21" width="9.140625" style="13"/>
    <col min="22" max="22" width="20.42578125" style="13" customWidth="1"/>
    <col min="23" max="25" width="9.140625" style="13"/>
    <col min="26" max="26" width="24.42578125" style="13" customWidth="1"/>
    <col min="27" max="31" width="9.140625" style="13"/>
    <col min="32" max="32" width="11" style="13" customWidth="1"/>
    <col min="33" max="16384" width="9.140625" style="13"/>
  </cols>
  <sheetData>
    <row r="1" spans="1:35" ht="43.5" customHeight="1" x14ac:dyDescent="0.2">
      <c r="A1" s="9" t="s">
        <v>0</v>
      </c>
      <c r="B1" s="10" t="s">
        <v>6</v>
      </c>
      <c r="C1" s="9" t="s">
        <v>2</v>
      </c>
      <c r="D1" s="9" t="s">
        <v>3</v>
      </c>
      <c r="E1" s="9" t="s">
        <v>4</v>
      </c>
      <c r="F1" s="9" t="s">
        <v>1</v>
      </c>
      <c r="G1" s="9" t="s">
        <v>5</v>
      </c>
      <c r="H1" s="11" t="s">
        <v>29</v>
      </c>
      <c r="I1" s="12" t="s">
        <v>30</v>
      </c>
      <c r="J1" s="12" t="s">
        <v>31</v>
      </c>
      <c r="L1" s="14"/>
      <c r="M1" s="1" t="s">
        <v>33</v>
      </c>
      <c r="N1" s="1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3" t="s">
        <v>41</v>
      </c>
      <c r="V1" s="2" t="s">
        <v>42</v>
      </c>
      <c r="W1" s="4" t="s">
        <v>43</v>
      </c>
      <c r="X1" s="4" t="s">
        <v>44</v>
      </c>
      <c r="Y1" s="2" t="s">
        <v>45</v>
      </c>
      <c r="Z1" s="5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6" t="s">
        <v>51</v>
      </c>
      <c r="AF1" s="6" t="s">
        <v>52</v>
      </c>
      <c r="AG1" s="2" t="s">
        <v>31</v>
      </c>
      <c r="AH1" s="2" t="s">
        <v>30</v>
      </c>
      <c r="AI1" s="7" t="s">
        <v>53</v>
      </c>
    </row>
    <row r="2" spans="1:35" x14ac:dyDescent="0.2">
      <c r="A2" s="8">
        <v>1</v>
      </c>
      <c r="B2" s="8" t="s">
        <v>7</v>
      </c>
      <c r="C2" s="8">
        <v>19</v>
      </c>
      <c r="D2" s="8">
        <v>65</v>
      </c>
      <c r="E2" s="8">
        <v>150</v>
      </c>
      <c r="F2" s="8">
        <v>13</v>
      </c>
      <c r="G2" s="8">
        <f>C2*D2*E2/4000</f>
        <v>46.3125</v>
      </c>
      <c r="H2" s="8">
        <f>MAX(F2:G2)</f>
        <v>46.3125</v>
      </c>
      <c r="I2" s="15">
        <v>47</v>
      </c>
      <c r="J2" s="8">
        <f t="shared" ref="J2:J24" si="0">C2*D2*E2/1000000</f>
        <v>0.18525</v>
      </c>
      <c r="L2" s="14"/>
      <c r="M2" s="8">
        <v>39750</v>
      </c>
      <c r="N2" s="20" t="s">
        <v>82</v>
      </c>
      <c r="O2" s="8" t="s">
        <v>54</v>
      </c>
      <c r="P2" s="8" t="s">
        <v>7</v>
      </c>
      <c r="Q2" s="8" t="s">
        <v>55</v>
      </c>
      <c r="R2" s="8" t="s">
        <v>56</v>
      </c>
      <c r="S2" s="8" t="s">
        <v>57</v>
      </c>
      <c r="T2" s="8" t="s">
        <v>175</v>
      </c>
      <c r="U2" s="19">
        <v>44517</v>
      </c>
      <c r="V2" s="8" t="s">
        <v>58</v>
      </c>
      <c r="W2" s="19">
        <v>44520</v>
      </c>
      <c r="X2" s="19">
        <v>44529</v>
      </c>
      <c r="Y2" s="8" t="s">
        <v>87</v>
      </c>
      <c r="Z2" s="21">
        <v>44524</v>
      </c>
      <c r="AA2" s="8">
        <v>19</v>
      </c>
      <c r="AB2" s="8">
        <v>65</v>
      </c>
      <c r="AC2" s="8">
        <v>150</v>
      </c>
      <c r="AD2" s="8">
        <v>13</v>
      </c>
      <c r="AE2" s="8">
        <f>AA2*AB2*AC2/4000</f>
        <v>46.3125</v>
      </c>
      <c r="AF2" s="8">
        <f>MAX(AD2:AE2)</f>
        <v>46.3125</v>
      </c>
      <c r="AG2" s="8">
        <f>AA2*AB2*AC2/1000000</f>
        <v>0.18525</v>
      </c>
      <c r="AH2" s="18">
        <v>47</v>
      </c>
      <c r="AI2" s="8" t="s">
        <v>59</v>
      </c>
    </row>
    <row r="3" spans="1:35" x14ac:dyDescent="0.2">
      <c r="A3" s="8">
        <v>2</v>
      </c>
      <c r="B3" s="8" t="s">
        <v>8</v>
      </c>
      <c r="C3" s="8">
        <v>19</v>
      </c>
      <c r="D3" s="8">
        <v>65</v>
      </c>
      <c r="E3" s="8">
        <v>150</v>
      </c>
      <c r="F3" s="8">
        <v>13</v>
      </c>
      <c r="G3" s="8">
        <f t="shared" ref="G3:G24" si="1">C3*D3*E3/4000</f>
        <v>46.3125</v>
      </c>
      <c r="H3" s="8">
        <f t="shared" ref="H3:H24" si="2">MAX(F3:G3)</f>
        <v>46.3125</v>
      </c>
      <c r="I3" s="15">
        <v>47</v>
      </c>
      <c r="J3" s="8">
        <f t="shared" si="0"/>
        <v>0.18525</v>
      </c>
      <c r="L3" s="14"/>
      <c r="M3" s="8"/>
      <c r="N3" s="8"/>
      <c r="O3" s="8"/>
      <c r="P3" s="8" t="s">
        <v>8</v>
      </c>
      <c r="Q3" s="8" t="s">
        <v>55</v>
      </c>
      <c r="R3" s="8" t="s">
        <v>56</v>
      </c>
      <c r="S3" s="8" t="s">
        <v>57</v>
      </c>
      <c r="T3" s="8" t="s">
        <v>175</v>
      </c>
      <c r="U3" s="19">
        <v>44517</v>
      </c>
      <c r="V3" s="8" t="s">
        <v>58</v>
      </c>
      <c r="W3" s="19">
        <v>44520</v>
      </c>
      <c r="X3" s="19">
        <v>44529</v>
      </c>
      <c r="Y3" s="8" t="s">
        <v>87</v>
      </c>
      <c r="Z3" s="21">
        <v>44524</v>
      </c>
      <c r="AA3" s="8">
        <v>19</v>
      </c>
      <c r="AB3" s="8">
        <v>65</v>
      </c>
      <c r="AC3" s="8">
        <v>150</v>
      </c>
      <c r="AD3" s="8">
        <v>13</v>
      </c>
      <c r="AE3" s="8">
        <f t="shared" ref="AE3:AE34" si="3">AA3*AB3*AC3/4000</f>
        <v>46.3125</v>
      </c>
      <c r="AF3" s="8">
        <f t="shared" ref="AF3:AF34" si="4">MAX(AD3:AE3)</f>
        <v>46.3125</v>
      </c>
      <c r="AG3" s="8">
        <f t="shared" ref="AG3:AG34" si="5">AA3*AB3*AC3/1000000</f>
        <v>0.18525</v>
      </c>
      <c r="AH3" s="18">
        <v>47</v>
      </c>
      <c r="AI3" s="8" t="s">
        <v>59</v>
      </c>
    </row>
    <row r="4" spans="1:35" x14ac:dyDescent="0.2">
      <c r="A4" s="8">
        <v>3</v>
      </c>
      <c r="B4" s="8" t="s">
        <v>9</v>
      </c>
      <c r="C4" s="8">
        <v>19</v>
      </c>
      <c r="D4" s="8">
        <v>65</v>
      </c>
      <c r="E4" s="8">
        <v>150</v>
      </c>
      <c r="F4" s="8">
        <v>21</v>
      </c>
      <c r="G4" s="8">
        <f t="shared" si="1"/>
        <v>46.3125</v>
      </c>
      <c r="H4" s="8">
        <f t="shared" si="2"/>
        <v>46.3125</v>
      </c>
      <c r="I4" s="15">
        <v>47</v>
      </c>
      <c r="J4" s="8">
        <f t="shared" si="0"/>
        <v>0.18525</v>
      </c>
      <c r="L4" s="14"/>
      <c r="M4" s="8"/>
      <c r="N4" s="8"/>
      <c r="O4" s="8"/>
      <c r="P4" s="8" t="s">
        <v>9</v>
      </c>
      <c r="Q4" s="8" t="s">
        <v>55</v>
      </c>
      <c r="R4" s="8" t="s">
        <v>56</v>
      </c>
      <c r="S4" s="8" t="s">
        <v>57</v>
      </c>
      <c r="T4" s="8" t="s">
        <v>175</v>
      </c>
      <c r="U4" s="19">
        <v>44517</v>
      </c>
      <c r="V4" s="8" t="s">
        <v>58</v>
      </c>
      <c r="W4" s="19">
        <v>44520</v>
      </c>
      <c r="X4" s="19">
        <v>44529</v>
      </c>
      <c r="Y4" s="8" t="s">
        <v>87</v>
      </c>
      <c r="Z4" s="21">
        <v>44524</v>
      </c>
      <c r="AA4" s="8">
        <v>19</v>
      </c>
      <c r="AB4" s="8">
        <v>65</v>
      </c>
      <c r="AC4" s="8">
        <v>150</v>
      </c>
      <c r="AD4" s="8">
        <v>21</v>
      </c>
      <c r="AE4" s="8">
        <f t="shared" si="3"/>
        <v>46.3125</v>
      </c>
      <c r="AF4" s="8">
        <f t="shared" si="4"/>
        <v>46.3125</v>
      </c>
      <c r="AG4" s="8">
        <f t="shared" si="5"/>
        <v>0.18525</v>
      </c>
      <c r="AH4" s="18">
        <v>47</v>
      </c>
      <c r="AI4" s="8" t="s">
        <v>59</v>
      </c>
    </row>
    <row r="5" spans="1:35" x14ac:dyDescent="0.2">
      <c r="A5" s="8">
        <v>4</v>
      </c>
      <c r="B5" s="8" t="s">
        <v>10</v>
      </c>
      <c r="C5" s="8">
        <v>19</v>
      </c>
      <c r="D5" s="8">
        <v>65</v>
      </c>
      <c r="E5" s="8">
        <v>150</v>
      </c>
      <c r="F5" s="8">
        <v>21</v>
      </c>
      <c r="G5" s="8">
        <f t="shared" si="1"/>
        <v>46.3125</v>
      </c>
      <c r="H5" s="8">
        <f t="shared" si="2"/>
        <v>46.3125</v>
      </c>
      <c r="I5" s="15">
        <v>47</v>
      </c>
      <c r="J5" s="8">
        <f t="shared" si="0"/>
        <v>0.18525</v>
      </c>
      <c r="L5" s="14"/>
      <c r="M5" s="8"/>
      <c r="N5" s="8"/>
      <c r="O5" s="8"/>
      <c r="P5" s="8" t="s">
        <v>10</v>
      </c>
      <c r="Q5" s="8" t="s">
        <v>55</v>
      </c>
      <c r="R5" s="8" t="s">
        <v>56</v>
      </c>
      <c r="S5" s="8" t="s">
        <v>57</v>
      </c>
      <c r="T5" s="8" t="s">
        <v>175</v>
      </c>
      <c r="U5" s="19">
        <v>44517</v>
      </c>
      <c r="V5" s="8" t="s">
        <v>58</v>
      </c>
      <c r="W5" s="19">
        <v>44520</v>
      </c>
      <c r="X5" s="19">
        <v>44529</v>
      </c>
      <c r="Y5" s="8" t="s">
        <v>87</v>
      </c>
      <c r="Z5" s="21">
        <v>44524</v>
      </c>
      <c r="AA5" s="8">
        <v>19</v>
      </c>
      <c r="AB5" s="8">
        <v>65</v>
      </c>
      <c r="AC5" s="8">
        <v>150</v>
      </c>
      <c r="AD5" s="8">
        <v>21</v>
      </c>
      <c r="AE5" s="8">
        <f t="shared" si="3"/>
        <v>46.3125</v>
      </c>
      <c r="AF5" s="8">
        <f t="shared" si="4"/>
        <v>46.3125</v>
      </c>
      <c r="AG5" s="8">
        <f t="shared" si="5"/>
        <v>0.18525</v>
      </c>
      <c r="AH5" s="18">
        <v>47</v>
      </c>
      <c r="AI5" s="8" t="s">
        <v>59</v>
      </c>
    </row>
    <row r="6" spans="1:35" x14ac:dyDescent="0.2">
      <c r="A6" s="8">
        <v>5</v>
      </c>
      <c r="B6" s="8" t="s">
        <v>11</v>
      </c>
      <c r="C6" s="8">
        <v>31</v>
      </c>
      <c r="D6" s="8">
        <v>81</v>
      </c>
      <c r="E6" s="8">
        <v>82</v>
      </c>
      <c r="F6" s="8">
        <v>21</v>
      </c>
      <c r="G6" s="8">
        <f t="shared" si="1"/>
        <v>51.475499999999997</v>
      </c>
      <c r="H6" s="8">
        <f t="shared" si="2"/>
        <v>51.475499999999997</v>
      </c>
      <c r="I6" s="15">
        <v>52</v>
      </c>
      <c r="J6" s="8">
        <f t="shared" si="0"/>
        <v>0.205902</v>
      </c>
      <c r="L6" s="14"/>
      <c r="M6" s="8"/>
      <c r="N6" s="8"/>
      <c r="O6" s="8"/>
      <c r="P6" s="8" t="s">
        <v>11</v>
      </c>
      <c r="Q6" s="8" t="s">
        <v>55</v>
      </c>
      <c r="R6" s="8" t="s">
        <v>56</v>
      </c>
      <c r="S6" s="8" t="s">
        <v>57</v>
      </c>
      <c r="T6" s="8" t="s">
        <v>175</v>
      </c>
      <c r="U6" s="19">
        <v>44517</v>
      </c>
      <c r="V6" s="8" t="s">
        <v>58</v>
      </c>
      <c r="W6" s="19">
        <v>44520</v>
      </c>
      <c r="X6" s="19">
        <v>44529</v>
      </c>
      <c r="Y6" s="8" t="s">
        <v>87</v>
      </c>
      <c r="Z6" s="21">
        <v>44524</v>
      </c>
      <c r="AA6" s="8">
        <v>31</v>
      </c>
      <c r="AB6" s="8">
        <v>81</v>
      </c>
      <c r="AC6" s="8">
        <v>82</v>
      </c>
      <c r="AD6" s="8">
        <v>21</v>
      </c>
      <c r="AE6" s="8">
        <f t="shared" si="3"/>
        <v>51.475499999999997</v>
      </c>
      <c r="AF6" s="8">
        <f t="shared" si="4"/>
        <v>51.475499999999997</v>
      </c>
      <c r="AG6" s="8">
        <f t="shared" si="5"/>
        <v>0.205902</v>
      </c>
      <c r="AH6" s="18">
        <v>52</v>
      </c>
      <c r="AI6" s="8" t="s">
        <v>59</v>
      </c>
    </row>
    <row r="7" spans="1:35" x14ac:dyDescent="0.2">
      <c r="A7" s="8">
        <v>6</v>
      </c>
      <c r="B7" s="8" t="s">
        <v>12</v>
      </c>
      <c r="C7" s="8">
        <v>31</v>
      </c>
      <c r="D7" s="8">
        <v>81</v>
      </c>
      <c r="E7" s="8">
        <v>82</v>
      </c>
      <c r="F7" s="8">
        <v>21</v>
      </c>
      <c r="G7" s="8">
        <f t="shared" si="1"/>
        <v>51.475499999999997</v>
      </c>
      <c r="H7" s="8">
        <f t="shared" si="2"/>
        <v>51.475499999999997</v>
      </c>
      <c r="I7" s="15">
        <v>52</v>
      </c>
      <c r="J7" s="8">
        <f t="shared" si="0"/>
        <v>0.205902</v>
      </c>
      <c r="L7" s="14"/>
      <c r="M7" s="8"/>
      <c r="N7" s="8"/>
      <c r="O7" s="8"/>
      <c r="P7" s="8" t="s">
        <v>12</v>
      </c>
      <c r="Q7" s="8" t="s">
        <v>55</v>
      </c>
      <c r="R7" s="8" t="s">
        <v>56</v>
      </c>
      <c r="S7" s="8" t="s">
        <v>57</v>
      </c>
      <c r="T7" s="8" t="s">
        <v>175</v>
      </c>
      <c r="U7" s="19">
        <v>44517</v>
      </c>
      <c r="V7" s="8" t="s">
        <v>58</v>
      </c>
      <c r="W7" s="19">
        <v>44520</v>
      </c>
      <c r="X7" s="19">
        <v>44529</v>
      </c>
      <c r="Y7" s="8" t="s">
        <v>87</v>
      </c>
      <c r="Z7" s="21">
        <v>44524</v>
      </c>
      <c r="AA7" s="8">
        <v>31</v>
      </c>
      <c r="AB7" s="8">
        <v>81</v>
      </c>
      <c r="AC7" s="8">
        <v>82</v>
      </c>
      <c r="AD7" s="8">
        <v>21</v>
      </c>
      <c r="AE7" s="8">
        <f t="shared" si="3"/>
        <v>51.475499999999997</v>
      </c>
      <c r="AF7" s="8">
        <f t="shared" si="4"/>
        <v>51.475499999999997</v>
      </c>
      <c r="AG7" s="8">
        <f t="shared" si="5"/>
        <v>0.205902</v>
      </c>
      <c r="AH7" s="18">
        <v>52</v>
      </c>
      <c r="AI7" s="8" t="s">
        <v>59</v>
      </c>
    </row>
    <row r="8" spans="1:35" x14ac:dyDescent="0.2">
      <c r="A8" s="8">
        <v>7</v>
      </c>
      <c r="B8" s="8" t="s">
        <v>13</v>
      </c>
      <c r="C8" s="8">
        <v>31</v>
      </c>
      <c r="D8" s="8">
        <v>81</v>
      </c>
      <c r="E8" s="8">
        <v>82</v>
      </c>
      <c r="F8" s="8">
        <v>21</v>
      </c>
      <c r="G8" s="8">
        <f t="shared" si="1"/>
        <v>51.475499999999997</v>
      </c>
      <c r="H8" s="8">
        <f t="shared" si="2"/>
        <v>51.475499999999997</v>
      </c>
      <c r="I8" s="15">
        <v>52</v>
      </c>
      <c r="J8" s="8">
        <f t="shared" si="0"/>
        <v>0.205902</v>
      </c>
      <c r="L8" s="14"/>
      <c r="M8" s="8"/>
      <c r="N8" s="8"/>
      <c r="O8" s="8"/>
      <c r="P8" s="8" t="s">
        <v>13</v>
      </c>
      <c r="Q8" s="8" t="s">
        <v>55</v>
      </c>
      <c r="R8" s="8" t="s">
        <v>56</v>
      </c>
      <c r="S8" s="8" t="s">
        <v>57</v>
      </c>
      <c r="T8" s="8" t="s">
        <v>175</v>
      </c>
      <c r="U8" s="19">
        <v>44517</v>
      </c>
      <c r="V8" s="8" t="s">
        <v>58</v>
      </c>
      <c r="W8" s="19">
        <v>44520</v>
      </c>
      <c r="X8" s="19">
        <v>44529</v>
      </c>
      <c r="Y8" s="8" t="s">
        <v>87</v>
      </c>
      <c r="Z8" s="21">
        <v>44524</v>
      </c>
      <c r="AA8" s="8">
        <v>31</v>
      </c>
      <c r="AB8" s="8">
        <v>81</v>
      </c>
      <c r="AC8" s="8">
        <v>82</v>
      </c>
      <c r="AD8" s="8">
        <v>21</v>
      </c>
      <c r="AE8" s="8">
        <f t="shared" si="3"/>
        <v>51.475499999999997</v>
      </c>
      <c r="AF8" s="8">
        <f t="shared" si="4"/>
        <v>51.475499999999997</v>
      </c>
      <c r="AG8" s="8">
        <f t="shared" si="5"/>
        <v>0.205902</v>
      </c>
      <c r="AH8" s="18">
        <v>52</v>
      </c>
      <c r="AI8" s="8" t="s">
        <v>59</v>
      </c>
    </row>
    <row r="9" spans="1:35" x14ac:dyDescent="0.2">
      <c r="A9" s="8">
        <v>8</v>
      </c>
      <c r="B9" s="8" t="s">
        <v>14</v>
      </c>
      <c r="C9" s="8">
        <v>20</v>
      </c>
      <c r="D9" s="8">
        <v>26</v>
      </c>
      <c r="E9" s="8">
        <v>22</v>
      </c>
      <c r="F9" s="8">
        <v>10</v>
      </c>
      <c r="G9" s="8">
        <f t="shared" si="1"/>
        <v>2.86</v>
      </c>
      <c r="H9" s="8">
        <f t="shared" si="2"/>
        <v>10</v>
      </c>
      <c r="I9" s="15">
        <v>3</v>
      </c>
      <c r="J9" s="8">
        <f t="shared" si="0"/>
        <v>1.1440000000000001E-2</v>
      </c>
      <c r="L9" s="14"/>
      <c r="M9" s="8"/>
      <c r="N9" s="8"/>
      <c r="O9" s="8"/>
      <c r="P9" s="8" t="s">
        <v>14</v>
      </c>
      <c r="Q9" s="8" t="s">
        <v>55</v>
      </c>
      <c r="R9" s="8" t="s">
        <v>56</v>
      </c>
      <c r="S9" s="8" t="s">
        <v>57</v>
      </c>
      <c r="T9" s="8" t="s">
        <v>175</v>
      </c>
      <c r="U9" s="19">
        <v>44517</v>
      </c>
      <c r="V9" s="8" t="s">
        <v>58</v>
      </c>
      <c r="W9" s="19">
        <v>44520</v>
      </c>
      <c r="X9" s="19">
        <v>44529</v>
      </c>
      <c r="Y9" s="8" t="s">
        <v>87</v>
      </c>
      <c r="Z9" s="21">
        <v>44524</v>
      </c>
      <c r="AA9" s="8">
        <v>20</v>
      </c>
      <c r="AB9" s="8">
        <v>26</v>
      </c>
      <c r="AC9" s="8">
        <v>22</v>
      </c>
      <c r="AD9" s="8">
        <v>10</v>
      </c>
      <c r="AE9" s="8">
        <f t="shared" si="3"/>
        <v>2.86</v>
      </c>
      <c r="AF9" s="8">
        <f t="shared" si="4"/>
        <v>10</v>
      </c>
      <c r="AG9" s="8">
        <f t="shared" si="5"/>
        <v>1.1440000000000001E-2</v>
      </c>
      <c r="AH9" s="18">
        <f t="shared" ref="AH9:AH21" si="6">MAX(AF9:AF9)</f>
        <v>10</v>
      </c>
      <c r="AI9" s="8" t="s">
        <v>59</v>
      </c>
    </row>
    <row r="10" spans="1:35" x14ac:dyDescent="0.2">
      <c r="A10" s="8">
        <v>9</v>
      </c>
      <c r="B10" s="8" t="s">
        <v>15</v>
      </c>
      <c r="C10" s="8">
        <v>17</v>
      </c>
      <c r="D10" s="8">
        <v>46</v>
      </c>
      <c r="E10" s="8">
        <v>85</v>
      </c>
      <c r="F10" s="8">
        <v>21</v>
      </c>
      <c r="G10" s="8">
        <f t="shared" si="1"/>
        <v>16.6175</v>
      </c>
      <c r="H10" s="8">
        <f t="shared" si="2"/>
        <v>21</v>
      </c>
      <c r="I10" s="15">
        <v>17</v>
      </c>
      <c r="J10" s="8">
        <f t="shared" si="0"/>
        <v>6.6470000000000001E-2</v>
      </c>
      <c r="L10" s="14"/>
      <c r="M10" s="8"/>
      <c r="N10" s="8"/>
      <c r="O10" s="8"/>
      <c r="P10" s="8" t="s">
        <v>15</v>
      </c>
      <c r="Q10" s="8" t="s">
        <v>55</v>
      </c>
      <c r="R10" s="8" t="s">
        <v>56</v>
      </c>
      <c r="S10" s="8" t="s">
        <v>57</v>
      </c>
      <c r="T10" s="8" t="s">
        <v>175</v>
      </c>
      <c r="U10" s="19">
        <v>44517</v>
      </c>
      <c r="V10" s="8" t="s">
        <v>58</v>
      </c>
      <c r="W10" s="19">
        <v>44520</v>
      </c>
      <c r="X10" s="19">
        <v>44529</v>
      </c>
      <c r="Y10" s="8" t="s">
        <v>87</v>
      </c>
      <c r="Z10" s="21">
        <v>44524</v>
      </c>
      <c r="AA10" s="8">
        <v>17</v>
      </c>
      <c r="AB10" s="8">
        <v>46</v>
      </c>
      <c r="AC10" s="8">
        <v>85</v>
      </c>
      <c r="AD10" s="8">
        <v>21</v>
      </c>
      <c r="AE10" s="8">
        <f t="shared" si="3"/>
        <v>16.6175</v>
      </c>
      <c r="AF10" s="8">
        <f t="shared" si="4"/>
        <v>21</v>
      </c>
      <c r="AG10" s="8">
        <f t="shared" si="5"/>
        <v>6.6470000000000001E-2</v>
      </c>
      <c r="AH10" s="18">
        <f t="shared" si="6"/>
        <v>21</v>
      </c>
      <c r="AI10" s="8" t="s">
        <v>59</v>
      </c>
    </row>
    <row r="11" spans="1:35" x14ac:dyDescent="0.2">
      <c r="A11" s="8">
        <v>10</v>
      </c>
      <c r="B11" s="8" t="s">
        <v>16</v>
      </c>
      <c r="C11" s="8">
        <v>20</v>
      </c>
      <c r="D11" s="8">
        <v>33</v>
      </c>
      <c r="E11" s="8">
        <v>13</v>
      </c>
      <c r="F11" s="8">
        <v>4</v>
      </c>
      <c r="G11" s="8">
        <f t="shared" si="1"/>
        <v>2.145</v>
      </c>
      <c r="H11" s="8">
        <f t="shared" si="2"/>
        <v>4</v>
      </c>
      <c r="I11" s="15">
        <v>2</v>
      </c>
      <c r="J11" s="8">
        <f t="shared" si="0"/>
        <v>8.5800000000000008E-3</v>
      </c>
      <c r="L11" s="14"/>
      <c r="M11" s="8"/>
      <c r="N11" s="8"/>
      <c r="O11" s="8"/>
      <c r="P11" s="8" t="s">
        <v>16</v>
      </c>
      <c r="Q11" s="8" t="s">
        <v>55</v>
      </c>
      <c r="R11" s="8" t="s">
        <v>56</v>
      </c>
      <c r="S11" s="8" t="s">
        <v>57</v>
      </c>
      <c r="T11" s="8" t="s">
        <v>175</v>
      </c>
      <c r="U11" s="19">
        <v>44517</v>
      </c>
      <c r="V11" s="8" t="s">
        <v>58</v>
      </c>
      <c r="W11" s="19">
        <v>44520</v>
      </c>
      <c r="X11" s="19">
        <v>44529</v>
      </c>
      <c r="Y11" s="8" t="s">
        <v>87</v>
      </c>
      <c r="Z11" s="21">
        <v>44524</v>
      </c>
      <c r="AA11" s="8">
        <v>20</v>
      </c>
      <c r="AB11" s="8">
        <v>33</v>
      </c>
      <c r="AC11" s="8">
        <v>13</v>
      </c>
      <c r="AD11" s="8">
        <v>4</v>
      </c>
      <c r="AE11" s="8">
        <f t="shared" si="3"/>
        <v>2.145</v>
      </c>
      <c r="AF11" s="8">
        <f t="shared" si="4"/>
        <v>4</v>
      </c>
      <c r="AG11" s="8">
        <f t="shared" si="5"/>
        <v>8.5800000000000008E-3</v>
      </c>
      <c r="AH11" s="18">
        <f t="shared" si="6"/>
        <v>4</v>
      </c>
      <c r="AI11" s="8" t="s">
        <v>59</v>
      </c>
    </row>
    <row r="12" spans="1:35" x14ac:dyDescent="0.2">
      <c r="A12" s="8">
        <v>11</v>
      </c>
      <c r="B12" s="8" t="s">
        <v>17</v>
      </c>
      <c r="C12" s="8">
        <v>30</v>
      </c>
      <c r="D12" s="8">
        <v>47</v>
      </c>
      <c r="E12" s="8">
        <v>24</v>
      </c>
      <c r="F12" s="8">
        <v>3</v>
      </c>
      <c r="G12" s="8">
        <f t="shared" si="1"/>
        <v>8.4600000000000009</v>
      </c>
      <c r="H12" s="8">
        <f t="shared" si="2"/>
        <v>8.4600000000000009</v>
      </c>
      <c r="I12" s="15">
        <v>9</v>
      </c>
      <c r="J12" s="8">
        <f t="shared" si="0"/>
        <v>3.3840000000000002E-2</v>
      </c>
      <c r="L12" s="14"/>
      <c r="M12" s="8"/>
      <c r="N12" s="8"/>
      <c r="O12" s="8"/>
      <c r="P12" s="8" t="s">
        <v>17</v>
      </c>
      <c r="Q12" s="8" t="s">
        <v>55</v>
      </c>
      <c r="R12" s="8" t="s">
        <v>56</v>
      </c>
      <c r="S12" s="8" t="s">
        <v>57</v>
      </c>
      <c r="T12" s="8" t="s">
        <v>175</v>
      </c>
      <c r="U12" s="19">
        <v>44517</v>
      </c>
      <c r="V12" s="8" t="s">
        <v>58</v>
      </c>
      <c r="W12" s="19">
        <v>44520</v>
      </c>
      <c r="X12" s="19">
        <v>44529</v>
      </c>
      <c r="Y12" s="8" t="s">
        <v>87</v>
      </c>
      <c r="Z12" s="21">
        <v>44524</v>
      </c>
      <c r="AA12" s="8">
        <v>30</v>
      </c>
      <c r="AB12" s="8">
        <v>47</v>
      </c>
      <c r="AC12" s="8">
        <v>24</v>
      </c>
      <c r="AD12" s="8">
        <v>3</v>
      </c>
      <c r="AE12" s="8">
        <f t="shared" si="3"/>
        <v>8.4600000000000009</v>
      </c>
      <c r="AF12" s="8">
        <f t="shared" si="4"/>
        <v>8.4600000000000009</v>
      </c>
      <c r="AG12" s="8">
        <f t="shared" si="5"/>
        <v>3.3840000000000002E-2</v>
      </c>
      <c r="AH12" s="18">
        <v>9</v>
      </c>
      <c r="AI12" s="8" t="s">
        <v>59</v>
      </c>
    </row>
    <row r="13" spans="1:35" x14ac:dyDescent="0.2">
      <c r="A13" s="8">
        <v>12</v>
      </c>
      <c r="B13" s="8" t="s">
        <v>18</v>
      </c>
      <c r="C13" s="8">
        <v>54</v>
      </c>
      <c r="D13" s="8">
        <v>27</v>
      </c>
      <c r="E13" s="8">
        <v>62</v>
      </c>
      <c r="F13" s="8">
        <v>4</v>
      </c>
      <c r="G13" s="8">
        <f t="shared" si="1"/>
        <v>22.599</v>
      </c>
      <c r="H13" s="8">
        <f t="shared" si="2"/>
        <v>22.599</v>
      </c>
      <c r="I13" s="15">
        <v>23</v>
      </c>
      <c r="J13" s="8">
        <f t="shared" si="0"/>
        <v>9.0396000000000004E-2</v>
      </c>
      <c r="L13" s="14"/>
      <c r="M13" s="8"/>
      <c r="N13" s="8"/>
      <c r="O13" s="8"/>
      <c r="P13" s="8" t="s">
        <v>18</v>
      </c>
      <c r="Q13" s="8" t="s">
        <v>55</v>
      </c>
      <c r="R13" s="8" t="s">
        <v>56</v>
      </c>
      <c r="S13" s="8" t="s">
        <v>57</v>
      </c>
      <c r="T13" s="8" t="s">
        <v>175</v>
      </c>
      <c r="U13" s="19">
        <v>44517</v>
      </c>
      <c r="V13" s="8" t="s">
        <v>58</v>
      </c>
      <c r="W13" s="19">
        <v>44520</v>
      </c>
      <c r="X13" s="19">
        <v>44529</v>
      </c>
      <c r="Y13" s="8" t="s">
        <v>87</v>
      </c>
      <c r="Z13" s="21">
        <v>44524</v>
      </c>
      <c r="AA13" s="8">
        <v>54</v>
      </c>
      <c r="AB13" s="8">
        <v>27</v>
      </c>
      <c r="AC13" s="8">
        <v>62</v>
      </c>
      <c r="AD13" s="8">
        <v>4</v>
      </c>
      <c r="AE13" s="8">
        <f t="shared" si="3"/>
        <v>22.599</v>
      </c>
      <c r="AF13" s="8">
        <f t="shared" si="4"/>
        <v>22.599</v>
      </c>
      <c r="AG13" s="8">
        <f t="shared" si="5"/>
        <v>9.0396000000000004E-2</v>
      </c>
      <c r="AH13" s="18">
        <f t="shared" si="6"/>
        <v>22.599</v>
      </c>
      <c r="AI13" s="8" t="s">
        <v>59</v>
      </c>
    </row>
    <row r="14" spans="1:35" x14ac:dyDescent="0.2">
      <c r="A14" s="8">
        <v>13</v>
      </c>
      <c r="B14" s="8" t="s">
        <v>19</v>
      </c>
      <c r="C14" s="8">
        <v>42</v>
      </c>
      <c r="D14" s="8">
        <v>46</v>
      </c>
      <c r="E14" s="8">
        <v>37</v>
      </c>
      <c r="F14" s="8">
        <v>21</v>
      </c>
      <c r="G14" s="8">
        <f t="shared" si="1"/>
        <v>17.870999999999999</v>
      </c>
      <c r="H14" s="8">
        <f t="shared" si="2"/>
        <v>21</v>
      </c>
      <c r="I14" s="15">
        <v>18</v>
      </c>
      <c r="J14" s="8">
        <f t="shared" si="0"/>
        <v>7.1484000000000006E-2</v>
      </c>
      <c r="L14" s="14"/>
      <c r="M14" s="8"/>
      <c r="N14" s="8"/>
      <c r="O14" s="8"/>
      <c r="P14" s="8" t="s">
        <v>19</v>
      </c>
      <c r="Q14" s="8" t="s">
        <v>55</v>
      </c>
      <c r="R14" s="8" t="s">
        <v>56</v>
      </c>
      <c r="S14" s="8" t="s">
        <v>57</v>
      </c>
      <c r="T14" s="8" t="s">
        <v>175</v>
      </c>
      <c r="U14" s="19">
        <v>44517</v>
      </c>
      <c r="V14" s="8" t="s">
        <v>58</v>
      </c>
      <c r="W14" s="19">
        <v>44520</v>
      </c>
      <c r="X14" s="19">
        <v>44529</v>
      </c>
      <c r="Y14" s="8" t="s">
        <v>87</v>
      </c>
      <c r="Z14" s="21">
        <v>44524</v>
      </c>
      <c r="AA14" s="8">
        <v>42</v>
      </c>
      <c r="AB14" s="8">
        <v>46</v>
      </c>
      <c r="AC14" s="8">
        <v>37</v>
      </c>
      <c r="AD14" s="8">
        <v>21</v>
      </c>
      <c r="AE14" s="8">
        <f t="shared" si="3"/>
        <v>17.870999999999999</v>
      </c>
      <c r="AF14" s="8">
        <f t="shared" si="4"/>
        <v>21</v>
      </c>
      <c r="AG14" s="8">
        <f t="shared" si="5"/>
        <v>7.1484000000000006E-2</v>
      </c>
      <c r="AH14" s="18">
        <f t="shared" si="6"/>
        <v>21</v>
      </c>
      <c r="AI14" s="8" t="s">
        <v>59</v>
      </c>
    </row>
    <row r="15" spans="1:35" x14ac:dyDescent="0.2">
      <c r="A15" s="8">
        <v>14</v>
      </c>
      <c r="B15" s="8" t="s">
        <v>20</v>
      </c>
      <c r="C15" s="8">
        <v>40</v>
      </c>
      <c r="D15" s="8">
        <v>40</v>
      </c>
      <c r="E15" s="8">
        <v>59</v>
      </c>
      <c r="F15" s="8">
        <v>21</v>
      </c>
      <c r="G15" s="8">
        <f t="shared" si="1"/>
        <v>23.6</v>
      </c>
      <c r="H15" s="8">
        <f t="shared" si="2"/>
        <v>23.6</v>
      </c>
      <c r="I15" s="15">
        <v>24</v>
      </c>
      <c r="J15" s="8">
        <f t="shared" si="0"/>
        <v>9.4399999999999998E-2</v>
      </c>
      <c r="L15" s="14"/>
      <c r="M15" s="8"/>
      <c r="N15" s="8"/>
      <c r="O15" s="8"/>
      <c r="P15" s="8" t="s">
        <v>20</v>
      </c>
      <c r="Q15" s="8" t="s">
        <v>55</v>
      </c>
      <c r="R15" s="8" t="s">
        <v>56</v>
      </c>
      <c r="S15" s="8" t="s">
        <v>57</v>
      </c>
      <c r="T15" s="8" t="s">
        <v>175</v>
      </c>
      <c r="U15" s="19">
        <v>44517</v>
      </c>
      <c r="V15" s="8" t="s">
        <v>58</v>
      </c>
      <c r="W15" s="19">
        <v>44520</v>
      </c>
      <c r="X15" s="19">
        <v>44529</v>
      </c>
      <c r="Y15" s="8" t="s">
        <v>87</v>
      </c>
      <c r="Z15" s="21">
        <v>44524</v>
      </c>
      <c r="AA15" s="8">
        <v>40</v>
      </c>
      <c r="AB15" s="8">
        <v>40</v>
      </c>
      <c r="AC15" s="8">
        <v>59</v>
      </c>
      <c r="AD15" s="8">
        <v>21</v>
      </c>
      <c r="AE15" s="8">
        <f t="shared" si="3"/>
        <v>23.6</v>
      </c>
      <c r="AF15" s="8">
        <f t="shared" si="4"/>
        <v>23.6</v>
      </c>
      <c r="AG15" s="8">
        <f t="shared" si="5"/>
        <v>9.4399999999999998E-2</v>
      </c>
      <c r="AH15" s="18">
        <f t="shared" si="6"/>
        <v>23.6</v>
      </c>
      <c r="AI15" s="8" t="s">
        <v>59</v>
      </c>
    </row>
    <row r="16" spans="1:35" x14ac:dyDescent="0.2">
      <c r="A16" s="8">
        <v>15</v>
      </c>
      <c r="B16" s="8" t="s">
        <v>21</v>
      </c>
      <c r="C16" s="8">
        <v>12</v>
      </c>
      <c r="D16" s="8">
        <v>52</v>
      </c>
      <c r="E16" s="8">
        <v>44</v>
      </c>
      <c r="F16" s="8">
        <v>21</v>
      </c>
      <c r="G16" s="8">
        <f t="shared" si="1"/>
        <v>6.8639999999999999</v>
      </c>
      <c r="H16" s="8">
        <f t="shared" si="2"/>
        <v>21</v>
      </c>
      <c r="I16" s="15">
        <v>7</v>
      </c>
      <c r="J16" s="8">
        <f t="shared" si="0"/>
        <v>2.7456000000000001E-2</v>
      </c>
      <c r="L16" s="14"/>
      <c r="M16" s="8"/>
      <c r="N16" s="8"/>
      <c r="O16" s="8"/>
      <c r="P16" s="8" t="s">
        <v>21</v>
      </c>
      <c r="Q16" s="8" t="s">
        <v>55</v>
      </c>
      <c r="R16" s="8" t="s">
        <v>56</v>
      </c>
      <c r="S16" s="8" t="s">
        <v>57</v>
      </c>
      <c r="T16" s="8" t="s">
        <v>175</v>
      </c>
      <c r="U16" s="19">
        <v>44517</v>
      </c>
      <c r="V16" s="8" t="s">
        <v>58</v>
      </c>
      <c r="W16" s="19">
        <v>44520</v>
      </c>
      <c r="X16" s="19">
        <v>44529</v>
      </c>
      <c r="Y16" s="8" t="s">
        <v>87</v>
      </c>
      <c r="Z16" s="21">
        <v>44524</v>
      </c>
      <c r="AA16" s="8">
        <v>12</v>
      </c>
      <c r="AB16" s="8">
        <v>52</v>
      </c>
      <c r="AC16" s="8">
        <v>44</v>
      </c>
      <c r="AD16" s="8">
        <v>21</v>
      </c>
      <c r="AE16" s="8">
        <f t="shared" si="3"/>
        <v>6.8639999999999999</v>
      </c>
      <c r="AF16" s="8">
        <f t="shared" si="4"/>
        <v>21</v>
      </c>
      <c r="AG16" s="8">
        <f t="shared" si="5"/>
        <v>2.7456000000000001E-2</v>
      </c>
      <c r="AH16" s="18">
        <f t="shared" si="6"/>
        <v>21</v>
      </c>
      <c r="AI16" s="8" t="s">
        <v>59</v>
      </c>
    </row>
    <row r="17" spans="1:35" x14ac:dyDescent="0.2">
      <c r="A17" s="8">
        <v>16</v>
      </c>
      <c r="B17" s="8" t="s">
        <v>28</v>
      </c>
      <c r="C17" s="8">
        <v>12</v>
      </c>
      <c r="D17" s="8">
        <v>52</v>
      </c>
      <c r="E17" s="8">
        <v>44</v>
      </c>
      <c r="F17" s="8">
        <v>21</v>
      </c>
      <c r="G17" s="8">
        <f t="shared" si="1"/>
        <v>6.8639999999999999</v>
      </c>
      <c r="H17" s="8">
        <f t="shared" si="2"/>
        <v>21</v>
      </c>
      <c r="I17" s="15">
        <v>7</v>
      </c>
      <c r="J17" s="8">
        <f t="shared" si="0"/>
        <v>2.7456000000000001E-2</v>
      </c>
      <c r="L17" s="14"/>
      <c r="M17" s="8"/>
      <c r="N17" s="8"/>
      <c r="O17" s="8"/>
      <c r="P17" s="8" t="s">
        <v>28</v>
      </c>
      <c r="Q17" s="8" t="s">
        <v>55</v>
      </c>
      <c r="R17" s="8" t="s">
        <v>56</v>
      </c>
      <c r="S17" s="8" t="s">
        <v>57</v>
      </c>
      <c r="T17" s="8" t="s">
        <v>175</v>
      </c>
      <c r="U17" s="19">
        <v>44517</v>
      </c>
      <c r="V17" s="8" t="s">
        <v>58</v>
      </c>
      <c r="W17" s="19">
        <v>44520</v>
      </c>
      <c r="X17" s="19">
        <v>44529</v>
      </c>
      <c r="Y17" s="8" t="s">
        <v>87</v>
      </c>
      <c r="Z17" s="21">
        <v>44524</v>
      </c>
      <c r="AA17" s="8">
        <v>12</v>
      </c>
      <c r="AB17" s="8">
        <v>52</v>
      </c>
      <c r="AC17" s="8">
        <v>44</v>
      </c>
      <c r="AD17" s="8">
        <v>21</v>
      </c>
      <c r="AE17" s="8">
        <f t="shared" si="3"/>
        <v>6.8639999999999999</v>
      </c>
      <c r="AF17" s="8">
        <f t="shared" si="4"/>
        <v>21</v>
      </c>
      <c r="AG17" s="8">
        <f t="shared" si="5"/>
        <v>2.7456000000000001E-2</v>
      </c>
      <c r="AH17" s="18">
        <f t="shared" si="6"/>
        <v>21</v>
      </c>
      <c r="AI17" s="8" t="s">
        <v>59</v>
      </c>
    </row>
    <row r="18" spans="1:35" x14ac:dyDescent="0.2">
      <c r="A18" s="8">
        <v>17</v>
      </c>
      <c r="B18" s="8" t="s">
        <v>32</v>
      </c>
      <c r="C18" s="8">
        <v>12</v>
      </c>
      <c r="D18" s="8">
        <v>52</v>
      </c>
      <c r="E18" s="8">
        <v>44</v>
      </c>
      <c r="F18" s="8">
        <v>21</v>
      </c>
      <c r="G18" s="8">
        <f t="shared" si="1"/>
        <v>6.8639999999999999</v>
      </c>
      <c r="H18" s="8">
        <f t="shared" si="2"/>
        <v>21</v>
      </c>
      <c r="I18" s="15">
        <v>7</v>
      </c>
      <c r="J18" s="8">
        <f t="shared" si="0"/>
        <v>2.7456000000000001E-2</v>
      </c>
      <c r="L18" s="14"/>
      <c r="M18" s="8"/>
      <c r="N18" s="8"/>
      <c r="O18" s="8"/>
      <c r="P18" s="8" t="s">
        <v>32</v>
      </c>
      <c r="Q18" s="8" t="s">
        <v>55</v>
      </c>
      <c r="R18" s="8" t="s">
        <v>56</v>
      </c>
      <c r="S18" s="8" t="s">
        <v>57</v>
      </c>
      <c r="T18" s="8" t="s">
        <v>175</v>
      </c>
      <c r="U18" s="19">
        <v>44517</v>
      </c>
      <c r="V18" s="8" t="s">
        <v>58</v>
      </c>
      <c r="W18" s="19">
        <v>44520</v>
      </c>
      <c r="X18" s="19">
        <v>44529</v>
      </c>
      <c r="Y18" s="8" t="s">
        <v>87</v>
      </c>
      <c r="Z18" s="21">
        <v>44524</v>
      </c>
      <c r="AA18" s="8">
        <v>12</v>
      </c>
      <c r="AB18" s="8">
        <v>52</v>
      </c>
      <c r="AC18" s="8">
        <v>44</v>
      </c>
      <c r="AD18" s="8">
        <v>21</v>
      </c>
      <c r="AE18" s="8">
        <f t="shared" si="3"/>
        <v>6.8639999999999999</v>
      </c>
      <c r="AF18" s="8">
        <f t="shared" si="4"/>
        <v>21</v>
      </c>
      <c r="AG18" s="8">
        <f t="shared" si="5"/>
        <v>2.7456000000000001E-2</v>
      </c>
      <c r="AH18" s="18">
        <f t="shared" si="6"/>
        <v>21</v>
      </c>
      <c r="AI18" s="8" t="s">
        <v>59</v>
      </c>
    </row>
    <row r="19" spans="1:35" x14ac:dyDescent="0.2">
      <c r="A19" s="8">
        <v>18</v>
      </c>
      <c r="B19" s="8" t="s">
        <v>22</v>
      </c>
      <c r="C19" s="8">
        <v>12</v>
      </c>
      <c r="D19" s="8">
        <v>52</v>
      </c>
      <c r="E19" s="8">
        <v>44</v>
      </c>
      <c r="F19" s="8">
        <v>21</v>
      </c>
      <c r="G19" s="8">
        <f t="shared" si="1"/>
        <v>6.8639999999999999</v>
      </c>
      <c r="H19" s="8">
        <f t="shared" si="2"/>
        <v>21</v>
      </c>
      <c r="I19" s="15">
        <v>7</v>
      </c>
      <c r="J19" s="8">
        <f t="shared" si="0"/>
        <v>2.7456000000000001E-2</v>
      </c>
      <c r="L19" s="14"/>
      <c r="M19" s="8"/>
      <c r="N19" s="8"/>
      <c r="O19" s="8"/>
      <c r="P19" s="8" t="s">
        <v>22</v>
      </c>
      <c r="Q19" s="8" t="s">
        <v>55</v>
      </c>
      <c r="R19" s="8" t="s">
        <v>56</v>
      </c>
      <c r="S19" s="8" t="s">
        <v>57</v>
      </c>
      <c r="T19" s="8" t="s">
        <v>175</v>
      </c>
      <c r="U19" s="19">
        <v>44517</v>
      </c>
      <c r="V19" s="8" t="s">
        <v>58</v>
      </c>
      <c r="W19" s="19">
        <v>44520</v>
      </c>
      <c r="X19" s="19">
        <v>44529</v>
      </c>
      <c r="Y19" s="8" t="s">
        <v>87</v>
      </c>
      <c r="Z19" s="21">
        <v>44524</v>
      </c>
      <c r="AA19" s="8">
        <v>12</v>
      </c>
      <c r="AB19" s="8">
        <v>52</v>
      </c>
      <c r="AC19" s="8">
        <v>44</v>
      </c>
      <c r="AD19" s="8">
        <v>21</v>
      </c>
      <c r="AE19" s="8">
        <f t="shared" si="3"/>
        <v>6.8639999999999999</v>
      </c>
      <c r="AF19" s="8">
        <f t="shared" si="4"/>
        <v>21</v>
      </c>
      <c r="AG19" s="8">
        <f t="shared" si="5"/>
        <v>2.7456000000000001E-2</v>
      </c>
      <c r="AH19" s="18">
        <f t="shared" si="6"/>
        <v>21</v>
      </c>
      <c r="AI19" s="8" t="s">
        <v>59</v>
      </c>
    </row>
    <row r="20" spans="1:35" x14ac:dyDescent="0.2">
      <c r="A20" s="8">
        <v>19</v>
      </c>
      <c r="B20" s="8" t="s">
        <v>23</v>
      </c>
      <c r="C20" s="8">
        <v>12</v>
      </c>
      <c r="D20" s="8">
        <v>52</v>
      </c>
      <c r="E20" s="8">
        <v>44</v>
      </c>
      <c r="F20" s="8">
        <v>21</v>
      </c>
      <c r="G20" s="8">
        <f t="shared" si="1"/>
        <v>6.8639999999999999</v>
      </c>
      <c r="H20" s="8">
        <f t="shared" si="2"/>
        <v>21</v>
      </c>
      <c r="I20" s="15">
        <v>7</v>
      </c>
      <c r="J20" s="8">
        <f t="shared" si="0"/>
        <v>2.7456000000000001E-2</v>
      </c>
      <c r="L20" s="14"/>
      <c r="M20" s="8"/>
      <c r="N20" s="8"/>
      <c r="O20" s="8"/>
      <c r="P20" s="8" t="s">
        <v>23</v>
      </c>
      <c r="Q20" s="8" t="s">
        <v>55</v>
      </c>
      <c r="R20" s="8" t="s">
        <v>56</v>
      </c>
      <c r="S20" s="8" t="s">
        <v>57</v>
      </c>
      <c r="T20" s="8" t="s">
        <v>175</v>
      </c>
      <c r="U20" s="19">
        <v>44517</v>
      </c>
      <c r="V20" s="8" t="s">
        <v>58</v>
      </c>
      <c r="W20" s="19">
        <v>44520</v>
      </c>
      <c r="X20" s="19">
        <v>44529</v>
      </c>
      <c r="Y20" s="8" t="s">
        <v>87</v>
      </c>
      <c r="Z20" s="21">
        <v>44524</v>
      </c>
      <c r="AA20" s="8">
        <v>12</v>
      </c>
      <c r="AB20" s="8">
        <v>52</v>
      </c>
      <c r="AC20" s="8">
        <v>44</v>
      </c>
      <c r="AD20" s="8">
        <v>21</v>
      </c>
      <c r="AE20" s="8">
        <f t="shared" si="3"/>
        <v>6.8639999999999999</v>
      </c>
      <c r="AF20" s="8">
        <f t="shared" si="4"/>
        <v>21</v>
      </c>
      <c r="AG20" s="8">
        <f t="shared" si="5"/>
        <v>2.7456000000000001E-2</v>
      </c>
      <c r="AH20" s="18">
        <f t="shared" si="6"/>
        <v>21</v>
      </c>
      <c r="AI20" s="8" t="s">
        <v>59</v>
      </c>
    </row>
    <row r="21" spans="1:35" x14ac:dyDescent="0.2">
      <c r="A21" s="8">
        <v>20</v>
      </c>
      <c r="B21" s="8" t="s">
        <v>24</v>
      </c>
      <c r="C21" s="8">
        <v>12</v>
      </c>
      <c r="D21" s="8">
        <v>52</v>
      </c>
      <c r="E21" s="8">
        <v>44</v>
      </c>
      <c r="F21" s="8">
        <v>21</v>
      </c>
      <c r="G21" s="8">
        <f t="shared" si="1"/>
        <v>6.8639999999999999</v>
      </c>
      <c r="H21" s="8">
        <f t="shared" si="2"/>
        <v>21</v>
      </c>
      <c r="I21" s="15">
        <v>7</v>
      </c>
      <c r="J21" s="8">
        <f t="shared" si="0"/>
        <v>2.7456000000000001E-2</v>
      </c>
      <c r="L21" s="14"/>
      <c r="M21" s="8"/>
      <c r="N21" s="8"/>
      <c r="O21" s="8"/>
      <c r="P21" s="8" t="s">
        <v>24</v>
      </c>
      <c r="Q21" s="8" t="s">
        <v>55</v>
      </c>
      <c r="R21" s="8" t="s">
        <v>56</v>
      </c>
      <c r="S21" s="8" t="s">
        <v>57</v>
      </c>
      <c r="T21" s="8" t="s">
        <v>175</v>
      </c>
      <c r="U21" s="19">
        <v>44517</v>
      </c>
      <c r="V21" s="8" t="s">
        <v>58</v>
      </c>
      <c r="W21" s="19">
        <v>44520</v>
      </c>
      <c r="X21" s="19">
        <v>44529</v>
      </c>
      <c r="Y21" s="8" t="s">
        <v>87</v>
      </c>
      <c r="Z21" s="21">
        <v>44524</v>
      </c>
      <c r="AA21" s="8">
        <v>12</v>
      </c>
      <c r="AB21" s="8">
        <v>52</v>
      </c>
      <c r="AC21" s="8">
        <v>44</v>
      </c>
      <c r="AD21" s="8">
        <v>21</v>
      </c>
      <c r="AE21" s="8">
        <f t="shared" si="3"/>
        <v>6.8639999999999999</v>
      </c>
      <c r="AF21" s="8">
        <f t="shared" si="4"/>
        <v>21</v>
      </c>
      <c r="AG21" s="8">
        <f t="shared" si="5"/>
        <v>2.7456000000000001E-2</v>
      </c>
      <c r="AH21" s="18">
        <f t="shared" si="6"/>
        <v>21</v>
      </c>
      <c r="AI21" s="8" t="s">
        <v>59</v>
      </c>
    </row>
    <row r="22" spans="1:35" x14ac:dyDescent="0.2">
      <c r="A22" s="8">
        <v>21</v>
      </c>
      <c r="B22" s="8" t="s">
        <v>25</v>
      </c>
      <c r="C22" s="8">
        <v>19</v>
      </c>
      <c r="D22" s="8">
        <v>65</v>
      </c>
      <c r="E22" s="8">
        <v>150</v>
      </c>
      <c r="F22" s="8">
        <v>21</v>
      </c>
      <c r="G22" s="8">
        <f t="shared" si="1"/>
        <v>46.3125</v>
      </c>
      <c r="H22" s="8">
        <f t="shared" si="2"/>
        <v>46.3125</v>
      </c>
      <c r="I22" s="15">
        <v>47</v>
      </c>
      <c r="J22" s="8">
        <f t="shared" si="0"/>
        <v>0.18525</v>
      </c>
      <c r="L22" s="14"/>
      <c r="M22" s="8"/>
      <c r="N22" s="8"/>
      <c r="O22" s="8"/>
      <c r="P22" s="8" t="s">
        <v>25</v>
      </c>
      <c r="Q22" s="8" t="s">
        <v>55</v>
      </c>
      <c r="R22" s="8" t="s">
        <v>56</v>
      </c>
      <c r="S22" s="8" t="s">
        <v>57</v>
      </c>
      <c r="T22" s="8" t="s">
        <v>175</v>
      </c>
      <c r="U22" s="19">
        <v>44517</v>
      </c>
      <c r="V22" s="8" t="s">
        <v>58</v>
      </c>
      <c r="W22" s="19">
        <v>44520</v>
      </c>
      <c r="X22" s="19">
        <v>44529</v>
      </c>
      <c r="Y22" s="8" t="s">
        <v>87</v>
      </c>
      <c r="Z22" s="21">
        <v>44524</v>
      </c>
      <c r="AA22" s="8">
        <v>19</v>
      </c>
      <c r="AB22" s="8">
        <v>65</v>
      </c>
      <c r="AC22" s="8">
        <v>150</v>
      </c>
      <c r="AD22" s="8">
        <v>21</v>
      </c>
      <c r="AE22" s="8">
        <f t="shared" si="3"/>
        <v>46.3125</v>
      </c>
      <c r="AF22" s="8">
        <f t="shared" si="4"/>
        <v>46.3125</v>
      </c>
      <c r="AG22" s="8">
        <f t="shared" si="5"/>
        <v>0.18525</v>
      </c>
      <c r="AH22" s="18">
        <v>47</v>
      </c>
      <c r="AI22" s="8" t="s">
        <v>59</v>
      </c>
    </row>
    <row r="23" spans="1:35" x14ac:dyDescent="0.2">
      <c r="A23" s="8">
        <v>22</v>
      </c>
      <c r="B23" s="8" t="s">
        <v>26</v>
      </c>
      <c r="C23" s="8">
        <v>19</v>
      </c>
      <c r="D23" s="8">
        <v>65</v>
      </c>
      <c r="E23" s="8">
        <v>150</v>
      </c>
      <c r="F23" s="8">
        <v>21</v>
      </c>
      <c r="G23" s="8">
        <f t="shared" si="1"/>
        <v>46.3125</v>
      </c>
      <c r="H23" s="8">
        <f t="shared" si="2"/>
        <v>46.3125</v>
      </c>
      <c r="I23" s="15">
        <v>47</v>
      </c>
      <c r="J23" s="8">
        <f t="shared" si="0"/>
        <v>0.18525</v>
      </c>
      <c r="L23" s="14"/>
      <c r="M23" s="8"/>
      <c r="N23" s="8"/>
      <c r="O23" s="8"/>
      <c r="P23" s="8" t="s">
        <v>26</v>
      </c>
      <c r="Q23" s="8" t="s">
        <v>55</v>
      </c>
      <c r="R23" s="8" t="s">
        <v>56</v>
      </c>
      <c r="S23" s="8" t="s">
        <v>57</v>
      </c>
      <c r="T23" s="8" t="s">
        <v>175</v>
      </c>
      <c r="U23" s="19">
        <v>44517</v>
      </c>
      <c r="V23" s="8" t="s">
        <v>58</v>
      </c>
      <c r="W23" s="19">
        <v>44520</v>
      </c>
      <c r="X23" s="19">
        <v>44529</v>
      </c>
      <c r="Y23" s="8" t="s">
        <v>87</v>
      </c>
      <c r="Z23" s="21">
        <v>44524</v>
      </c>
      <c r="AA23" s="8">
        <v>19</v>
      </c>
      <c r="AB23" s="8">
        <v>65</v>
      </c>
      <c r="AC23" s="8">
        <v>150</v>
      </c>
      <c r="AD23" s="8">
        <v>21</v>
      </c>
      <c r="AE23" s="8">
        <f t="shared" si="3"/>
        <v>46.3125</v>
      </c>
      <c r="AF23" s="8">
        <f t="shared" si="4"/>
        <v>46.3125</v>
      </c>
      <c r="AG23" s="8">
        <f t="shared" si="5"/>
        <v>0.18525</v>
      </c>
      <c r="AH23" s="18">
        <v>47</v>
      </c>
      <c r="AI23" s="8" t="s">
        <v>59</v>
      </c>
    </row>
    <row r="24" spans="1:35" x14ac:dyDescent="0.2">
      <c r="A24" s="8">
        <v>23</v>
      </c>
      <c r="B24" s="8" t="s">
        <v>27</v>
      </c>
      <c r="C24" s="8">
        <v>19</v>
      </c>
      <c r="D24" s="8">
        <v>65</v>
      </c>
      <c r="E24" s="8">
        <v>150</v>
      </c>
      <c r="F24" s="8">
        <v>21</v>
      </c>
      <c r="G24" s="8">
        <f t="shared" si="1"/>
        <v>46.3125</v>
      </c>
      <c r="H24" s="8">
        <f t="shared" si="2"/>
        <v>46.3125</v>
      </c>
      <c r="I24" s="15">
        <v>47</v>
      </c>
      <c r="J24" s="8">
        <f t="shared" si="0"/>
        <v>0.18525</v>
      </c>
      <c r="L24" s="14"/>
      <c r="M24" s="8"/>
      <c r="N24" s="8"/>
      <c r="O24" s="8"/>
      <c r="P24" s="8" t="s">
        <v>27</v>
      </c>
      <c r="Q24" s="8" t="s">
        <v>55</v>
      </c>
      <c r="R24" s="8" t="s">
        <v>56</v>
      </c>
      <c r="S24" s="8" t="s">
        <v>57</v>
      </c>
      <c r="T24" s="8" t="s">
        <v>175</v>
      </c>
      <c r="U24" s="19">
        <v>44517</v>
      </c>
      <c r="V24" s="8" t="s">
        <v>58</v>
      </c>
      <c r="W24" s="19">
        <v>44520</v>
      </c>
      <c r="X24" s="19">
        <v>44529</v>
      </c>
      <c r="Y24" s="8" t="s">
        <v>87</v>
      </c>
      <c r="Z24" s="21">
        <v>44524</v>
      </c>
      <c r="AA24" s="8">
        <v>19</v>
      </c>
      <c r="AB24" s="8">
        <v>65</v>
      </c>
      <c r="AC24" s="8">
        <v>150</v>
      </c>
      <c r="AD24" s="8">
        <v>8</v>
      </c>
      <c r="AE24" s="8">
        <f t="shared" si="3"/>
        <v>46.3125</v>
      </c>
      <c r="AF24" s="8">
        <f t="shared" si="4"/>
        <v>46.3125</v>
      </c>
      <c r="AG24" s="8">
        <f t="shared" si="5"/>
        <v>0.18525</v>
      </c>
      <c r="AH24" s="18">
        <v>47</v>
      </c>
      <c r="AI24" s="8" t="s">
        <v>59</v>
      </c>
    </row>
    <row r="25" spans="1:35" x14ac:dyDescent="0.2">
      <c r="A25" s="8"/>
      <c r="B25" s="8"/>
      <c r="C25" s="8"/>
      <c r="D25" s="8"/>
      <c r="E25" s="8"/>
      <c r="F25" s="16">
        <f>SUM(F2:F24)</f>
        <v>404</v>
      </c>
      <c r="G25" s="16"/>
      <c r="H25" s="16"/>
      <c r="I25" s="17">
        <f>SUM(I2:I24)</f>
        <v>623</v>
      </c>
      <c r="J25" s="17">
        <f>SUM(J2:J24)</f>
        <v>2.4558019999999994</v>
      </c>
      <c r="L25" s="14"/>
      <c r="M25" s="8"/>
      <c r="N25" s="20" t="s">
        <v>83</v>
      </c>
      <c r="O25" s="8" t="s">
        <v>68</v>
      </c>
      <c r="P25" s="8" t="s">
        <v>60</v>
      </c>
      <c r="Q25" s="8" t="s">
        <v>55</v>
      </c>
      <c r="R25" s="8" t="s">
        <v>61</v>
      </c>
      <c r="S25" s="8" t="s">
        <v>69</v>
      </c>
      <c r="T25" s="8" t="s">
        <v>70</v>
      </c>
      <c r="U25" s="19">
        <v>44519</v>
      </c>
      <c r="V25" s="8" t="s">
        <v>67</v>
      </c>
      <c r="W25" s="19">
        <v>44521</v>
      </c>
      <c r="X25" s="19">
        <v>44529</v>
      </c>
      <c r="Y25" s="8"/>
      <c r="Z25" s="8"/>
      <c r="AA25" s="8">
        <v>79</v>
      </c>
      <c r="AB25" s="8">
        <v>16</v>
      </c>
      <c r="AC25" s="8">
        <v>17</v>
      </c>
      <c r="AD25" s="8">
        <v>10</v>
      </c>
      <c r="AE25" s="8">
        <f t="shared" si="3"/>
        <v>5.3719999999999999</v>
      </c>
      <c r="AF25" s="8">
        <f t="shared" si="4"/>
        <v>10</v>
      </c>
      <c r="AG25" s="8">
        <f t="shared" si="5"/>
        <v>2.1488E-2</v>
      </c>
      <c r="AH25" s="18">
        <f t="shared" ref="AH25:AH34" si="7">MAX(AF25:AF25)</f>
        <v>10</v>
      </c>
      <c r="AI25" s="8" t="s">
        <v>81</v>
      </c>
    </row>
    <row r="26" spans="1:35" x14ac:dyDescent="0.2">
      <c r="M26" s="8"/>
      <c r="N26" s="8"/>
      <c r="O26" s="8"/>
      <c r="P26" s="8" t="s">
        <v>62</v>
      </c>
      <c r="Q26" s="8" t="s">
        <v>55</v>
      </c>
      <c r="R26" s="8" t="s">
        <v>61</v>
      </c>
      <c r="S26" s="8" t="s">
        <v>69</v>
      </c>
      <c r="T26" s="8" t="s">
        <v>70</v>
      </c>
      <c r="U26" s="19">
        <v>44519</v>
      </c>
      <c r="V26" s="8" t="s">
        <v>67</v>
      </c>
      <c r="W26" s="19">
        <v>44521</v>
      </c>
      <c r="X26" s="19">
        <v>44529</v>
      </c>
      <c r="Y26" s="8"/>
      <c r="Z26" s="8"/>
      <c r="AA26" s="8">
        <v>79</v>
      </c>
      <c r="AB26" s="8">
        <v>16</v>
      </c>
      <c r="AC26" s="8">
        <v>17</v>
      </c>
      <c r="AD26" s="8">
        <v>8</v>
      </c>
      <c r="AE26" s="8">
        <f t="shared" si="3"/>
        <v>5.3719999999999999</v>
      </c>
      <c r="AF26" s="8">
        <f t="shared" si="4"/>
        <v>8</v>
      </c>
      <c r="AG26" s="8">
        <f t="shared" si="5"/>
        <v>2.1488E-2</v>
      </c>
      <c r="AH26" s="18">
        <f t="shared" si="7"/>
        <v>8</v>
      </c>
      <c r="AI26" s="8" t="s">
        <v>81</v>
      </c>
    </row>
    <row r="27" spans="1:35" x14ac:dyDescent="0.2">
      <c r="M27" s="8"/>
      <c r="N27" s="8"/>
      <c r="O27" s="8"/>
      <c r="P27" s="8" t="s">
        <v>63</v>
      </c>
      <c r="Q27" s="8" t="s">
        <v>55</v>
      </c>
      <c r="R27" s="8" t="s">
        <v>61</v>
      </c>
      <c r="S27" s="8" t="s">
        <v>69</v>
      </c>
      <c r="T27" s="8" t="s">
        <v>70</v>
      </c>
      <c r="U27" s="19">
        <v>44519</v>
      </c>
      <c r="V27" s="8" t="s">
        <v>67</v>
      </c>
      <c r="W27" s="19">
        <v>44521</v>
      </c>
      <c r="X27" s="19">
        <v>44529</v>
      </c>
      <c r="Y27" s="8"/>
      <c r="Z27" s="8"/>
      <c r="AA27" s="8">
        <v>79</v>
      </c>
      <c r="AB27" s="8">
        <v>16</v>
      </c>
      <c r="AC27" s="8">
        <v>17</v>
      </c>
      <c r="AD27" s="8">
        <v>8</v>
      </c>
      <c r="AE27" s="8">
        <f t="shared" si="3"/>
        <v>5.3719999999999999</v>
      </c>
      <c r="AF27" s="8">
        <f t="shared" si="4"/>
        <v>8</v>
      </c>
      <c r="AG27" s="8">
        <f t="shared" si="5"/>
        <v>2.1488E-2</v>
      </c>
      <c r="AH27" s="18">
        <f t="shared" si="7"/>
        <v>8</v>
      </c>
      <c r="AI27" s="8" t="s">
        <v>81</v>
      </c>
    </row>
    <row r="28" spans="1:35" x14ac:dyDescent="0.2">
      <c r="M28" s="8"/>
      <c r="N28" s="8"/>
      <c r="O28" s="8"/>
      <c r="P28" s="8" t="s">
        <v>64</v>
      </c>
      <c r="Q28" s="8" t="s">
        <v>55</v>
      </c>
      <c r="R28" s="8" t="s">
        <v>61</v>
      </c>
      <c r="S28" s="8" t="s">
        <v>69</v>
      </c>
      <c r="T28" s="8" t="s">
        <v>70</v>
      </c>
      <c r="U28" s="19">
        <v>44519</v>
      </c>
      <c r="V28" s="8" t="s">
        <v>67</v>
      </c>
      <c r="W28" s="19">
        <v>44521</v>
      </c>
      <c r="X28" s="19">
        <v>44529</v>
      </c>
      <c r="Y28" s="8"/>
      <c r="Z28" s="8"/>
      <c r="AA28" s="8">
        <v>79</v>
      </c>
      <c r="AB28" s="8">
        <v>16</v>
      </c>
      <c r="AC28" s="8">
        <v>17</v>
      </c>
      <c r="AD28" s="8">
        <v>8</v>
      </c>
      <c r="AE28" s="8">
        <f t="shared" si="3"/>
        <v>5.3719999999999999</v>
      </c>
      <c r="AF28" s="8">
        <f t="shared" si="4"/>
        <v>8</v>
      </c>
      <c r="AG28" s="8">
        <f t="shared" si="5"/>
        <v>2.1488E-2</v>
      </c>
      <c r="AH28" s="18">
        <f t="shared" si="7"/>
        <v>8</v>
      </c>
      <c r="AI28" s="8" t="s">
        <v>81</v>
      </c>
    </row>
    <row r="29" spans="1:35" x14ac:dyDescent="0.2">
      <c r="M29" s="8"/>
      <c r="N29" s="8"/>
      <c r="O29" s="8"/>
      <c r="P29" s="8" t="s">
        <v>65</v>
      </c>
      <c r="Q29" s="8" t="s">
        <v>55</v>
      </c>
      <c r="R29" s="8" t="s">
        <v>61</v>
      </c>
      <c r="S29" s="8" t="s">
        <v>69</v>
      </c>
      <c r="T29" s="8" t="s">
        <v>70</v>
      </c>
      <c r="U29" s="19">
        <v>44519</v>
      </c>
      <c r="V29" s="8" t="s">
        <v>67</v>
      </c>
      <c r="W29" s="19">
        <v>44521</v>
      </c>
      <c r="X29" s="19">
        <v>44529</v>
      </c>
      <c r="Y29" s="8"/>
      <c r="Z29" s="8"/>
      <c r="AA29" s="8">
        <v>79</v>
      </c>
      <c r="AB29" s="8">
        <v>16</v>
      </c>
      <c r="AC29" s="8">
        <v>17</v>
      </c>
      <c r="AD29" s="8">
        <v>8</v>
      </c>
      <c r="AE29" s="8">
        <f t="shared" si="3"/>
        <v>5.3719999999999999</v>
      </c>
      <c r="AF29" s="8">
        <f t="shared" si="4"/>
        <v>8</v>
      </c>
      <c r="AG29" s="8">
        <f t="shared" si="5"/>
        <v>2.1488E-2</v>
      </c>
      <c r="AH29" s="18">
        <f t="shared" si="7"/>
        <v>8</v>
      </c>
      <c r="AI29" s="8" t="s">
        <v>81</v>
      </c>
    </row>
    <row r="30" spans="1:35" x14ac:dyDescent="0.2">
      <c r="M30" s="8"/>
      <c r="N30" s="8"/>
      <c r="O30" s="8"/>
      <c r="P30" s="8" t="s">
        <v>66</v>
      </c>
      <c r="Q30" s="8" t="s">
        <v>55</v>
      </c>
      <c r="R30" s="8" t="s">
        <v>61</v>
      </c>
      <c r="S30" s="8" t="s">
        <v>69</v>
      </c>
      <c r="T30" s="8" t="s">
        <v>70</v>
      </c>
      <c r="U30" s="19">
        <v>44519</v>
      </c>
      <c r="V30" s="8" t="s">
        <v>67</v>
      </c>
      <c r="W30" s="19">
        <v>44521</v>
      </c>
      <c r="X30" s="19">
        <v>44529</v>
      </c>
      <c r="Y30" s="8"/>
      <c r="Z30" s="8"/>
      <c r="AA30" s="8">
        <v>79</v>
      </c>
      <c r="AB30" s="8">
        <v>16</v>
      </c>
      <c r="AC30" s="8">
        <v>17</v>
      </c>
      <c r="AD30" s="8">
        <v>8</v>
      </c>
      <c r="AE30" s="8">
        <f t="shared" si="3"/>
        <v>5.3719999999999999</v>
      </c>
      <c r="AF30" s="8">
        <f t="shared" si="4"/>
        <v>8</v>
      </c>
      <c r="AG30" s="8">
        <f t="shared" si="5"/>
        <v>2.1488E-2</v>
      </c>
      <c r="AH30" s="18">
        <f t="shared" si="7"/>
        <v>8</v>
      </c>
      <c r="AI30" s="8" t="s">
        <v>81</v>
      </c>
    </row>
    <row r="31" spans="1:35" x14ac:dyDescent="0.2">
      <c r="M31" s="8">
        <v>404096</v>
      </c>
      <c r="N31" s="20" t="s">
        <v>84</v>
      </c>
      <c r="O31" s="8" t="s">
        <v>71</v>
      </c>
      <c r="P31" s="8" t="s">
        <v>72</v>
      </c>
      <c r="Q31" s="8" t="s">
        <v>55</v>
      </c>
      <c r="R31" s="8" t="s">
        <v>73</v>
      </c>
      <c r="S31" s="8" t="s">
        <v>69</v>
      </c>
      <c r="T31" s="8" t="s">
        <v>70</v>
      </c>
      <c r="U31" s="19">
        <v>44519</v>
      </c>
      <c r="V31" s="8" t="s">
        <v>67</v>
      </c>
      <c r="W31" s="19">
        <v>44521</v>
      </c>
      <c r="X31" s="19">
        <v>44529</v>
      </c>
      <c r="Y31" s="8"/>
      <c r="Z31" s="8"/>
      <c r="AA31" s="8">
        <v>65</v>
      </c>
      <c r="AB31" s="8">
        <v>16</v>
      </c>
      <c r="AC31" s="8">
        <v>20</v>
      </c>
      <c r="AD31" s="8">
        <v>7</v>
      </c>
      <c r="AE31" s="8">
        <f t="shared" si="3"/>
        <v>5.2</v>
      </c>
      <c r="AF31" s="8">
        <f t="shared" si="4"/>
        <v>7</v>
      </c>
      <c r="AG31" s="8">
        <f t="shared" si="5"/>
        <v>2.0799999999999999E-2</v>
      </c>
      <c r="AH31" s="18">
        <f t="shared" si="7"/>
        <v>7</v>
      </c>
      <c r="AI31" s="8" t="s">
        <v>81</v>
      </c>
    </row>
    <row r="32" spans="1:35" x14ac:dyDescent="0.2">
      <c r="M32" s="8"/>
      <c r="N32" s="8"/>
      <c r="O32" s="8"/>
      <c r="P32" s="8" t="s">
        <v>74</v>
      </c>
      <c r="Q32" s="8" t="s">
        <v>55</v>
      </c>
      <c r="R32" s="8" t="s">
        <v>73</v>
      </c>
      <c r="S32" s="8" t="s">
        <v>69</v>
      </c>
      <c r="T32" s="8" t="s">
        <v>70</v>
      </c>
      <c r="U32" s="19">
        <v>44519</v>
      </c>
      <c r="V32" s="8" t="s">
        <v>67</v>
      </c>
      <c r="W32" s="19">
        <v>44521</v>
      </c>
      <c r="X32" s="19">
        <v>44529</v>
      </c>
      <c r="Y32" s="8"/>
      <c r="Z32" s="8"/>
      <c r="AA32" s="8">
        <v>57</v>
      </c>
      <c r="AB32" s="8">
        <v>17</v>
      </c>
      <c r="AC32" s="8">
        <v>18</v>
      </c>
      <c r="AD32" s="8">
        <v>7</v>
      </c>
      <c r="AE32" s="8">
        <f t="shared" si="3"/>
        <v>4.3605</v>
      </c>
      <c r="AF32" s="8">
        <f t="shared" si="4"/>
        <v>7</v>
      </c>
      <c r="AG32" s="8">
        <f t="shared" si="5"/>
        <v>1.7441999999999999E-2</v>
      </c>
      <c r="AH32" s="18">
        <f t="shared" si="7"/>
        <v>7</v>
      </c>
      <c r="AI32" s="8" t="s">
        <v>81</v>
      </c>
    </row>
    <row r="33" spans="13:35" x14ac:dyDescent="0.2">
      <c r="M33" s="8"/>
      <c r="N33" s="20" t="s">
        <v>85</v>
      </c>
      <c r="O33" s="8" t="s">
        <v>75</v>
      </c>
      <c r="P33" s="8" t="s">
        <v>76</v>
      </c>
      <c r="Q33" s="8" t="s">
        <v>55</v>
      </c>
      <c r="R33" s="8" t="s">
        <v>77</v>
      </c>
      <c r="S33" s="8" t="s">
        <v>69</v>
      </c>
      <c r="T33" s="8" t="s">
        <v>70</v>
      </c>
      <c r="U33" s="19">
        <v>44519</v>
      </c>
      <c r="V33" s="8" t="s">
        <v>67</v>
      </c>
      <c r="W33" s="19">
        <v>44521</v>
      </c>
      <c r="X33" s="19">
        <v>44529</v>
      </c>
      <c r="Y33" s="8" t="s">
        <v>87</v>
      </c>
      <c r="Z33" s="21">
        <v>44526</v>
      </c>
      <c r="AA33" s="8">
        <v>48</v>
      </c>
      <c r="AB33" s="8">
        <v>48</v>
      </c>
      <c r="AC33" s="8">
        <v>9</v>
      </c>
      <c r="AD33" s="8">
        <v>2</v>
      </c>
      <c r="AE33" s="8">
        <f t="shared" si="3"/>
        <v>5.1840000000000002</v>
      </c>
      <c r="AF33" s="8">
        <f t="shared" si="4"/>
        <v>5.1840000000000002</v>
      </c>
      <c r="AG33" s="8">
        <f t="shared" si="5"/>
        <v>2.0736000000000001E-2</v>
      </c>
      <c r="AH33" s="18">
        <f t="shared" si="7"/>
        <v>5.1840000000000002</v>
      </c>
      <c r="AI33" s="8" t="s">
        <v>81</v>
      </c>
    </row>
    <row r="34" spans="13:35" x14ac:dyDescent="0.2">
      <c r="M34" s="8"/>
      <c r="N34" s="20" t="s">
        <v>86</v>
      </c>
      <c r="O34" s="8" t="s">
        <v>78</v>
      </c>
      <c r="P34" s="8" t="s">
        <v>79</v>
      </c>
      <c r="Q34" s="8" t="s">
        <v>55</v>
      </c>
      <c r="R34" s="8" t="s">
        <v>80</v>
      </c>
      <c r="S34" s="8" t="s">
        <v>69</v>
      </c>
      <c r="T34" s="8" t="s">
        <v>70</v>
      </c>
      <c r="U34" s="8"/>
      <c r="V34" s="8"/>
      <c r="W34" s="8"/>
      <c r="X34" s="8"/>
      <c r="Y34" s="8"/>
      <c r="Z34" s="8"/>
      <c r="AA34" s="8">
        <v>47</v>
      </c>
      <c r="AB34" s="8">
        <v>16</v>
      </c>
      <c r="AC34" s="8">
        <v>17</v>
      </c>
      <c r="AD34" s="8">
        <v>5</v>
      </c>
      <c r="AE34" s="8">
        <f t="shared" si="3"/>
        <v>3.1960000000000002</v>
      </c>
      <c r="AF34" s="8">
        <f t="shared" si="4"/>
        <v>5</v>
      </c>
      <c r="AG34" s="8">
        <f t="shared" si="5"/>
        <v>1.2784E-2</v>
      </c>
      <c r="AH34" s="18">
        <f t="shared" si="7"/>
        <v>5</v>
      </c>
      <c r="AI34" s="8" t="s">
        <v>81</v>
      </c>
    </row>
  </sheetData>
  <autoFilter ref="O1:AI1"/>
  <conditionalFormatting sqref="P1">
    <cfRule type="duplicateValues" dxfId="4" priority="2"/>
  </conditionalFormatting>
  <conditionalFormatting sqref="P1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O1" workbookViewId="0">
      <pane xSplit="4" ySplit="1" topLeftCell="S47" activePane="bottomRight" state="frozen"/>
      <selection activeCell="O1" sqref="O1"/>
      <selection pane="topRight" activeCell="S1" sqref="S1"/>
      <selection pane="bottomLeft" activeCell="O2" sqref="O2"/>
      <selection pane="bottomRight" activeCell="Q42" sqref="Q42"/>
    </sheetView>
  </sheetViews>
  <sheetFormatPr defaultRowHeight="12" x14ac:dyDescent="0.2"/>
  <cols>
    <col min="1" max="1" width="9.140625" style="13"/>
    <col min="2" max="2" width="25.85546875" style="13" customWidth="1"/>
    <col min="3" max="7" width="9.140625" style="13"/>
    <col min="8" max="8" width="11" style="13" customWidth="1"/>
    <col min="9" max="9" width="14.42578125" style="13" customWidth="1"/>
    <col min="10" max="10" width="18.7109375" style="13" customWidth="1"/>
    <col min="11" max="14" width="9.140625" style="13"/>
    <col min="15" max="15" width="23.140625" style="13" customWidth="1"/>
    <col min="16" max="16" width="20.7109375" style="13" customWidth="1"/>
    <col min="17" max="17" width="17.7109375" style="13" customWidth="1"/>
    <col min="18" max="18" width="19.28515625" style="13" customWidth="1"/>
    <col min="19" max="19" width="9.140625" style="13"/>
    <col min="20" max="20" width="12.85546875" style="13" customWidth="1"/>
    <col min="21" max="21" width="9.140625" style="13"/>
    <col min="22" max="22" width="29.7109375" style="13" customWidth="1"/>
    <col min="23" max="25" width="9.140625" style="13"/>
    <col min="26" max="26" width="24.42578125" style="13" customWidth="1"/>
    <col min="27" max="31" width="9.140625" style="13"/>
    <col min="32" max="32" width="11" style="13" customWidth="1"/>
    <col min="33" max="16384" width="9.140625" style="13"/>
  </cols>
  <sheetData>
    <row r="1" spans="1:35" ht="43.5" customHeight="1" x14ac:dyDescent="0.2">
      <c r="A1" s="9" t="s">
        <v>0</v>
      </c>
      <c r="B1" s="10" t="s">
        <v>6</v>
      </c>
      <c r="C1" s="9" t="s">
        <v>2</v>
      </c>
      <c r="D1" s="9" t="s">
        <v>3</v>
      </c>
      <c r="E1" s="9" t="s">
        <v>4</v>
      </c>
      <c r="F1" s="9" t="s">
        <v>1</v>
      </c>
      <c r="G1" s="9" t="s">
        <v>5</v>
      </c>
      <c r="H1" s="11" t="s">
        <v>29</v>
      </c>
      <c r="I1" s="12" t="s">
        <v>30</v>
      </c>
      <c r="J1" s="12" t="s">
        <v>31</v>
      </c>
      <c r="L1" s="14"/>
      <c r="M1" s="1" t="s">
        <v>33</v>
      </c>
      <c r="N1" s="1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3" t="s">
        <v>41</v>
      </c>
      <c r="V1" s="2" t="s">
        <v>42</v>
      </c>
      <c r="W1" s="4" t="s">
        <v>43</v>
      </c>
      <c r="X1" s="4" t="s">
        <v>44</v>
      </c>
      <c r="Y1" s="2" t="s">
        <v>45</v>
      </c>
      <c r="Z1" s="5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6" t="s">
        <v>51</v>
      </c>
      <c r="AF1" s="6" t="s">
        <v>52</v>
      </c>
      <c r="AG1" s="2" t="s">
        <v>31</v>
      </c>
      <c r="AH1" s="2" t="s">
        <v>30</v>
      </c>
      <c r="AI1" s="7" t="s">
        <v>53</v>
      </c>
    </row>
    <row r="2" spans="1:35" x14ac:dyDescent="0.2">
      <c r="A2" s="8">
        <v>1</v>
      </c>
      <c r="B2" s="8" t="s">
        <v>7</v>
      </c>
      <c r="C2" s="8">
        <v>19</v>
      </c>
      <c r="D2" s="8">
        <v>65</v>
      </c>
      <c r="E2" s="8">
        <v>150</v>
      </c>
      <c r="F2" s="8">
        <v>13</v>
      </c>
      <c r="G2" s="8">
        <f>C2*D2*E2/4000</f>
        <v>46.3125</v>
      </c>
      <c r="H2" s="8">
        <f>MAX(F2:G2)</f>
        <v>46.3125</v>
      </c>
      <c r="I2" s="15">
        <v>47</v>
      </c>
      <c r="J2" s="8">
        <f t="shared" ref="J2:J24" si="0">C2*D2*E2/1000000</f>
        <v>0.18525</v>
      </c>
      <c r="L2" s="14"/>
      <c r="M2" s="8">
        <v>39750</v>
      </c>
      <c r="N2" s="20" t="s">
        <v>82</v>
      </c>
      <c r="O2" s="8" t="s">
        <v>88</v>
      </c>
      <c r="P2" s="8" t="s">
        <v>89</v>
      </c>
      <c r="Q2" s="8" t="s">
        <v>142</v>
      </c>
      <c r="R2" s="8" t="s">
        <v>160</v>
      </c>
      <c r="S2" s="8" t="s">
        <v>143</v>
      </c>
      <c r="T2" s="8" t="s">
        <v>144</v>
      </c>
      <c r="U2" s="19">
        <v>44542</v>
      </c>
      <c r="V2" s="8" t="s">
        <v>145</v>
      </c>
      <c r="W2" s="19">
        <v>44542</v>
      </c>
      <c r="X2" s="19">
        <v>44545</v>
      </c>
      <c r="Y2" s="8" t="s">
        <v>87</v>
      </c>
      <c r="Z2" s="21">
        <v>44545</v>
      </c>
      <c r="AA2" s="8"/>
      <c r="AB2" s="8"/>
      <c r="AC2" s="8"/>
      <c r="AD2" s="8">
        <v>8</v>
      </c>
      <c r="AE2" s="8"/>
      <c r="AF2" s="8"/>
      <c r="AG2" s="8"/>
      <c r="AH2" s="18"/>
      <c r="AI2" s="8" t="s">
        <v>146</v>
      </c>
    </row>
    <row r="3" spans="1:35" x14ac:dyDescent="0.2">
      <c r="A3" s="8">
        <v>2</v>
      </c>
      <c r="B3" s="8" t="s">
        <v>8</v>
      </c>
      <c r="C3" s="8">
        <v>19</v>
      </c>
      <c r="D3" s="8">
        <v>65</v>
      </c>
      <c r="E3" s="8">
        <v>150</v>
      </c>
      <c r="F3" s="8">
        <v>13</v>
      </c>
      <c r="G3" s="8">
        <f t="shared" ref="G3:G24" si="1">C3*D3*E3/4000</f>
        <v>46.3125</v>
      </c>
      <c r="H3" s="8">
        <f t="shared" ref="H3:H24" si="2">MAX(F3:G3)</f>
        <v>46.3125</v>
      </c>
      <c r="I3" s="15">
        <v>47</v>
      </c>
      <c r="J3" s="8">
        <f t="shared" si="0"/>
        <v>0.18525</v>
      </c>
      <c r="L3" s="14"/>
      <c r="M3" s="8"/>
      <c r="N3" s="8"/>
      <c r="O3" s="8" t="s">
        <v>90</v>
      </c>
      <c r="P3" s="8" t="s">
        <v>91</v>
      </c>
      <c r="Q3" s="8" t="s">
        <v>142</v>
      </c>
      <c r="R3" s="8" t="s">
        <v>160</v>
      </c>
      <c r="S3" s="8" t="s">
        <v>143</v>
      </c>
      <c r="T3" s="8" t="s">
        <v>144</v>
      </c>
      <c r="U3" s="19">
        <v>44542</v>
      </c>
      <c r="V3" s="8" t="s">
        <v>145</v>
      </c>
      <c r="W3" s="19">
        <v>44542</v>
      </c>
      <c r="X3" s="19">
        <v>44545</v>
      </c>
      <c r="Y3" s="8" t="s">
        <v>87</v>
      </c>
      <c r="Z3" s="21">
        <v>44545</v>
      </c>
      <c r="AA3" s="8"/>
      <c r="AB3" s="8"/>
      <c r="AC3" s="8"/>
      <c r="AD3" s="8">
        <v>20</v>
      </c>
      <c r="AE3" s="8"/>
      <c r="AF3" s="8"/>
      <c r="AG3" s="8"/>
      <c r="AH3" s="18"/>
      <c r="AI3" s="8" t="s">
        <v>146</v>
      </c>
    </row>
    <row r="4" spans="1:35" x14ac:dyDescent="0.2">
      <c r="A4" s="8">
        <v>3</v>
      </c>
      <c r="B4" s="8" t="s">
        <v>9</v>
      </c>
      <c r="C4" s="8">
        <v>19</v>
      </c>
      <c r="D4" s="8">
        <v>65</v>
      </c>
      <c r="E4" s="8">
        <v>150</v>
      </c>
      <c r="F4" s="8">
        <v>21</v>
      </c>
      <c r="G4" s="8">
        <f t="shared" si="1"/>
        <v>46.3125</v>
      </c>
      <c r="H4" s="8">
        <f t="shared" si="2"/>
        <v>46.3125</v>
      </c>
      <c r="I4" s="15">
        <v>47</v>
      </c>
      <c r="J4" s="8">
        <f t="shared" si="0"/>
        <v>0.18525</v>
      </c>
      <c r="L4" s="14"/>
      <c r="M4" s="8"/>
      <c r="N4" s="8"/>
      <c r="O4" s="8" t="s">
        <v>94</v>
      </c>
      <c r="P4" s="8" t="s">
        <v>92</v>
      </c>
      <c r="Q4" s="8" t="s">
        <v>142</v>
      </c>
      <c r="R4" s="8" t="s">
        <v>160</v>
      </c>
      <c r="S4" s="8" t="s">
        <v>143</v>
      </c>
      <c r="T4" s="8" t="s">
        <v>144</v>
      </c>
      <c r="U4" s="19">
        <v>44542</v>
      </c>
      <c r="V4" s="8" t="s">
        <v>145</v>
      </c>
      <c r="W4" s="19">
        <v>44542</v>
      </c>
      <c r="X4" s="19">
        <v>44545</v>
      </c>
      <c r="Y4" s="8" t="s">
        <v>87</v>
      </c>
      <c r="Z4" s="21">
        <v>44545</v>
      </c>
      <c r="AA4" s="8"/>
      <c r="AB4" s="8"/>
      <c r="AC4" s="8"/>
      <c r="AD4" s="8">
        <v>27</v>
      </c>
      <c r="AE4" s="8"/>
      <c r="AF4" s="8"/>
      <c r="AG4" s="8"/>
      <c r="AH4" s="18"/>
      <c r="AI4" s="8" t="s">
        <v>146</v>
      </c>
    </row>
    <row r="5" spans="1:35" x14ac:dyDescent="0.2">
      <c r="A5" s="8">
        <v>4</v>
      </c>
      <c r="B5" s="8" t="s">
        <v>10</v>
      </c>
      <c r="C5" s="8">
        <v>19</v>
      </c>
      <c r="D5" s="8">
        <v>65</v>
      </c>
      <c r="E5" s="8">
        <v>150</v>
      </c>
      <c r="F5" s="8">
        <v>21</v>
      </c>
      <c r="G5" s="8">
        <f t="shared" si="1"/>
        <v>46.3125</v>
      </c>
      <c r="H5" s="8">
        <f t="shared" si="2"/>
        <v>46.3125</v>
      </c>
      <c r="I5" s="15">
        <v>47</v>
      </c>
      <c r="J5" s="8">
        <f t="shared" si="0"/>
        <v>0.18525</v>
      </c>
      <c r="L5" s="14"/>
      <c r="M5" s="8"/>
      <c r="N5" s="8"/>
      <c r="O5" s="8" t="s">
        <v>95</v>
      </c>
      <c r="P5" s="8" t="s">
        <v>93</v>
      </c>
      <c r="Q5" s="8" t="s">
        <v>142</v>
      </c>
      <c r="R5" s="8" t="s">
        <v>160</v>
      </c>
      <c r="S5" s="8" t="s">
        <v>143</v>
      </c>
      <c r="T5" s="8" t="s">
        <v>144</v>
      </c>
      <c r="U5" s="19">
        <v>44542</v>
      </c>
      <c r="V5" s="8" t="s">
        <v>145</v>
      </c>
      <c r="W5" s="19">
        <v>44542</v>
      </c>
      <c r="X5" s="19">
        <v>44545</v>
      </c>
      <c r="Y5" s="8" t="s">
        <v>87</v>
      </c>
      <c r="Z5" s="21">
        <v>44545</v>
      </c>
      <c r="AA5" s="8"/>
      <c r="AB5" s="8"/>
      <c r="AC5" s="8"/>
      <c r="AD5" s="8">
        <v>21</v>
      </c>
      <c r="AE5" s="8"/>
      <c r="AF5" s="8"/>
      <c r="AG5" s="8"/>
      <c r="AH5" s="18"/>
      <c r="AI5" s="8" t="s">
        <v>146</v>
      </c>
    </row>
    <row r="6" spans="1:35" x14ac:dyDescent="0.2">
      <c r="A6" s="8">
        <v>5</v>
      </c>
      <c r="B6" s="8" t="s">
        <v>11</v>
      </c>
      <c r="C6" s="8">
        <v>31</v>
      </c>
      <c r="D6" s="8">
        <v>81</v>
      </c>
      <c r="E6" s="8">
        <v>82</v>
      </c>
      <c r="F6" s="8">
        <v>21</v>
      </c>
      <c r="G6" s="8">
        <f t="shared" si="1"/>
        <v>51.475499999999997</v>
      </c>
      <c r="H6" s="8">
        <f t="shared" si="2"/>
        <v>51.475499999999997</v>
      </c>
      <c r="I6" s="15">
        <v>52</v>
      </c>
      <c r="J6" s="8">
        <f t="shared" si="0"/>
        <v>0.205902</v>
      </c>
      <c r="L6" s="14"/>
      <c r="M6" s="8"/>
      <c r="N6" s="8"/>
      <c r="O6" s="8" t="s">
        <v>96</v>
      </c>
      <c r="P6" s="8" t="s">
        <v>97</v>
      </c>
      <c r="Q6" s="8" t="s">
        <v>142</v>
      </c>
      <c r="R6" s="8" t="s">
        <v>160</v>
      </c>
      <c r="S6" s="8" t="s">
        <v>143</v>
      </c>
      <c r="T6" s="8" t="s">
        <v>144</v>
      </c>
      <c r="U6" s="19">
        <v>44542</v>
      </c>
      <c r="V6" s="8" t="s">
        <v>145</v>
      </c>
      <c r="W6" s="19">
        <v>44542</v>
      </c>
      <c r="X6" s="19">
        <v>44545</v>
      </c>
      <c r="Y6" s="8" t="s">
        <v>87</v>
      </c>
      <c r="Z6" s="21">
        <v>44545</v>
      </c>
      <c r="AA6" s="8"/>
      <c r="AB6" s="8"/>
      <c r="AC6" s="8"/>
      <c r="AD6" s="8">
        <v>13</v>
      </c>
      <c r="AE6" s="8"/>
      <c r="AF6" s="8"/>
      <c r="AG6" s="8"/>
      <c r="AH6" s="18"/>
      <c r="AI6" s="8" t="s">
        <v>146</v>
      </c>
    </row>
    <row r="7" spans="1:35" x14ac:dyDescent="0.2">
      <c r="A7" s="8">
        <v>6</v>
      </c>
      <c r="B7" s="8" t="s">
        <v>12</v>
      </c>
      <c r="C7" s="8">
        <v>31</v>
      </c>
      <c r="D7" s="8">
        <v>81</v>
      </c>
      <c r="E7" s="8">
        <v>82</v>
      </c>
      <c r="F7" s="8">
        <v>21</v>
      </c>
      <c r="G7" s="8">
        <f t="shared" si="1"/>
        <v>51.475499999999997</v>
      </c>
      <c r="H7" s="8">
        <f t="shared" si="2"/>
        <v>51.475499999999997</v>
      </c>
      <c r="I7" s="15">
        <v>52</v>
      </c>
      <c r="J7" s="8">
        <f t="shared" si="0"/>
        <v>0.205902</v>
      </c>
      <c r="L7" s="14"/>
      <c r="M7" s="8"/>
      <c r="N7" s="8"/>
      <c r="O7" s="8" t="s">
        <v>98</v>
      </c>
      <c r="P7" s="8" t="s">
        <v>99</v>
      </c>
      <c r="Q7" s="8" t="s">
        <v>142</v>
      </c>
      <c r="R7" s="8" t="s">
        <v>160</v>
      </c>
      <c r="S7" s="8" t="s">
        <v>143</v>
      </c>
      <c r="T7" s="8" t="s">
        <v>144</v>
      </c>
      <c r="U7" s="19">
        <v>44542</v>
      </c>
      <c r="V7" s="8" t="s">
        <v>145</v>
      </c>
      <c r="W7" s="19">
        <v>44542</v>
      </c>
      <c r="X7" s="19">
        <v>44545</v>
      </c>
      <c r="Y7" s="8" t="s">
        <v>87</v>
      </c>
      <c r="Z7" s="21">
        <v>44545</v>
      </c>
      <c r="AA7" s="8"/>
      <c r="AB7" s="8"/>
      <c r="AC7" s="8"/>
      <c r="AD7" s="8">
        <v>16</v>
      </c>
      <c r="AE7" s="8"/>
      <c r="AF7" s="8"/>
      <c r="AG7" s="8"/>
      <c r="AH7" s="18"/>
      <c r="AI7" s="8" t="s">
        <v>146</v>
      </c>
    </row>
    <row r="8" spans="1:35" x14ac:dyDescent="0.2">
      <c r="A8" s="8">
        <v>7</v>
      </c>
      <c r="B8" s="8" t="s">
        <v>13</v>
      </c>
      <c r="C8" s="8">
        <v>31</v>
      </c>
      <c r="D8" s="8">
        <v>81</v>
      </c>
      <c r="E8" s="8">
        <v>82</v>
      </c>
      <c r="F8" s="8">
        <v>21</v>
      </c>
      <c r="G8" s="8">
        <f t="shared" si="1"/>
        <v>51.475499999999997</v>
      </c>
      <c r="H8" s="8">
        <f t="shared" si="2"/>
        <v>51.475499999999997</v>
      </c>
      <c r="I8" s="15">
        <v>52</v>
      </c>
      <c r="J8" s="8">
        <f t="shared" si="0"/>
        <v>0.205902</v>
      </c>
      <c r="L8" s="14"/>
      <c r="M8" s="8"/>
      <c r="N8" s="8"/>
      <c r="O8" s="8" t="s">
        <v>100</v>
      </c>
      <c r="P8" s="8" t="s">
        <v>101</v>
      </c>
      <c r="Q8" s="8" t="s">
        <v>142</v>
      </c>
      <c r="R8" s="8" t="s">
        <v>160</v>
      </c>
      <c r="S8" s="8" t="s">
        <v>143</v>
      </c>
      <c r="T8" s="8" t="s">
        <v>144</v>
      </c>
      <c r="U8" s="19">
        <v>44542</v>
      </c>
      <c r="V8" s="8" t="s">
        <v>145</v>
      </c>
      <c r="W8" s="19">
        <v>44542</v>
      </c>
      <c r="X8" s="19">
        <v>44545</v>
      </c>
      <c r="Y8" s="8" t="s">
        <v>87</v>
      </c>
      <c r="Z8" s="21">
        <v>44545</v>
      </c>
      <c r="AA8" s="8"/>
      <c r="AB8" s="8"/>
      <c r="AC8" s="8"/>
      <c r="AD8" s="8">
        <v>19</v>
      </c>
      <c r="AE8" s="8"/>
      <c r="AF8" s="8"/>
      <c r="AG8" s="8"/>
      <c r="AH8" s="18"/>
      <c r="AI8" s="8" t="s">
        <v>146</v>
      </c>
    </row>
    <row r="9" spans="1:35" x14ac:dyDescent="0.2">
      <c r="A9" s="8">
        <v>8</v>
      </c>
      <c r="B9" s="8" t="s">
        <v>14</v>
      </c>
      <c r="C9" s="8">
        <v>20</v>
      </c>
      <c r="D9" s="8">
        <v>26</v>
      </c>
      <c r="E9" s="8">
        <v>22</v>
      </c>
      <c r="F9" s="8">
        <v>10</v>
      </c>
      <c r="G9" s="8">
        <f t="shared" si="1"/>
        <v>2.86</v>
      </c>
      <c r="H9" s="8">
        <f t="shared" si="2"/>
        <v>10</v>
      </c>
      <c r="I9" s="15">
        <v>3</v>
      </c>
      <c r="J9" s="8">
        <f t="shared" si="0"/>
        <v>1.1440000000000001E-2</v>
      </c>
      <c r="L9" s="14"/>
      <c r="M9" s="8"/>
      <c r="N9" s="8"/>
      <c r="O9" s="8" t="s">
        <v>102</v>
      </c>
      <c r="P9" s="8" t="s">
        <v>103</v>
      </c>
      <c r="Q9" s="8" t="s">
        <v>142</v>
      </c>
      <c r="R9" s="8" t="s">
        <v>160</v>
      </c>
      <c r="S9" s="8" t="s">
        <v>143</v>
      </c>
      <c r="T9" s="8" t="s">
        <v>144</v>
      </c>
      <c r="U9" s="19">
        <v>44542</v>
      </c>
      <c r="V9" s="8" t="s">
        <v>145</v>
      </c>
      <c r="W9" s="19">
        <v>44542</v>
      </c>
      <c r="X9" s="19">
        <v>44545</v>
      </c>
      <c r="Y9" s="8" t="s">
        <v>87</v>
      </c>
      <c r="Z9" s="21">
        <v>44545</v>
      </c>
      <c r="AA9" s="8"/>
      <c r="AB9" s="8"/>
      <c r="AC9" s="8"/>
      <c r="AD9" s="8">
        <v>1</v>
      </c>
      <c r="AE9" s="8"/>
      <c r="AF9" s="8"/>
      <c r="AG9" s="8"/>
      <c r="AH9" s="18"/>
      <c r="AI9" s="8" t="s">
        <v>146</v>
      </c>
    </row>
    <row r="10" spans="1:35" x14ac:dyDescent="0.2">
      <c r="A10" s="8">
        <v>9</v>
      </c>
      <c r="B10" s="8" t="s">
        <v>15</v>
      </c>
      <c r="C10" s="8">
        <v>17</v>
      </c>
      <c r="D10" s="8">
        <v>46</v>
      </c>
      <c r="E10" s="8">
        <v>85</v>
      </c>
      <c r="F10" s="8">
        <v>21</v>
      </c>
      <c r="G10" s="8">
        <f t="shared" si="1"/>
        <v>16.6175</v>
      </c>
      <c r="H10" s="8">
        <f t="shared" si="2"/>
        <v>21</v>
      </c>
      <c r="I10" s="15">
        <v>17</v>
      </c>
      <c r="J10" s="8">
        <f t="shared" si="0"/>
        <v>6.6470000000000001E-2</v>
      </c>
      <c r="L10" s="14"/>
      <c r="M10" s="8"/>
      <c r="N10" s="8"/>
      <c r="O10" s="8" t="s">
        <v>104</v>
      </c>
      <c r="P10" s="8" t="s">
        <v>105</v>
      </c>
      <c r="Q10" s="8" t="s">
        <v>142</v>
      </c>
      <c r="R10" s="8" t="s">
        <v>160</v>
      </c>
      <c r="S10" s="8" t="s">
        <v>143</v>
      </c>
      <c r="T10" s="8" t="s">
        <v>144</v>
      </c>
      <c r="U10" s="19">
        <v>44542</v>
      </c>
      <c r="V10" s="8" t="s">
        <v>145</v>
      </c>
      <c r="W10" s="19">
        <v>44542</v>
      </c>
      <c r="X10" s="19">
        <v>44545</v>
      </c>
      <c r="Y10" s="8" t="s">
        <v>87</v>
      </c>
      <c r="Z10" s="21">
        <v>44545</v>
      </c>
      <c r="AA10" s="8"/>
      <c r="AB10" s="8"/>
      <c r="AC10" s="8"/>
      <c r="AD10" s="8">
        <v>1</v>
      </c>
      <c r="AE10" s="8"/>
      <c r="AF10" s="8"/>
      <c r="AG10" s="8"/>
      <c r="AH10" s="18"/>
      <c r="AI10" s="8" t="s">
        <v>146</v>
      </c>
    </row>
    <row r="11" spans="1:35" x14ac:dyDescent="0.2">
      <c r="A11" s="8">
        <v>10</v>
      </c>
      <c r="B11" s="8" t="s">
        <v>16</v>
      </c>
      <c r="C11" s="8">
        <v>20</v>
      </c>
      <c r="D11" s="8">
        <v>33</v>
      </c>
      <c r="E11" s="8">
        <v>13</v>
      </c>
      <c r="F11" s="8">
        <v>4</v>
      </c>
      <c r="G11" s="8">
        <f t="shared" si="1"/>
        <v>2.145</v>
      </c>
      <c r="H11" s="8">
        <f t="shared" si="2"/>
        <v>4</v>
      </c>
      <c r="I11" s="15">
        <v>2</v>
      </c>
      <c r="J11" s="8">
        <f t="shared" si="0"/>
        <v>8.5800000000000008E-3</v>
      </c>
      <c r="L11" s="14"/>
      <c r="M11" s="8"/>
      <c r="N11" s="8"/>
      <c r="O11" s="8" t="s">
        <v>106</v>
      </c>
      <c r="P11" s="8" t="s">
        <v>107</v>
      </c>
      <c r="Q11" s="8" t="s">
        <v>142</v>
      </c>
      <c r="R11" s="8" t="s">
        <v>160</v>
      </c>
      <c r="S11" s="8" t="s">
        <v>143</v>
      </c>
      <c r="T11" s="8" t="s">
        <v>144</v>
      </c>
      <c r="U11" s="19">
        <v>44542</v>
      </c>
      <c r="V11" s="8" t="s">
        <v>145</v>
      </c>
      <c r="W11" s="19">
        <v>44542</v>
      </c>
      <c r="X11" s="19">
        <v>44545</v>
      </c>
      <c r="Y11" s="8" t="s">
        <v>87</v>
      </c>
      <c r="Z11" s="21">
        <v>44545</v>
      </c>
      <c r="AA11" s="8"/>
      <c r="AB11" s="8"/>
      <c r="AC11" s="8"/>
      <c r="AD11" s="8">
        <v>3</v>
      </c>
      <c r="AE11" s="8"/>
      <c r="AF11" s="8"/>
      <c r="AG11" s="8"/>
      <c r="AH11" s="18"/>
      <c r="AI11" s="8" t="s">
        <v>146</v>
      </c>
    </row>
    <row r="12" spans="1:35" x14ac:dyDescent="0.2">
      <c r="A12" s="8">
        <v>11</v>
      </c>
      <c r="B12" s="8" t="s">
        <v>17</v>
      </c>
      <c r="C12" s="8">
        <v>30</v>
      </c>
      <c r="D12" s="8">
        <v>47</v>
      </c>
      <c r="E12" s="8">
        <v>24</v>
      </c>
      <c r="F12" s="8">
        <v>3</v>
      </c>
      <c r="G12" s="8">
        <f t="shared" si="1"/>
        <v>8.4600000000000009</v>
      </c>
      <c r="H12" s="8">
        <f t="shared" si="2"/>
        <v>8.4600000000000009</v>
      </c>
      <c r="I12" s="15">
        <v>9</v>
      </c>
      <c r="J12" s="8">
        <f t="shared" si="0"/>
        <v>3.3840000000000002E-2</v>
      </c>
      <c r="L12" s="14"/>
      <c r="M12" s="8"/>
      <c r="N12" s="8"/>
      <c r="O12" s="8" t="s">
        <v>108</v>
      </c>
      <c r="P12" s="8" t="s">
        <v>109</v>
      </c>
      <c r="Q12" s="8" t="s">
        <v>142</v>
      </c>
      <c r="R12" s="8" t="s">
        <v>160</v>
      </c>
      <c r="S12" s="8" t="s">
        <v>143</v>
      </c>
      <c r="T12" s="8" t="s">
        <v>144</v>
      </c>
      <c r="U12" s="19">
        <v>44542</v>
      </c>
      <c r="V12" s="8" t="s">
        <v>145</v>
      </c>
      <c r="W12" s="19">
        <v>44542</v>
      </c>
      <c r="X12" s="19">
        <v>44545</v>
      </c>
      <c r="Y12" s="8" t="s">
        <v>87</v>
      </c>
      <c r="Z12" s="21">
        <v>44545</v>
      </c>
      <c r="AA12" s="8"/>
      <c r="AB12" s="8"/>
      <c r="AC12" s="8"/>
      <c r="AD12" s="8">
        <v>10</v>
      </c>
      <c r="AE12" s="8"/>
      <c r="AF12" s="8"/>
      <c r="AG12" s="8"/>
      <c r="AH12" s="18"/>
      <c r="AI12" s="8" t="s">
        <v>146</v>
      </c>
    </row>
    <row r="13" spans="1:35" x14ac:dyDescent="0.2">
      <c r="A13" s="8">
        <v>12</v>
      </c>
      <c r="B13" s="8" t="s">
        <v>18</v>
      </c>
      <c r="C13" s="8">
        <v>54</v>
      </c>
      <c r="D13" s="8">
        <v>27</v>
      </c>
      <c r="E13" s="8">
        <v>62</v>
      </c>
      <c r="F13" s="8">
        <v>4</v>
      </c>
      <c r="G13" s="8">
        <f t="shared" si="1"/>
        <v>22.599</v>
      </c>
      <c r="H13" s="8">
        <f t="shared" si="2"/>
        <v>22.599</v>
      </c>
      <c r="I13" s="15">
        <v>23</v>
      </c>
      <c r="J13" s="8">
        <f t="shared" si="0"/>
        <v>9.0396000000000004E-2</v>
      </c>
      <c r="L13" s="14"/>
      <c r="M13" s="8"/>
      <c r="N13" s="8"/>
      <c r="O13" s="8" t="s">
        <v>110</v>
      </c>
      <c r="P13" s="8" t="s">
        <v>111</v>
      </c>
      <c r="Q13" s="8" t="s">
        <v>142</v>
      </c>
      <c r="R13" s="8" t="s">
        <v>160</v>
      </c>
      <c r="S13" s="8" t="s">
        <v>143</v>
      </c>
      <c r="T13" s="8" t="s">
        <v>144</v>
      </c>
      <c r="U13" s="19">
        <v>44542</v>
      </c>
      <c r="V13" s="8" t="s">
        <v>145</v>
      </c>
      <c r="W13" s="19">
        <v>44542</v>
      </c>
      <c r="X13" s="19">
        <v>44545</v>
      </c>
      <c r="Y13" s="8" t="s">
        <v>87</v>
      </c>
      <c r="Z13" s="21">
        <v>44545</v>
      </c>
      <c r="AA13" s="8"/>
      <c r="AB13" s="8"/>
      <c r="AC13" s="8"/>
      <c r="AD13" s="8">
        <v>25</v>
      </c>
      <c r="AE13" s="8"/>
      <c r="AF13" s="8"/>
      <c r="AG13" s="8"/>
      <c r="AH13" s="18"/>
      <c r="AI13" s="8" t="s">
        <v>146</v>
      </c>
    </row>
    <row r="14" spans="1:35" x14ac:dyDescent="0.2">
      <c r="A14" s="8">
        <v>13</v>
      </c>
      <c r="B14" s="8" t="s">
        <v>19</v>
      </c>
      <c r="C14" s="8">
        <v>42</v>
      </c>
      <c r="D14" s="8">
        <v>46</v>
      </c>
      <c r="E14" s="8">
        <v>37</v>
      </c>
      <c r="F14" s="8">
        <v>21</v>
      </c>
      <c r="G14" s="8">
        <f t="shared" si="1"/>
        <v>17.870999999999999</v>
      </c>
      <c r="H14" s="8">
        <f t="shared" si="2"/>
        <v>21</v>
      </c>
      <c r="I14" s="15">
        <v>18</v>
      </c>
      <c r="J14" s="8">
        <f t="shared" si="0"/>
        <v>7.1484000000000006E-2</v>
      </c>
      <c r="L14" s="14"/>
      <c r="M14" s="8"/>
      <c r="N14" s="8"/>
      <c r="O14" s="8" t="s">
        <v>112</v>
      </c>
      <c r="P14" s="8" t="s">
        <v>113</v>
      </c>
      <c r="Q14" s="8" t="s">
        <v>142</v>
      </c>
      <c r="R14" s="8" t="s">
        <v>160</v>
      </c>
      <c r="S14" s="8" t="s">
        <v>143</v>
      </c>
      <c r="T14" s="8" t="s">
        <v>144</v>
      </c>
      <c r="U14" s="19">
        <v>44542</v>
      </c>
      <c r="V14" s="8" t="s">
        <v>145</v>
      </c>
      <c r="W14" s="19">
        <v>44542</v>
      </c>
      <c r="X14" s="19">
        <v>44545</v>
      </c>
      <c r="Y14" s="8" t="s">
        <v>87</v>
      </c>
      <c r="Z14" s="21">
        <v>44545</v>
      </c>
      <c r="AA14" s="8"/>
      <c r="AB14" s="8"/>
      <c r="AC14" s="8"/>
      <c r="AD14" s="8">
        <v>8</v>
      </c>
      <c r="AE14" s="8"/>
      <c r="AF14" s="8"/>
      <c r="AG14" s="8"/>
      <c r="AH14" s="18"/>
      <c r="AI14" s="8" t="s">
        <v>146</v>
      </c>
    </row>
    <row r="15" spans="1:35" x14ac:dyDescent="0.2">
      <c r="A15" s="8">
        <v>14</v>
      </c>
      <c r="B15" s="8" t="s">
        <v>20</v>
      </c>
      <c r="C15" s="8">
        <v>40</v>
      </c>
      <c r="D15" s="8">
        <v>40</v>
      </c>
      <c r="E15" s="8">
        <v>59</v>
      </c>
      <c r="F15" s="8">
        <v>21</v>
      </c>
      <c r="G15" s="8">
        <f t="shared" si="1"/>
        <v>23.6</v>
      </c>
      <c r="H15" s="8">
        <f t="shared" si="2"/>
        <v>23.6</v>
      </c>
      <c r="I15" s="15">
        <v>24</v>
      </c>
      <c r="J15" s="8">
        <f t="shared" si="0"/>
        <v>9.4399999999999998E-2</v>
      </c>
      <c r="L15" s="14"/>
      <c r="M15" s="8"/>
      <c r="N15" s="8"/>
      <c r="O15" s="8" t="s">
        <v>114</v>
      </c>
      <c r="P15" s="8" t="s">
        <v>115</v>
      </c>
      <c r="Q15" s="8" t="s">
        <v>142</v>
      </c>
      <c r="R15" s="8" t="s">
        <v>160</v>
      </c>
      <c r="S15" s="8" t="s">
        <v>143</v>
      </c>
      <c r="T15" s="8" t="s">
        <v>144</v>
      </c>
      <c r="U15" s="19">
        <v>44542</v>
      </c>
      <c r="V15" s="8" t="s">
        <v>145</v>
      </c>
      <c r="W15" s="19">
        <v>44542</v>
      </c>
      <c r="X15" s="19">
        <v>44545</v>
      </c>
      <c r="Y15" s="8" t="s">
        <v>87</v>
      </c>
      <c r="Z15" s="21">
        <v>44545</v>
      </c>
      <c r="AA15" s="8"/>
      <c r="AB15" s="8"/>
      <c r="AC15" s="8"/>
      <c r="AD15" s="8">
        <v>4</v>
      </c>
      <c r="AE15" s="8"/>
      <c r="AF15" s="8"/>
      <c r="AG15" s="8"/>
      <c r="AH15" s="18"/>
      <c r="AI15" s="8" t="s">
        <v>146</v>
      </c>
    </row>
    <row r="16" spans="1:35" x14ac:dyDescent="0.2">
      <c r="A16" s="8">
        <v>15</v>
      </c>
      <c r="B16" s="8" t="s">
        <v>21</v>
      </c>
      <c r="C16" s="8">
        <v>12</v>
      </c>
      <c r="D16" s="8">
        <v>52</v>
      </c>
      <c r="E16" s="8">
        <v>44</v>
      </c>
      <c r="F16" s="8">
        <v>21</v>
      </c>
      <c r="G16" s="8">
        <f t="shared" si="1"/>
        <v>6.8639999999999999</v>
      </c>
      <c r="H16" s="8">
        <f t="shared" si="2"/>
        <v>21</v>
      </c>
      <c r="I16" s="15">
        <v>7</v>
      </c>
      <c r="J16" s="8">
        <f t="shared" si="0"/>
        <v>2.7456000000000001E-2</v>
      </c>
      <c r="L16" s="14"/>
      <c r="M16" s="8"/>
      <c r="N16" s="8"/>
      <c r="O16" s="8" t="s">
        <v>116</v>
      </c>
      <c r="P16" s="8" t="s">
        <v>117</v>
      </c>
      <c r="Q16" s="8" t="s">
        <v>142</v>
      </c>
      <c r="R16" s="8" t="s">
        <v>160</v>
      </c>
      <c r="S16" s="8" t="s">
        <v>143</v>
      </c>
      <c r="T16" s="8" t="s">
        <v>144</v>
      </c>
      <c r="U16" s="19">
        <v>44542</v>
      </c>
      <c r="V16" s="8" t="s">
        <v>145</v>
      </c>
      <c r="W16" s="19">
        <v>44542</v>
      </c>
      <c r="X16" s="19">
        <v>44545</v>
      </c>
      <c r="Y16" s="8" t="s">
        <v>87</v>
      </c>
      <c r="Z16" s="21">
        <v>44545</v>
      </c>
      <c r="AA16" s="8"/>
      <c r="AB16" s="8"/>
      <c r="AC16" s="8"/>
      <c r="AD16" s="8">
        <v>28</v>
      </c>
      <c r="AE16" s="8"/>
      <c r="AF16" s="8"/>
      <c r="AG16" s="8"/>
      <c r="AH16" s="18"/>
      <c r="AI16" s="8" t="s">
        <v>146</v>
      </c>
    </row>
    <row r="17" spans="1:35" x14ac:dyDescent="0.2">
      <c r="A17" s="8">
        <v>16</v>
      </c>
      <c r="B17" s="8" t="s">
        <v>28</v>
      </c>
      <c r="C17" s="8">
        <v>12</v>
      </c>
      <c r="D17" s="8">
        <v>52</v>
      </c>
      <c r="E17" s="8">
        <v>44</v>
      </c>
      <c r="F17" s="8">
        <v>21</v>
      </c>
      <c r="G17" s="8">
        <f t="shared" si="1"/>
        <v>6.8639999999999999</v>
      </c>
      <c r="H17" s="8">
        <f t="shared" si="2"/>
        <v>21</v>
      </c>
      <c r="I17" s="15">
        <v>7</v>
      </c>
      <c r="J17" s="8">
        <f t="shared" si="0"/>
        <v>2.7456000000000001E-2</v>
      </c>
      <c r="L17" s="14"/>
      <c r="M17" s="8"/>
      <c r="N17" s="8"/>
      <c r="O17" s="8" t="s">
        <v>118</v>
      </c>
      <c r="P17" s="8" t="s">
        <v>119</v>
      </c>
      <c r="Q17" s="8" t="s">
        <v>142</v>
      </c>
      <c r="R17" s="8" t="s">
        <v>160</v>
      </c>
      <c r="S17" s="8" t="s">
        <v>143</v>
      </c>
      <c r="T17" s="8" t="s">
        <v>144</v>
      </c>
      <c r="U17" s="19">
        <v>44542</v>
      </c>
      <c r="V17" s="8" t="s">
        <v>145</v>
      </c>
      <c r="W17" s="19">
        <v>44542</v>
      </c>
      <c r="X17" s="19">
        <v>44545</v>
      </c>
      <c r="Y17" s="8" t="s">
        <v>87</v>
      </c>
      <c r="Z17" s="21">
        <v>44545</v>
      </c>
      <c r="AA17" s="8"/>
      <c r="AB17" s="8"/>
      <c r="AC17" s="8"/>
      <c r="AD17" s="8">
        <v>15</v>
      </c>
      <c r="AE17" s="8"/>
      <c r="AF17" s="8"/>
      <c r="AG17" s="8"/>
      <c r="AH17" s="18"/>
      <c r="AI17" s="8" t="s">
        <v>146</v>
      </c>
    </row>
    <row r="18" spans="1:35" x14ac:dyDescent="0.2">
      <c r="A18" s="8">
        <v>17</v>
      </c>
      <c r="B18" s="8" t="s">
        <v>32</v>
      </c>
      <c r="C18" s="8">
        <v>12</v>
      </c>
      <c r="D18" s="8">
        <v>52</v>
      </c>
      <c r="E18" s="8">
        <v>44</v>
      </c>
      <c r="F18" s="8">
        <v>21</v>
      </c>
      <c r="G18" s="8">
        <f t="shared" si="1"/>
        <v>6.8639999999999999</v>
      </c>
      <c r="H18" s="8">
        <f t="shared" si="2"/>
        <v>21</v>
      </c>
      <c r="I18" s="15">
        <v>7</v>
      </c>
      <c r="J18" s="8">
        <f t="shared" si="0"/>
        <v>2.7456000000000001E-2</v>
      </c>
      <c r="L18" s="14"/>
      <c r="M18" s="8"/>
      <c r="N18" s="8"/>
      <c r="O18" s="8" t="s">
        <v>120</v>
      </c>
      <c r="P18" s="8" t="s">
        <v>121</v>
      </c>
      <c r="Q18" s="8" t="s">
        <v>142</v>
      </c>
      <c r="R18" s="8" t="s">
        <v>160</v>
      </c>
      <c r="S18" s="8" t="s">
        <v>143</v>
      </c>
      <c r="T18" s="8" t="s">
        <v>144</v>
      </c>
      <c r="U18" s="19">
        <v>44542</v>
      </c>
      <c r="V18" s="8" t="s">
        <v>145</v>
      </c>
      <c r="W18" s="19">
        <v>44542</v>
      </c>
      <c r="X18" s="19">
        <v>44545</v>
      </c>
      <c r="Y18" s="8" t="s">
        <v>87</v>
      </c>
      <c r="Z18" s="21">
        <v>44545</v>
      </c>
      <c r="AA18" s="8"/>
      <c r="AB18" s="8"/>
      <c r="AC18" s="8"/>
      <c r="AD18" s="8">
        <v>5</v>
      </c>
      <c r="AE18" s="8"/>
      <c r="AF18" s="8"/>
      <c r="AG18" s="8"/>
      <c r="AH18" s="18"/>
      <c r="AI18" s="8" t="s">
        <v>146</v>
      </c>
    </row>
    <row r="19" spans="1:35" x14ac:dyDescent="0.2">
      <c r="A19" s="8">
        <v>18</v>
      </c>
      <c r="B19" s="8" t="s">
        <v>22</v>
      </c>
      <c r="C19" s="8">
        <v>12</v>
      </c>
      <c r="D19" s="8">
        <v>52</v>
      </c>
      <c r="E19" s="8">
        <v>44</v>
      </c>
      <c r="F19" s="8">
        <v>21</v>
      </c>
      <c r="G19" s="8">
        <f t="shared" si="1"/>
        <v>6.8639999999999999</v>
      </c>
      <c r="H19" s="8">
        <f t="shared" si="2"/>
        <v>21</v>
      </c>
      <c r="I19" s="15">
        <v>7</v>
      </c>
      <c r="J19" s="8">
        <f t="shared" si="0"/>
        <v>2.7456000000000001E-2</v>
      </c>
      <c r="L19" s="14"/>
      <c r="M19" s="8"/>
      <c r="N19" s="8"/>
      <c r="O19" s="8" t="s">
        <v>122</v>
      </c>
      <c r="P19" s="8" t="s">
        <v>123</v>
      </c>
      <c r="Q19" s="8" t="s">
        <v>142</v>
      </c>
      <c r="R19" s="8" t="s">
        <v>160</v>
      </c>
      <c r="S19" s="8" t="s">
        <v>143</v>
      </c>
      <c r="T19" s="8" t="s">
        <v>144</v>
      </c>
      <c r="U19" s="19">
        <v>44542</v>
      </c>
      <c r="V19" s="8" t="s">
        <v>145</v>
      </c>
      <c r="W19" s="19">
        <v>44542</v>
      </c>
      <c r="X19" s="19">
        <v>44545</v>
      </c>
      <c r="Y19" s="8" t="s">
        <v>87</v>
      </c>
      <c r="Z19" s="21">
        <v>44545</v>
      </c>
      <c r="AA19" s="8"/>
      <c r="AB19" s="8"/>
      <c r="AC19" s="8"/>
      <c r="AD19" s="8">
        <v>2</v>
      </c>
      <c r="AE19" s="8"/>
      <c r="AF19" s="8"/>
      <c r="AG19" s="8"/>
      <c r="AH19" s="18"/>
      <c r="AI19" s="8" t="s">
        <v>146</v>
      </c>
    </row>
    <row r="20" spans="1:35" x14ac:dyDescent="0.2">
      <c r="A20" s="8">
        <v>19</v>
      </c>
      <c r="B20" s="8" t="s">
        <v>23</v>
      </c>
      <c r="C20" s="8">
        <v>12</v>
      </c>
      <c r="D20" s="8">
        <v>52</v>
      </c>
      <c r="E20" s="8">
        <v>44</v>
      </c>
      <c r="F20" s="8">
        <v>21</v>
      </c>
      <c r="G20" s="8">
        <f t="shared" si="1"/>
        <v>6.8639999999999999</v>
      </c>
      <c r="H20" s="8">
        <f t="shared" si="2"/>
        <v>21</v>
      </c>
      <c r="I20" s="15">
        <v>7</v>
      </c>
      <c r="J20" s="8">
        <f t="shared" si="0"/>
        <v>2.7456000000000001E-2</v>
      </c>
      <c r="L20" s="14"/>
      <c r="M20" s="8"/>
      <c r="N20" s="8"/>
      <c r="O20" s="8" t="s">
        <v>124</v>
      </c>
      <c r="P20" s="8" t="s">
        <v>125</v>
      </c>
      <c r="Q20" s="8" t="s">
        <v>142</v>
      </c>
      <c r="R20" s="8" t="s">
        <v>160</v>
      </c>
      <c r="S20" s="8" t="s">
        <v>143</v>
      </c>
      <c r="T20" s="8" t="s">
        <v>144</v>
      </c>
      <c r="U20" s="19">
        <v>44542</v>
      </c>
      <c r="V20" s="8" t="s">
        <v>145</v>
      </c>
      <c r="W20" s="19">
        <v>44542</v>
      </c>
      <c r="X20" s="19">
        <v>44545</v>
      </c>
      <c r="Y20" s="8" t="s">
        <v>87</v>
      </c>
      <c r="Z20" s="21">
        <v>44545</v>
      </c>
      <c r="AA20" s="8"/>
      <c r="AB20" s="8"/>
      <c r="AC20" s="8"/>
      <c r="AD20" s="8">
        <v>2</v>
      </c>
      <c r="AE20" s="8"/>
      <c r="AF20" s="8"/>
      <c r="AG20" s="8"/>
      <c r="AH20" s="18"/>
      <c r="AI20" s="8" t="s">
        <v>146</v>
      </c>
    </row>
    <row r="21" spans="1:35" x14ac:dyDescent="0.2">
      <c r="A21" s="8">
        <v>20</v>
      </c>
      <c r="B21" s="8" t="s">
        <v>24</v>
      </c>
      <c r="C21" s="8">
        <v>12</v>
      </c>
      <c r="D21" s="8">
        <v>52</v>
      </c>
      <c r="E21" s="8">
        <v>44</v>
      </c>
      <c r="F21" s="8">
        <v>21</v>
      </c>
      <c r="G21" s="8">
        <f t="shared" si="1"/>
        <v>6.8639999999999999</v>
      </c>
      <c r="H21" s="8">
        <f t="shared" si="2"/>
        <v>21</v>
      </c>
      <c r="I21" s="15">
        <v>7</v>
      </c>
      <c r="J21" s="8">
        <f t="shared" si="0"/>
        <v>2.7456000000000001E-2</v>
      </c>
      <c r="L21" s="14"/>
      <c r="M21" s="8"/>
      <c r="N21" s="8"/>
      <c r="O21" s="8" t="s">
        <v>126</v>
      </c>
      <c r="P21" s="8" t="s">
        <v>127</v>
      </c>
      <c r="Q21" s="8" t="s">
        <v>142</v>
      </c>
      <c r="R21" s="8" t="s">
        <v>160</v>
      </c>
      <c r="S21" s="8" t="s">
        <v>143</v>
      </c>
      <c r="T21" s="8" t="s">
        <v>144</v>
      </c>
      <c r="U21" s="19">
        <v>44542</v>
      </c>
      <c r="V21" s="8" t="s">
        <v>145</v>
      </c>
      <c r="W21" s="19">
        <v>44542</v>
      </c>
      <c r="X21" s="19">
        <v>44545</v>
      </c>
      <c r="Y21" s="8" t="s">
        <v>87</v>
      </c>
      <c r="Z21" s="21">
        <v>44545</v>
      </c>
      <c r="AA21" s="8"/>
      <c r="AB21" s="8"/>
      <c r="AC21" s="8"/>
      <c r="AD21" s="8">
        <v>32</v>
      </c>
      <c r="AE21" s="8"/>
      <c r="AF21" s="8"/>
      <c r="AG21" s="8"/>
      <c r="AH21" s="18"/>
      <c r="AI21" s="8" t="s">
        <v>146</v>
      </c>
    </row>
    <row r="22" spans="1:35" x14ac:dyDescent="0.2">
      <c r="A22" s="8">
        <v>21</v>
      </c>
      <c r="B22" s="8" t="s">
        <v>25</v>
      </c>
      <c r="C22" s="8">
        <v>19</v>
      </c>
      <c r="D22" s="8">
        <v>65</v>
      </c>
      <c r="E22" s="8">
        <v>150</v>
      </c>
      <c r="F22" s="8">
        <v>21</v>
      </c>
      <c r="G22" s="8">
        <f t="shared" si="1"/>
        <v>46.3125</v>
      </c>
      <c r="H22" s="8">
        <f t="shared" si="2"/>
        <v>46.3125</v>
      </c>
      <c r="I22" s="15">
        <v>47</v>
      </c>
      <c r="J22" s="8">
        <f t="shared" si="0"/>
        <v>0.18525</v>
      </c>
      <c r="L22" s="14"/>
      <c r="M22" s="8"/>
      <c r="N22" s="8"/>
      <c r="O22" s="8" t="s">
        <v>128</v>
      </c>
      <c r="P22" s="8" t="s">
        <v>129</v>
      </c>
      <c r="Q22" s="8" t="s">
        <v>142</v>
      </c>
      <c r="R22" s="8" t="s">
        <v>160</v>
      </c>
      <c r="S22" s="8" t="s">
        <v>143</v>
      </c>
      <c r="T22" s="8" t="s">
        <v>144</v>
      </c>
      <c r="U22" s="19">
        <v>44542</v>
      </c>
      <c r="V22" s="8" t="s">
        <v>145</v>
      </c>
      <c r="W22" s="19">
        <v>44542</v>
      </c>
      <c r="X22" s="19">
        <v>44545</v>
      </c>
      <c r="Y22" s="8" t="s">
        <v>87</v>
      </c>
      <c r="Z22" s="21">
        <v>44545</v>
      </c>
      <c r="AA22" s="8"/>
      <c r="AB22" s="8"/>
      <c r="AC22" s="8"/>
      <c r="AD22" s="8">
        <v>1</v>
      </c>
      <c r="AE22" s="8"/>
      <c r="AF22" s="8"/>
      <c r="AG22" s="8"/>
      <c r="AH22" s="18"/>
      <c r="AI22" s="8" t="s">
        <v>146</v>
      </c>
    </row>
    <row r="23" spans="1:35" x14ac:dyDescent="0.2">
      <c r="A23" s="8">
        <v>22</v>
      </c>
      <c r="B23" s="8" t="s">
        <v>26</v>
      </c>
      <c r="C23" s="8">
        <v>19</v>
      </c>
      <c r="D23" s="8">
        <v>65</v>
      </c>
      <c r="E23" s="8">
        <v>150</v>
      </c>
      <c r="F23" s="8">
        <v>21</v>
      </c>
      <c r="G23" s="8">
        <f t="shared" si="1"/>
        <v>46.3125</v>
      </c>
      <c r="H23" s="8">
        <f t="shared" si="2"/>
        <v>46.3125</v>
      </c>
      <c r="I23" s="15">
        <v>47</v>
      </c>
      <c r="J23" s="8">
        <f t="shared" si="0"/>
        <v>0.18525</v>
      </c>
      <c r="L23" s="14"/>
      <c r="M23" s="8"/>
      <c r="N23" s="8"/>
      <c r="O23" s="8" t="s">
        <v>130</v>
      </c>
      <c r="P23" s="8" t="s">
        <v>131</v>
      </c>
      <c r="Q23" s="8" t="s">
        <v>142</v>
      </c>
      <c r="R23" s="8" t="s">
        <v>160</v>
      </c>
      <c r="S23" s="8" t="s">
        <v>143</v>
      </c>
      <c r="T23" s="8" t="s">
        <v>144</v>
      </c>
      <c r="U23" s="19">
        <v>44542</v>
      </c>
      <c r="V23" s="8" t="s">
        <v>145</v>
      </c>
      <c r="W23" s="19">
        <v>44542</v>
      </c>
      <c r="X23" s="19">
        <v>44545</v>
      </c>
      <c r="Y23" s="8" t="s">
        <v>87</v>
      </c>
      <c r="Z23" s="21">
        <v>44545</v>
      </c>
      <c r="AA23" s="8"/>
      <c r="AB23" s="8"/>
      <c r="AC23" s="8"/>
      <c r="AD23" s="8">
        <v>6</v>
      </c>
      <c r="AE23" s="8"/>
      <c r="AF23" s="8"/>
      <c r="AG23" s="8"/>
      <c r="AH23" s="18"/>
      <c r="AI23" s="8" t="s">
        <v>146</v>
      </c>
    </row>
    <row r="24" spans="1:35" x14ac:dyDescent="0.2">
      <c r="A24" s="8">
        <v>23</v>
      </c>
      <c r="B24" s="8" t="s">
        <v>27</v>
      </c>
      <c r="C24" s="8">
        <v>19</v>
      </c>
      <c r="D24" s="8">
        <v>65</v>
      </c>
      <c r="E24" s="8">
        <v>150</v>
      </c>
      <c r="F24" s="8">
        <v>21</v>
      </c>
      <c r="G24" s="8">
        <f t="shared" si="1"/>
        <v>46.3125</v>
      </c>
      <c r="H24" s="8">
        <f t="shared" si="2"/>
        <v>46.3125</v>
      </c>
      <c r="I24" s="15">
        <v>47</v>
      </c>
      <c r="J24" s="8">
        <f t="shared" si="0"/>
        <v>0.18525</v>
      </c>
      <c r="L24" s="14"/>
      <c r="M24" s="8"/>
      <c r="N24" s="8"/>
      <c r="O24" s="8" t="s">
        <v>132</v>
      </c>
      <c r="P24" s="8" t="s">
        <v>133</v>
      </c>
      <c r="Q24" s="8" t="s">
        <v>142</v>
      </c>
      <c r="R24" s="8" t="s">
        <v>160</v>
      </c>
      <c r="S24" s="8" t="s">
        <v>143</v>
      </c>
      <c r="T24" s="8" t="s">
        <v>144</v>
      </c>
      <c r="U24" s="19">
        <v>44542</v>
      </c>
      <c r="V24" s="8" t="s">
        <v>145</v>
      </c>
      <c r="W24" s="19">
        <v>44542</v>
      </c>
      <c r="X24" s="19">
        <v>44545</v>
      </c>
      <c r="Y24" s="8" t="s">
        <v>87</v>
      </c>
      <c r="Z24" s="21">
        <v>44545</v>
      </c>
      <c r="AA24" s="8"/>
      <c r="AB24" s="8"/>
      <c r="AC24" s="8"/>
      <c r="AD24" s="8">
        <v>18</v>
      </c>
      <c r="AE24" s="8"/>
      <c r="AF24" s="8"/>
      <c r="AG24" s="8"/>
      <c r="AH24" s="18"/>
      <c r="AI24" s="8" t="s">
        <v>146</v>
      </c>
    </row>
    <row r="25" spans="1:35" x14ac:dyDescent="0.2">
      <c r="A25" s="8"/>
      <c r="B25" s="8"/>
      <c r="C25" s="8"/>
      <c r="D25" s="8"/>
      <c r="E25" s="8"/>
      <c r="F25" s="16">
        <f>SUM(F2:F24)</f>
        <v>404</v>
      </c>
      <c r="G25" s="16"/>
      <c r="H25" s="16"/>
      <c r="I25" s="17">
        <f>SUM(I2:I24)</f>
        <v>623</v>
      </c>
      <c r="J25" s="17">
        <f>SUM(J2:J24)</f>
        <v>2.4558019999999994</v>
      </c>
      <c r="L25" s="14"/>
      <c r="M25" s="8"/>
      <c r="N25" s="20" t="s">
        <v>83</v>
      </c>
      <c r="O25" s="8" t="s">
        <v>134</v>
      </c>
      <c r="P25" s="8" t="s">
        <v>135</v>
      </c>
      <c r="Q25" s="8" t="s">
        <v>142</v>
      </c>
      <c r="R25" s="8" t="s">
        <v>160</v>
      </c>
      <c r="S25" s="8" t="s">
        <v>143</v>
      </c>
      <c r="T25" s="8" t="s">
        <v>144</v>
      </c>
      <c r="U25" s="19">
        <v>44542</v>
      </c>
      <c r="V25" s="8" t="s">
        <v>145</v>
      </c>
      <c r="W25" s="19">
        <v>44542</v>
      </c>
      <c r="X25" s="19">
        <v>44545</v>
      </c>
      <c r="Y25" s="8" t="s">
        <v>87</v>
      </c>
      <c r="Z25" s="21">
        <v>44545</v>
      </c>
      <c r="AA25" s="8"/>
      <c r="AB25" s="8"/>
      <c r="AC25" s="8"/>
      <c r="AD25" s="8">
        <v>1</v>
      </c>
      <c r="AE25" s="8"/>
      <c r="AF25" s="8"/>
      <c r="AG25" s="8"/>
      <c r="AH25" s="18"/>
      <c r="AI25" s="8" t="s">
        <v>146</v>
      </c>
    </row>
    <row r="26" spans="1:35" x14ac:dyDescent="0.2">
      <c r="M26" s="8"/>
      <c r="N26" s="8"/>
      <c r="O26" s="8" t="s">
        <v>138</v>
      </c>
      <c r="P26" s="8" t="s">
        <v>136</v>
      </c>
      <c r="Q26" s="8" t="s">
        <v>142</v>
      </c>
      <c r="R26" s="8" t="s">
        <v>160</v>
      </c>
      <c r="S26" s="8" t="s">
        <v>143</v>
      </c>
      <c r="T26" s="8" t="s">
        <v>144</v>
      </c>
      <c r="U26" s="19">
        <v>44542</v>
      </c>
      <c r="V26" s="8" t="s">
        <v>145</v>
      </c>
      <c r="W26" s="19">
        <v>44542</v>
      </c>
      <c r="X26" s="19">
        <v>44545</v>
      </c>
      <c r="Y26" s="8" t="s">
        <v>87</v>
      </c>
      <c r="Z26" s="21">
        <v>44545</v>
      </c>
      <c r="AA26" s="8"/>
      <c r="AB26" s="8"/>
      <c r="AC26" s="8"/>
      <c r="AD26" s="8">
        <v>28</v>
      </c>
      <c r="AE26" s="8"/>
      <c r="AF26" s="8"/>
      <c r="AG26" s="8"/>
      <c r="AH26" s="18"/>
      <c r="AI26" s="8" t="s">
        <v>146</v>
      </c>
    </row>
    <row r="27" spans="1:35" x14ac:dyDescent="0.2">
      <c r="M27" s="8"/>
      <c r="N27" s="8"/>
      <c r="O27" s="8" t="s">
        <v>137</v>
      </c>
      <c r="P27" s="8" t="s">
        <v>139</v>
      </c>
      <c r="Q27" s="8" t="s">
        <v>142</v>
      </c>
      <c r="R27" s="8" t="s">
        <v>160</v>
      </c>
      <c r="S27" s="8" t="s">
        <v>143</v>
      </c>
      <c r="T27" s="8" t="s">
        <v>144</v>
      </c>
      <c r="U27" s="19">
        <v>44542</v>
      </c>
      <c r="V27" s="8" t="s">
        <v>145</v>
      </c>
      <c r="W27" s="19">
        <v>44542</v>
      </c>
      <c r="X27" s="19">
        <v>44545</v>
      </c>
      <c r="Y27" s="8" t="s">
        <v>87</v>
      </c>
      <c r="Z27" s="21">
        <v>44545</v>
      </c>
      <c r="AA27" s="8"/>
      <c r="AB27" s="8"/>
      <c r="AC27" s="8"/>
      <c r="AD27" s="8">
        <v>27</v>
      </c>
      <c r="AE27" s="8"/>
      <c r="AF27" s="8"/>
      <c r="AG27" s="8"/>
      <c r="AH27" s="18"/>
      <c r="AI27" s="8" t="s">
        <v>146</v>
      </c>
    </row>
    <row r="28" spans="1:35" x14ac:dyDescent="0.2">
      <c r="M28" s="8"/>
      <c r="N28" s="8"/>
      <c r="O28" s="8" t="s">
        <v>140</v>
      </c>
      <c r="P28" s="8" t="s">
        <v>141</v>
      </c>
      <c r="Q28" s="8" t="s">
        <v>142</v>
      </c>
      <c r="R28" s="8" t="s">
        <v>160</v>
      </c>
      <c r="S28" s="8" t="s">
        <v>143</v>
      </c>
      <c r="T28" s="8" t="s">
        <v>144</v>
      </c>
      <c r="U28" s="19">
        <v>44542</v>
      </c>
      <c r="V28" s="8" t="s">
        <v>145</v>
      </c>
      <c r="W28" s="19">
        <v>44542</v>
      </c>
      <c r="X28" s="19">
        <v>44545</v>
      </c>
      <c r="Y28" s="8" t="s">
        <v>87</v>
      </c>
      <c r="Z28" s="21">
        <v>44545</v>
      </c>
      <c r="AA28" s="8"/>
      <c r="AB28" s="8"/>
      <c r="AC28" s="8"/>
      <c r="AD28" s="8">
        <v>1</v>
      </c>
      <c r="AE28" s="8"/>
      <c r="AF28" s="8"/>
      <c r="AG28" s="8"/>
      <c r="AH28" s="18"/>
      <c r="AI28" s="8" t="s">
        <v>146</v>
      </c>
    </row>
    <row r="29" spans="1:35" x14ac:dyDescent="0.2">
      <c r="M29" s="8"/>
      <c r="N29" s="8"/>
      <c r="O29" s="8"/>
      <c r="P29" s="8"/>
      <c r="Q29" s="8"/>
      <c r="R29" s="8"/>
      <c r="S29" s="8"/>
      <c r="T29" s="8"/>
      <c r="U29" s="19"/>
      <c r="V29" s="8"/>
      <c r="W29" s="19"/>
      <c r="X29" s="19"/>
      <c r="Y29" s="8"/>
      <c r="Z29" s="8"/>
      <c r="AA29" s="8"/>
      <c r="AB29" s="8"/>
      <c r="AC29" s="8"/>
      <c r="AD29" s="8"/>
      <c r="AE29" s="8"/>
      <c r="AF29" s="8"/>
      <c r="AG29" s="8"/>
      <c r="AH29" s="18"/>
      <c r="AI29" s="8"/>
    </row>
    <row r="30" spans="1:35" x14ac:dyDescent="0.2">
      <c r="M30" s="8"/>
      <c r="N30" s="22"/>
      <c r="O30" s="8" t="s">
        <v>147</v>
      </c>
      <c r="P30" s="8" t="s">
        <v>148</v>
      </c>
      <c r="Q30" s="8" t="s">
        <v>159</v>
      </c>
      <c r="R30" s="8" t="s">
        <v>151</v>
      </c>
      <c r="S30" s="8" t="s">
        <v>57</v>
      </c>
      <c r="T30" s="8" t="s">
        <v>158</v>
      </c>
      <c r="U30" s="19">
        <v>44537</v>
      </c>
      <c r="V30" s="8"/>
      <c r="W30" s="19"/>
      <c r="X30" s="19"/>
      <c r="Y30" s="8"/>
      <c r="Z30" s="8"/>
      <c r="AA30" s="8">
        <v>55</v>
      </c>
      <c r="AB30" s="8">
        <v>17</v>
      </c>
      <c r="AC30" s="8">
        <v>20</v>
      </c>
      <c r="AD30" s="8">
        <v>4</v>
      </c>
      <c r="AE30" s="8">
        <f t="shared" ref="AE30" si="3">AA30*AB30*AC30/4000</f>
        <v>4.6749999999999998</v>
      </c>
      <c r="AF30" s="8">
        <f t="shared" ref="AF30" si="4">MAX(AD30:AE30)</f>
        <v>4.6749999999999998</v>
      </c>
      <c r="AG30" s="8">
        <f>AA30*AB30*AC30/1000000</f>
        <v>1.8700000000000001E-2</v>
      </c>
      <c r="AH30" s="18">
        <v>5</v>
      </c>
      <c r="AI30" s="8" t="s">
        <v>59</v>
      </c>
    </row>
    <row r="31" spans="1:35" x14ac:dyDescent="0.2">
      <c r="M31" s="8">
        <v>404096</v>
      </c>
      <c r="N31" s="23"/>
      <c r="O31" s="8"/>
      <c r="P31" s="8" t="s">
        <v>149</v>
      </c>
      <c r="Q31" s="8" t="s">
        <v>159</v>
      </c>
      <c r="R31" s="8" t="s">
        <v>151</v>
      </c>
      <c r="S31" s="8" t="s">
        <v>57</v>
      </c>
      <c r="T31" s="8" t="s">
        <v>158</v>
      </c>
      <c r="U31" s="19">
        <v>44537</v>
      </c>
      <c r="V31" s="8"/>
      <c r="W31" s="19"/>
      <c r="X31" s="19"/>
      <c r="Y31" s="8"/>
      <c r="Z31" s="8"/>
      <c r="AA31" s="8">
        <v>55</v>
      </c>
      <c r="AB31" s="8">
        <v>17</v>
      </c>
      <c r="AC31" s="8">
        <v>20</v>
      </c>
      <c r="AD31" s="8">
        <v>4</v>
      </c>
      <c r="AE31" s="8">
        <f t="shared" ref="AE31:AE36" si="5">AA31*AB31*AC31/4000</f>
        <v>4.6749999999999998</v>
      </c>
      <c r="AF31" s="8">
        <f t="shared" ref="AF31:AF36" si="6">MAX(AD31:AE31)</f>
        <v>4.6749999999999998</v>
      </c>
      <c r="AG31" s="8">
        <f t="shared" ref="AG31:AG36" si="7">AA31*AB31*AC31/1000000</f>
        <v>1.8700000000000001E-2</v>
      </c>
      <c r="AH31" s="18">
        <v>5</v>
      </c>
      <c r="AI31" s="8" t="s">
        <v>59</v>
      </c>
    </row>
    <row r="32" spans="1:35" x14ac:dyDescent="0.2">
      <c r="M32" s="8"/>
      <c r="N32" s="22"/>
      <c r="O32" s="8"/>
      <c r="P32" s="8" t="s">
        <v>150</v>
      </c>
      <c r="Q32" s="8" t="s">
        <v>159</v>
      </c>
      <c r="R32" s="8" t="s">
        <v>151</v>
      </c>
      <c r="S32" s="8" t="s">
        <v>57</v>
      </c>
      <c r="T32" s="8" t="s">
        <v>158</v>
      </c>
      <c r="U32" s="19">
        <v>44537</v>
      </c>
      <c r="V32" s="8"/>
      <c r="W32" s="19"/>
      <c r="X32" s="19"/>
      <c r="Y32" s="8"/>
      <c r="Z32" s="8"/>
      <c r="AA32" s="8">
        <v>55</v>
      </c>
      <c r="AB32" s="8">
        <v>17</v>
      </c>
      <c r="AC32" s="8">
        <v>20</v>
      </c>
      <c r="AD32" s="8">
        <v>4</v>
      </c>
      <c r="AE32" s="8">
        <f t="shared" si="5"/>
        <v>4.6749999999999998</v>
      </c>
      <c r="AF32" s="8">
        <f t="shared" si="6"/>
        <v>4.6749999999999998</v>
      </c>
      <c r="AG32" s="8">
        <f t="shared" si="7"/>
        <v>1.8700000000000001E-2</v>
      </c>
      <c r="AH32" s="18">
        <v>5</v>
      </c>
      <c r="AI32" s="8" t="s">
        <v>59</v>
      </c>
    </row>
    <row r="33" spans="13:35" x14ac:dyDescent="0.2">
      <c r="M33" s="8"/>
      <c r="N33" s="23"/>
      <c r="O33" s="8" t="s">
        <v>152</v>
      </c>
      <c r="P33" s="8" t="s">
        <v>153</v>
      </c>
      <c r="Q33" s="8" t="s">
        <v>159</v>
      </c>
      <c r="R33" s="8" t="s">
        <v>157</v>
      </c>
      <c r="S33" s="8" t="s">
        <v>57</v>
      </c>
      <c r="T33" s="8" t="s">
        <v>158</v>
      </c>
      <c r="U33" s="19">
        <v>44537</v>
      </c>
      <c r="V33" s="8"/>
      <c r="W33" s="19"/>
      <c r="X33" s="19"/>
      <c r="Y33" s="8"/>
      <c r="Z33" s="21"/>
      <c r="AA33" s="8">
        <v>55</v>
      </c>
      <c r="AB33" s="8">
        <v>20</v>
      </c>
      <c r="AC33" s="8">
        <v>17</v>
      </c>
      <c r="AD33" s="8">
        <v>10</v>
      </c>
      <c r="AE33" s="8">
        <f t="shared" si="5"/>
        <v>4.6749999999999998</v>
      </c>
      <c r="AF33" s="8">
        <f t="shared" si="6"/>
        <v>10</v>
      </c>
      <c r="AG33" s="8">
        <f t="shared" si="7"/>
        <v>1.8700000000000001E-2</v>
      </c>
      <c r="AH33" s="18">
        <v>10</v>
      </c>
      <c r="AI33" s="8" t="s">
        <v>59</v>
      </c>
    </row>
    <row r="34" spans="13:35" x14ac:dyDescent="0.2">
      <c r="M34" s="8"/>
      <c r="N34" s="23"/>
      <c r="O34" s="8"/>
      <c r="P34" s="8" t="s">
        <v>154</v>
      </c>
      <c r="Q34" s="8" t="s">
        <v>159</v>
      </c>
      <c r="R34" s="8" t="s">
        <v>157</v>
      </c>
      <c r="S34" s="8" t="s">
        <v>57</v>
      </c>
      <c r="T34" s="8" t="s">
        <v>158</v>
      </c>
      <c r="U34" s="19">
        <v>44537</v>
      </c>
      <c r="V34" s="8"/>
      <c r="W34" s="8"/>
      <c r="X34" s="8"/>
      <c r="Y34" s="8"/>
      <c r="Z34" s="8"/>
      <c r="AA34" s="8">
        <v>55</v>
      </c>
      <c r="AB34" s="8">
        <v>20</v>
      </c>
      <c r="AC34" s="8">
        <v>17</v>
      </c>
      <c r="AD34" s="8">
        <v>10</v>
      </c>
      <c r="AE34" s="8">
        <f t="shared" si="5"/>
        <v>4.6749999999999998</v>
      </c>
      <c r="AF34" s="8">
        <f t="shared" si="6"/>
        <v>10</v>
      </c>
      <c r="AG34" s="8">
        <f t="shared" si="7"/>
        <v>1.8700000000000001E-2</v>
      </c>
      <c r="AH34" s="18">
        <v>10</v>
      </c>
      <c r="AI34" s="8" t="s">
        <v>59</v>
      </c>
    </row>
    <row r="35" spans="13:35" x14ac:dyDescent="0.2">
      <c r="O35" s="8"/>
      <c r="P35" s="8" t="s">
        <v>155</v>
      </c>
      <c r="Q35" s="8" t="s">
        <v>159</v>
      </c>
      <c r="R35" s="8" t="s">
        <v>157</v>
      </c>
      <c r="S35" s="8" t="s">
        <v>57</v>
      </c>
      <c r="T35" s="8" t="s">
        <v>158</v>
      </c>
      <c r="U35" s="19">
        <v>44537</v>
      </c>
      <c r="V35" s="8"/>
      <c r="W35" s="8"/>
      <c r="X35" s="8"/>
      <c r="Y35" s="8"/>
      <c r="Z35" s="8"/>
      <c r="AA35" s="8">
        <v>55</v>
      </c>
      <c r="AB35" s="8">
        <v>20</v>
      </c>
      <c r="AC35" s="8">
        <v>17</v>
      </c>
      <c r="AD35" s="8">
        <v>10</v>
      </c>
      <c r="AE35" s="8">
        <f t="shared" si="5"/>
        <v>4.6749999999999998</v>
      </c>
      <c r="AF35" s="8">
        <f t="shared" si="6"/>
        <v>10</v>
      </c>
      <c r="AG35" s="8">
        <f t="shared" si="7"/>
        <v>1.8700000000000001E-2</v>
      </c>
      <c r="AH35" s="18">
        <v>10</v>
      </c>
      <c r="AI35" s="8" t="s">
        <v>59</v>
      </c>
    </row>
    <row r="36" spans="13:35" x14ac:dyDescent="0.2">
      <c r="O36" s="8"/>
      <c r="P36" s="8" t="s">
        <v>156</v>
      </c>
      <c r="Q36" s="8" t="s">
        <v>159</v>
      </c>
      <c r="R36" s="8" t="s">
        <v>157</v>
      </c>
      <c r="S36" s="8" t="s">
        <v>57</v>
      </c>
      <c r="T36" s="8" t="s">
        <v>158</v>
      </c>
      <c r="U36" s="19">
        <v>44537</v>
      </c>
      <c r="V36" s="8"/>
      <c r="W36" s="8"/>
      <c r="X36" s="8"/>
      <c r="Y36" s="8"/>
      <c r="Z36" s="8"/>
      <c r="AA36" s="8">
        <v>54</v>
      </c>
      <c r="AB36" s="8">
        <v>42</v>
      </c>
      <c r="AC36" s="8">
        <v>26</v>
      </c>
      <c r="AD36" s="8">
        <v>4</v>
      </c>
      <c r="AE36" s="8">
        <f t="shared" si="5"/>
        <v>14.742000000000001</v>
      </c>
      <c r="AF36" s="8">
        <f t="shared" si="6"/>
        <v>14.742000000000001</v>
      </c>
      <c r="AG36" s="8">
        <f t="shared" si="7"/>
        <v>5.8968E-2</v>
      </c>
      <c r="AH36" s="18">
        <v>15</v>
      </c>
      <c r="AI36" s="8" t="s">
        <v>59</v>
      </c>
    </row>
    <row r="38" spans="13:35" x14ac:dyDescent="0.2">
      <c r="O38" s="13">
        <v>404384</v>
      </c>
      <c r="P38" s="13" t="s">
        <v>182</v>
      </c>
      <c r="R38" s="13" t="s">
        <v>181</v>
      </c>
      <c r="S38" s="13" t="s">
        <v>161</v>
      </c>
      <c r="U38" s="24">
        <v>44542</v>
      </c>
      <c r="V38" s="13" t="s">
        <v>162</v>
      </c>
      <c r="W38" s="24">
        <v>44543</v>
      </c>
      <c r="X38" s="24">
        <v>44546</v>
      </c>
      <c r="Y38" s="13" t="s">
        <v>87</v>
      </c>
      <c r="Z38" s="24">
        <v>44546</v>
      </c>
      <c r="AI38" s="13" t="s">
        <v>146</v>
      </c>
    </row>
    <row r="40" spans="13:35" x14ac:dyDescent="0.2">
      <c r="O40" s="8" t="s">
        <v>163</v>
      </c>
      <c r="P40" s="8" t="s">
        <v>164</v>
      </c>
      <c r="Q40" s="8" t="s">
        <v>159</v>
      </c>
      <c r="R40" s="8" t="s">
        <v>157</v>
      </c>
      <c r="S40" s="8" t="s">
        <v>57</v>
      </c>
      <c r="T40" s="8" t="s">
        <v>175</v>
      </c>
      <c r="U40" s="21">
        <v>44547</v>
      </c>
      <c r="V40" s="8"/>
      <c r="W40" s="8"/>
      <c r="X40" s="8"/>
      <c r="Y40" s="8"/>
      <c r="Z40" s="8"/>
      <c r="AA40" s="8">
        <v>61</v>
      </c>
      <c r="AB40" s="8">
        <v>41</v>
      </c>
      <c r="AC40" s="8">
        <v>75</v>
      </c>
      <c r="AD40" s="8">
        <v>31</v>
      </c>
      <c r="AE40" s="8">
        <f t="shared" ref="AE40" si="8">AA40*AB40*AC40/4000</f>
        <v>46.893749999999997</v>
      </c>
      <c r="AF40" s="8">
        <f t="shared" ref="AF40" si="9">MAX(AD40:AE40)</f>
        <v>46.893749999999997</v>
      </c>
      <c r="AG40" s="8">
        <f t="shared" ref="AG40" si="10">AA40*AB40*AC40/1000000</f>
        <v>0.18757499999999999</v>
      </c>
      <c r="AH40" s="18">
        <v>47</v>
      </c>
      <c r="AI40" s="8" t="s">
        <v>59</v>
      </c>
    </row>
    <row r="41" spans="13:35" x14ac:dyDescent="0.2">
      <c r="O41" s="8"/>
      <c r="P41" s="8" t="s">
        <v>165</v>
      </c>
      <c r="Q41" s="8" t="s">
        <v>159</v>
      </c>
      <c r="R41" s="8" t="s">
        <v>157</v>
      </c>
      <c r="S41" s="8" t="s">
        <v>57</v>
      </c>
      <c r="T41" s="8" t="s">
        <v>175</v>
      </c>
      <c r="U41" s="21">
        <v>44547</v>
      </c>
      <c r="V41" s="8"/>
      <c r="W41" s="8"/>
      <c r="X41" s="8"/>
      <c r="Y41" s="8"/>
      <c r="Z41" s="8"/>
      <c r="AA41" s="8">
        <v>61</v>
      </c>
      <c r="AB41" s="8">
        <v>41</v>
      </c>
      <c r="AC41" s="8">
        <v>75</v>
      </c>
      <c r="AD41" s="8">
        <v>31</v>
      </c>
      <c r="AE41" s="8">
        <f t="shared" ref="AE41:AE50" si="11">AA41*AB41*AC41/4000</f>
        <v>46.893749999999997</v>
      </c>
      <c r="AF41" s="8">
        <f t="shared" ref="AF41:AF50" si="12">MAX(AD41:AE41)</f>
        <v>46.893749999999997</v>
      </c>
      <c r="AG41" s="8">
        <f t="shared" ref="AG41:AG50" si="13">AA41*AB41*AC41/1000000</f>
        <v>0.18757499999999999</v>
      </c>
      <c r="AH41" s="18">
        <v>47</v>
      </c>
      <c r="AI41" s="8" t="s">
        <v>59</v>
      </c>
    </row>
    <row r="42" spans="13:35" x14ac:dyDescent="0.2">
      <c r="O42" s="8"/>
      <c r="P42" s="8" t="s">
        <v>166</v>
      </c>
      <c r="Q42" s="8" t="s">
        <v>159</v>
      </c>
      <c r="R42" s="8" t="s">
        <v>157</v>
      </c>
      <c r="S42" s="8" t="s">
        <v>57</v>
      </c>
      <c r="T42" s="8" t="s">
        <v>175</v>
      </c>
      <c r="U42" s="21">
        <v>44547</v>
      </c>
      <c r="V42" s="8"/>
      <c r="W42" s="8"/>
      <c r="X42" s="8"/>
      <c r="Y42" s="8"/>
      <c r="Z42" s="8"/>
      <c r="AA42" s="8">
        <v>61</v>
      </c>
      <c r="AB42" s="8">
        <v>41</v>
      </c>
      <c r="AC42" s="8">
        <v>75</v>
      </c>
      <c r="AD42" s="8">
        <v>31</v>
      </c>
      <c r="AE42" s="8">
        <f t="shared" si="11"/>
        <v>46.893749999999997</v>
      </c>
      <c r="AF42" s="8">
        <f t="shared" si="12"/>
        <v>46.893749999999997</v>
      </c>
      <c r="AG42" s="8">
        <f t="shared" si="13"/>
        <v>0.18757499999999999</v>
      </c>
      <c r="AH42" s="18">
        <v>47</v>
      </c>
      <c r="AI42" s="8" t="s">
        <v>59</v>
      </c>
    </row>
    <row r="43" spans="13:35" x14ac:dyDescent="0.2">
      <c r="O43" s="8"/>
      <c r="P43" s="8" t="s">
        <v>167</v>
      </c>
      <c r="Q43" s="8" t="s">
        <v>159</v>
      </c>
      <c r="R43" s="8" t="s">
        <v>157</v>
      </c>
      <c r="S43" s="8" t="s">
        <v>57</v>
      </c>
      <c r="T43" s="8" t="s">
        <v>175</v>
      </c>
      <c r="U43" s="21">
        <v>44547</v>
      </c>
      <c r="V43" s="8"/>
      <c r="W43" s="8"/>
      <c r="X43" s="8"/>
      <c r="Y43" s="8"/>
      <c r="Z43" s="8"/>
      <c r="AA43" s="8">
        <v>61</v>
      </c>
      <c r="AB43" s="8">
        <v>41</v>
      </c>
      <c r="AC43" s="8">
        <v>75</v>
      </c>
      <c r="AD43" s="8">
        <v>31</v>
      </c>
      <c r="AE43" s="8">
        <f t="shared" si="11"/>
        <v>46.893749999999997</v>
      </c>
      <c r="AF43" s="8">
        <f t="shared" si="12"/>
        <v>46.893749999999997</v>
      </c>
      <c r="AG43" s="8">
        <f t="shared" si="13"/>
        <v>0.18757499999999999</v>
      </c>
      <c r="AH43" s="18">
        <v>47</v>
      </c>
      <c r="AI43" s="8" t="s">
        <v>59</v>
      </c>
    </row>
    <row r="44" spans="13:35" x14ac:dyDescent="0.2">
      <c r="O44" s="8"/>
      <c r="P44" s="8" t="s">
        <v>168</v>
      </c>
      <c r="Q44" s="8" t="s">
        <v>159</v>
      </c>
      <c r="R44" s="8" t="s">
        <v>157</v>
      </c>
      <c r="S44" s="8" t="s">
        <v>57</v>
      </c>
      <c r="T44" s="8" t="s">
        <v>175</v>
      </c>
      <c r="U44" s="21">
        <v>44547</v>
      </c>
      <c r="V44" s="8"/>
      <c r="W44" s="8"/>
      <c r="X44" s="8"/>
      <c r="Y44" s="8"/>
      <c r="Z44" s="8"/>
      <c r="AA44" s="8">
        <v>65</v>
      </c>
      <c r="AB44" s="8">
        <v>54</v>
      </c>
      <c r="AC44" s="8">
        <v>54</v>
      </c>
      <c r="AD44" s="8">
        <v>7</v>
      </c>
      <c r="AE44" s="8">
        <f t="shared" si="11"/>
        <v>47.384999999999998</v>
      </c>
      <c r="AF44" s="8">
        <f t="shared" si="12"/>
        <v>47.384999999999998</v>
      </c>
      <c r="AG44" s="8">
        <f t="shared" si="13"/>
        <v>0.18953999999999999</v>
      </c>
      <c r="AH44" s="18">
        <v>48</v>
      </c>
      <c r="AI44" s="8" t="s">
        <v>59</v>
      </c>
    </row>
    <row r="45" spans="13:35" x14ac:dyDescent="0.2">
      <c r="O45" s="8"/>
      <c r="P45" s="8" t="s">
        <v>169</v>
      </c>
      <c r="Q45" s="8" t="s">
        <v>159</v>
      </c>
      <c r="R45" s="8" t="s">
        <v>157</v>
      </c>
      <c r="S45" s="8" t="s">
        <v>57</v>
      </c>
      <c r="T45" s="8" t="s">
        <v>175</v>
      </c>
      <c r="U45" s="21">
        <v>44547</v>
      </c>
      <c r="V45" s="8"/>
      <c r="W45" s="8"/>
      <c r="X45" s="8"/>
      <c r="Y45" s="8"/>
      <c r="Z45" s="8"/>
      <c r="AA45" s="8">
        <v>65</v>
      </c>
      <c r="AB45" s="8">
        <v>21</v>
      </c>
      <c r="AC45" s="8">
        <v>56</v>
      </c>
      <c r="AD45" s="8">
        <v>14</v>
      </c>
      <c r="AE45" s="8">
        <f t="shared" si="11"/>
        <v>19.11</v>
      </c>
      <c r="AF45" s="8">
        <f t="shared" si="12"/>
        <v>19.11</v>
      </c>
      <c r="AG45" s="8">
        <f t="shared" si="13"/>
        <v>7.6439999999999994E-2</v>
      </c>
      <c r="AH45" s="18">
        <v>20</v>
      </c>
      <c r="AI45" s="8" t="s">
        <v>59</v>
      </c>
    </row>
    <row r="46" spans="13:35" x14ac:dyDescent="0.2">
      <c r="O46" s="8"/>
      <c r="P46" s="8" t="s">
        <v>170</v>
      </c>
      <c r="Q46" s="8" t="s">
        <v>159</v>
      </c>
      <c r="R46" s="8" t="s">
        <v>157</v>
      </c>
      <c r="S46" s="8" t="s">
        <v>57</v>
      </c>
      <c r="T46" s="8" t="s">
        <v>175</v>
      </c>
      <c r="U46" s="21">
        <v>44547</v>
      </c>
      <c r="V46" s="8"/>
      <c r="W46" s="8"/>
      <c r="X46" s="8"/>
      <c r="Y46" s="8"/>
      <c r="Z46" s="8"/>
      <c r="AA46" s="8">
        <v>150</v>
      </c>
      <c r="AB46" s="8">
        <v>65</v>
      </c>
      <c r="AC46" s="8">
        <v>9</v>
      </c>
      <c r="AD46" s="8">
        <v>7</v>
      </c>
      <c r="AE46" s="8">
        <f t="shared" si="11"/>
        <v>21.9375</v>
      </c>
      <c r="AF46" s="8">
        <f t="shared" si="12"/>
        <v>21.9375</v>
      </c>
      <c r="AG46" s="8">
        <f t="shared" si="13"/>
        <v>8.7749999999999995E-2</v>
      </c>
      <c r="AH46" s="18">
        <v>22</v>
      </c>
      <c r="AI46" s="8" t="s">
        <v>59</v>
      </c>
    </row>
    <row r="47" spans="13:35" x14ac:dyDescent="0.2">
      <c r="O47" s="8"/>
      <c r="P47" s="8" t="s">
        <v>171</v>
      </c>
      <c r="Q47" s="8" t="s">
        <v>159</v>
      </c>
      <c r="R47" s="8" t="s">
        <v>157</v>
      </c>
      <c r="S47" s="8" t="s">
        <v>57</v>
      </c>
      <c r="T47" s="8" t="s">
        <v>175</v>
      </c>
      <c r="U47" s="21">
        <v>44547</v>
      </c>
      <c r="V47" s="8"/>
      <c r="W47" s="8"/>
      <c r="X47" s="8"/>
      <c r="Y47" s="8"/>
      <c r="Z47" s="8"/>
      <c r="AA47" s="8">
        <v>150</v>
      </c>
      <c r="AB47" s="8">
        <v>65</v>
      </c>
      <c r="AC47" s="8">
        <v>9</v>
      </c>
      <c r="AD47" s="8">
        <v>7</v>
      </c>
      <c r="AE47" s="8">
        <f t="shared" si="11"/>
        <v>21.9375</v>
      </c>
      <c r="AF47" s="8">
        <f t="shared" si="12"/>
        <v>21.9375</v>
      </c>
      <c r="AG47" s="8">
        <f t="shared" si="13"/>
        <v>8.7749999999999995E-2</v>
      </c>
      <c r="AH47" s="18">
        <v>22</v>
      </c>
      <c r="AI47" s="8" t="s">
        <v>59</v>
      </c>
    </row>
    <row r="48" spans="13:35" x14ac:dyDescent="0.2">
      <c r="O48" s="8"/>
      <c r="P48" s="8" t="s">
        <v>172</v>
      </c>
      <c r="Q48" s="8" t="s">
        <v>159</v>
      </c>
      <c r="R48" s="8" t="s">
        <v>157</v>
      </c>
      <c r="S48" s="8" t="s">
        <v>57</v>
      </c>
      <c r="T48" s="8" t="s">
        <v>175</v>
      </c>
      <c r="U48" s="21">
        <v>44547</v>
      </c>
      <c r="V48" s="8"/>
      <c r="W48" s="8"/>
      <c r="X48" s="8"/>
      <c r="Y48" s="8"/>
      <c r="Z48" s="8"/>
      <c r="AA48" s="8">
        <v>150</v>
      </c>
      <c r="AB48" s="8">
        <v>65</v>
      </c>
      <c r="AC48" s="8">
        <v>9</v>
      </c>
      <c r="AD48" s="8">
        <v>7</v>
      </c>
      <c r="AE48" s="8">
        <f t="shared" si="11"/>
        <v>21.9375</v>
      </c>
      <c r="AF48" s="8">
        <f t="shared" si="12"/>
        <v>21.9375</v>
      </c>
      <c r="AG48" s="8">
        <f t="shared" si="13"/>
        <v>8.7749999999999995E-2</v>
      </c>
      <c r="AH48" s="18">
        <v>23</v>
      </c>
      <c r="AI48" s="8" t="s">
        <v>59</v>
      </c>
    </row>
    <row r="49" spans="15:35" x14ac:dyDescent="0.2">
      <c r="O49" s="8"/>
      <c r="P49" s="8" t="s">
        <v>173</v>
      </c>
      <c r="Q49" s="8" t="s">
        <v>159</v>
      </c>
      <c r="R49" s="8" t="s">
        <v>157</v>
      </c>
      <c r="S49" s="8" t="s">
        <v>57</v>
      </c>
      <c r="T49" s="8" t="s">
        <v>175</v>
      </c>
      <c r="U49" s="21">
        <v>44547</v>
      </c>
      <c r="V49" s="8"/>
      <c r="W49" s="8"/>
      <c r="X49" s="8"/>
      <c r="Y49" s="8"/>
      <c r="Z49" s="8"/>
      <c r="AA49" s="8">
        <v>150</v>
      </c>
      <c r="AB49" s="8">
        <v>65</v>
      </c>
      <c r="AC49" s="8">
        <v>9</v>
      </c>
      <c r="AD49" s="8">
        <v>7</v>
      </c>
      <c r="AE49" s="8">
        <f t="shared" si="11"/>
        <v>21.9375</v>
      </c>
      <c r="AF49" s="8">
        <f t="shared" si="12"/>
        <v>21.9375</v>
      </c>
      <c r="AG49" s="8">
        <f t="shared" si="13"/>
        <v>8.7749999999999995E-2</v>
      </c>
      <c r="AH49" s="18">
        <v>24</v>
      </c>
      <c r="AI49" s="8" t="s">
        <v>59</v>
      </c>
    </row>
    <row r="50" spans="15:35" x14ac:dyDescent="0.2">
      <c r="O50" s="8"/>
      <c r="P50" s="8" t="s">
        <v>174</v>
      </c>
      <c r="Q50" s="8" t="s">
        <v>159</v>
      </c>
      <c r="R50" s="8" t="s">
        <v>157</v>
      </c>
      <c r="S50" s="8" t="s">
        <v>57</v>
      </c>
      <c r="T50" s="8" t="s">
        <v>175</v>
      </c>
      <c r="U50" s="21">
        <v>44547</v>
      </c>
      <c r="V50" s="8"/>
      <c r="W50" s="8"/>
      <c r="X50" s="8"/>
      <c r="Y50" s="8"/>
      <c r="Z50" s="8"/>
      <c r="AA50" s="8">
        <v>67</v>
      </c>
      <c r="AB50" s="8">
        <v>63</v>
      </c>
      <c r="AC50" s="8">
        <v>40</v>
      </c>
      <c r="AD50" s="8">
        <v>10</v>
      </c>
      <c r="AE50" s="8">
        <f t="shared" si="11"/>
        <v>42.21</v>
      </c>
      <c r="AF50" s="8">
        <f t="shared" si="12"/>
        <v>42.21</v>
      </c>
      <c r="AG50" s="8">
        <f t="shared" si="13"/>
        <v>0.16883999999999999</v>
      </c>
      <c r="AH50" s="18">
        <v>42</v>
      </c>
      <c r="AI50" s="8" t="s">
        <v>59</v>
      </c>
    </row>
    <row r="52" spans="15:35" x14ac:dyDescent="0.2">
      <c r="O52" s="13" t="s">
        <v>176</v>
      </c>
      <c r="P52" s="13" t="s">
        <v>177</v>
      </c>
      <c r="R52" s="13" t="s">
        <v>160</v>
      </c>
      <c r="S52" s="13" t="s">
        <v>161</v>
      </c>
      <c r="T52" s="13" t="s">
        <v>178</v>
      </c>
      <c r="U52" s="24">
        <v>44558</v>
      </c>
      <c r="V52" s="13" t="s">
        <v>179</v>
      </c>
      <c r="W52" s="24">
        <v>44558</v>
      </c>
      <c r="X52" s="24">
        <v>44560</v>
      </c>
      <c r="Y52" s="13" t="s">
        <v>87</v>
      </c>
      <c r="Z52" s="13" t="s">
        <v>180</v>
      </c>
      <c r="AI52" s="13" t="s">
        <v>146</v>
      </c>
    </row>
  </sheetData>
  <conditionalFormatting sqref="P1">
    <cfRule type="duplicateValues" dxfId="2" priority="3"/>
  </conditionalFormatting>
  <conditionalFormatting sqref="P1">
    <cfRule type="duplicateValues" dxfId="1" priority="2"/>
  </conditionalFormatting>
  <conditionalFormatting sqref="O1:O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21</vt:lpstr>
      <vt:lpstr>DES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2021-11-18T11:44:54Z</dcterms:created>
  <dcterms:modified xsi:type="dcterms:W3CDTF">2022-01-18T05:03:46Z</dcterms:modified>
</cp:coreProperties>
</file>