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mo/Downloads/"/>
    </mc:Choice>
  </mc:AlternateContent>
  <xr:revisionPtr revIDLastSave="0" documentId="13_ncr:1_{3AAB30E2-7B5A-4C4A-B54A-2548AF862A21}" xr6:coauthVersionLast="47" xr6:coauthVersionMax="47" xr10:uidLastSave="{00000000-0000-0000-0000-000000000000}"/>
  <bookViews>
    <workbookView xWindow="0" yWindow="760" windowWidth="30240" windowHeight="18880" activeTab="1" xr2:uid="{55955072-203D-9C4D-BCF3-303773240038}"/>
  </bookViews>
  <sheets>
    <sheet name="A0RPWH" sheetId="1" r:id="rId1"/>
    <sheet name="A1JX5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D12" i="2"/>
  <c r="D11" i="2"/>
  <c r="D10" i="2"/>
  <c r="D9" i="2"/>
  <c r="D8" i="2"/>
  <c r="C2" i="2" a="1"/>
  <c r="C2" i="2" s="1"/>
  <c r="C2" i="1" a="1"/>
  <c r="C2" i="1" s="1"/>
  <c r="D9" i="1"/>
  <c r="D10" i="1"/>
  <c r="D11" i="1"/>
  <c r="D12" i="1"/>
  <c r="D13" i="1"/>
  <c r="D14" i="1"/>
  <c r="D15" i="1"/>
  <c r="D16" i="1"/>
  <c r="D17" i="1"/>
  <c r="D18" i="1"/>
  <c r="D19" i="1"/>
  <c r="D8" i="1"/>
  <c r="E17" i="2" l="1"/>
  <c r="F17" i="2" s="1"/>
  <c r="E12" i="2"/>
  <c r="F12" i="2" s="1"/>
  <c r="E19" i="2"/>
  <c r="F19" i="2" s="1"/>
  <c r="E14" i="2"/>
  <c r="F14" i="2" s="1"/>
  <c r="E9" i="2"/>
  <c r="F9" i="2" s="1"/>
  <c r="E16" i="2"/>
  <c r="F16" i="2" s="1"/>
  <c r="E11" i="2"/>
  <c r="F11" i="2" s="1"/>
  <c r="E18" i="2"/>
  <c r="F18" i="2" s="1"/>
  <c r="E13" i="2"/>
  <c r="F13" i="2" s="1"/>
  <c r="E8" i="2"/>
  <c r="F8" i="2" s="1"/>
  <c r="E15" i="2"/>
  <c r="F15" i="2" s="1"/>
  <c r="E10" i="2"/>
  <c r="F10" i="2" s="1"/>
  <c r="C3" i="2"/>
  <c r="E16" i="1"/>
  <c r="F16" i="1" s="1"/>
  <c r="E17" i="1"/>
  <c r="F17" i="1" s="1"/>
  <c r="C3" i="1"/>
  <c r="E18" i="1"/>
  <c r="F18" i="1" s="1"/>
  <c r="E9" i="1"/>
  <c r="F9" i="1" s="1"/>
  <c r="E19" i="1"/>
  <c r="F19" i="1" s="1"/>
  <c r="E10" i="1"/>
  <c r="F10" i="1" s="1"/>
  <c r="E8" i="1"/>
  <c r="F8" i="1" s="1"/>
  <c r="E11" i="1"/>
  <c r="F11" i="1" s="1"/>
  <c r="E12" i="1"/>
  <c r="F12" i="1" s="1"/>
  <c r="E13" i="1"/>
  <c r="F13" i="1" s="1"/>
  <c r="E14" i="1"/>
  <c r="F14" i="1" s="1"/>
  <c r="E15" i="1"/>
  <c r="F15" i="1" s="1"/>
  <c r="G19" i="2" l="1"/>
  <c r="G14" i="2"/>
  <c r="G9" i="2"/>
  <c r="G16" i="2"/>
  <c r="G11" i="2"/>
  <c r="G18" i="2"/>
  <c r="G13" i="2"/>
  <c r="G8" i="2"/>
  <c r="G15" i="2"/>
  <c r="G10" i="2"/>
  <c r="G17" i="2"/>
  <c r="G12" i="2"/>
  <c r="G17" i="1"/>
  <c r="G19" i="1"/>
  <c r="G11" i="1"/>
  <c r="G9" i="1"/>
  <c r="G15" i="1"/>
  <c r="G16" i="1"/>
  <c r="G10" i="1"/>
  <c r="G13" i="1"/>
  <c r="G8" i="1"/>
  <c r="G14" i="1"/>
  <c r="G18" i="1"/>
  <c r="G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<sst xmlns="http://schemas.openxmlformats.org/spreadsheetml/2006/main" count="20" uniqueCount="10">
  <si>
    <t>Kaufdatum</t>
  </si>
  <si>
    <t>Stück</t>
  </si>
  <si>
    <t>Preis</t>
  </si>
  <si>
    <t>Gewinn</t>
  </si>
  <si>
    <t>Aktueller Kurs</t>
  </si>
  <si>
    <t>Gesamtwert</t>
  </si>
  <si>
    <t>Kaufwert</t>
  </si>
  <si>
    <t>Aktueller Wert</t>
  </si>
  <si>
    <t>Akkumulierter Gewinn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</si>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</sst>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_([$€-2]\ * #,##0.00_);_([$€-2]\ * \(#,##0.00\);_([$€-2]\ * &quot;-&quot;??_);_(@_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6">
  <rv s="0">
    <v>https://www.bing.com/financeapi/forcetrigger?t=afrph7&amp;q=XETR%3aEUNL&amp;form=skydnc</v>
    <v>Learn more on Bing</v>
  </rv>
  <rv s="1">
    <v>0</v>
    <v>1</v>
    <v>iShs CoreMSCI Wld ETF USD A (XETR:EUNL)</v>
    <v>3</v>
    <v>4</v>
    <v>Finance</v>
    <v>5</v>
    <v>de-DE</v>
    <v>afrph7</v>
    <v>268435456</v>
    <v>1</v>
    <v>Unterstützt von Refinitiv</v>
    <v>105.175</v>
    <v>78.176000000000002</v>
    <v>0.505</v>
    <v>4.8589999999999996E-3</v>
    <v>84633260979.289993</v>
    <v>Xetra</v>
    <v>XETR</v>
    <v>104.51</v>
    <v>ETF</v>
    <v>2E-3</v>
    <v>0</v>
    <v>45624.386504629627</v>
    <v>iShs CoreMSCI Wld ETF USD A</v>
    <v>104.315</v>
    <v>104.5</v>
    <v>104.44499999999999</v>
    <v>103.94</v>
    <v>EUNL</v>
    <v>iShs CoreMSCI Wld ETF USD A (XETR:EUNL)</v>
    <v>34820</v>
    <v>EUR</v>
  </rv>
  <rv s="2">
    <v>1</v>
  </rv>
  <rv s="0">
    <v>https://www.bing.com/financeapi/forcetrigger?t=bqzorw&amp;q=XETR%3aVWCE&amp;form=skydnc</v>
    <v>Learn more on Bing</v>
  </rv>
  <rv s="1">
    <v>0</v>
    <v>1</v>
    <v>FTSE AllWld UCITS ETF USD A (XETR:VWCE)</v>
    <v>3</v>
    <v>4</v>
    <v>Finance</v>
    <v>5</v>
    <v>de-DE</v>
    <v>bqzorw</v>
    <v>268435456</v>
    <v>1</v>
    <v>Unterstützt von Refinitiv</v>
    <v>135.18</v>
    <v>102.14</v>
    <v>0.56000000000000005</v>
    <v>4.1949999999999999E-3</v>
    <v>14992142047</v>
    <v>Xetra</v>
    <v>XETR</v>
    <v>134.16</v>
    <v>ETF</v>
    <v>2.2000000000000001E-3</v>
    <v>3</v>
    <v>45624.386550925927</v>
    <v>FTSE AllWld UCITS ETF USD A</v>
    <v>133.86000000000001</v>
    <v>134.08000000000001</v>
    <v>134.04</v>
    <v>133.47999999999999</v>
    <v>VWCE</v>
    <v>FTSE AllWld UCITS ETF USD A (XETR:VWCE)</v>
    <v>17226</v>
    <v>EUR</v>
  </rv>
  <rv s="2">
    <v>4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CanonicalPropertyNames" t="spb"/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-Wochen-Hoch"/>
    <k n="52-Wochen-Tief"/>
    <k n="Änderung"/>
    <k n="Änderung (%)"/>
    <k n="Börsenwert"/>
    <k n="Exchange" t="s"/>
    <k n="Exchange-Abkürzung" t="s"/>
    <k n="Hoch"/>
    <k n="Instrumententyp" t="s"/>
    <k n="Kostenquote"/>
    <k n="LearnMoreOnLink" t="r"/>
    <k n="Letzte Handelszeit"/>
    <k n="Name" t="s"/>
    <k n="Niedrig"/>
    <k n="Öffnen"/>
    <k n="Preis"/>
    <k n="Schlusskurs des Vortags"/>
    <k n="Ticker-Symbol" t="s"/>
    <k n="UniqueName" t="s"/>
    <k n="Volumen"/>
    <k n="Währung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3">
      <v t="s">%EntityServiceId</v>
      <v t="s">_Format</v>
      <v t="s">%IsRefreshable</v>
      <v t="s">_CanonicalPropertyNames</v>
      <v t="s">%EntityCulture</v>
      <v t="s">%EntityId</v>
      <v t="s">_Icon</v>
      <v t="s">_Display</v>
      <v t="s">Name</v>
      <v t="s">_SubLabel</v>
      <v t="s">Preis</v>
      <v t="s">Exchange</v>
      <v t="s">Letzte Handelszeit</v>
      <v t="s">Ticker-Symbol</v>
      <v t="s">Exchange-Abkürzung</v>
      <v t="s">Änderung</v>
      <v t="s">Kostenquote</v>
      <v t="s">Änderung (%)</v>
      <v t="s">Währung</v>
      <v t="s">Schlusskurs des Vortags</v>
      <v t="s">Öffnen</v>
      <v t="s">Hoch</v>
      <v t="s">Niedrig</v>
      <v t="s">52-Wochen-Hoch</v>
      <v t="s">52-Wochen-Tief</v>
      <v t="s">Volumen</v>
      <v t="s">Börsenwert</v>
      <v t="s">Instrumententyp</v>
      <v t="s">_Flags</v>
      <v t="s">UniqueName</v>
      <v t="s">_DisplayString</v>
      <v t="s">LearnMoreOnLink</v>
      <v t="s">%ProviderInfo</v>
    </a>
  </spbArrays>
  <spbData count="6">
    <spb s="0">
      <v>High</v>
      <v>Name</v>
      <v>Price</v>
      <v>Open</v>
      <v>Low</v>
      <v>Volume</v>
      <v>Currency</v>
      <v>Exchange</v>
      <v>Change</v>
      <v>Market cap</v>
      <v>UniqueName</v>
      <v>Expense ratio</v>
      <v>Change (%)</v>
      <v>%ProviderInfo</v>
      <v>Ticker symbol</v>
      <v>52 week high</v>
      <v>52 week low</v>
      <v>Instrument type</v>
      <v>LearnMoreOnLink</v>
      <v>Exchange abbreviation</v>
      <v>Last trade time</v>
      <v>Previous close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3</v>
      <v>1</v>
      <v>1</v>
      <v>4</v>
      <v>5</v>
      <v>5</v>
      <v>1</v>
      <v>1</v>
      <v>6</v>
      <v>7</v>
      <v>1</v>
    </spb>
    <spb s="5">
      <v>15 Minuten verzögert</v>
      <v xml:space="preserve">seit der vorherigen Schließung </v>
      <v xml:space="preserve">seit der vorherigen Schließung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Hoch" t="s"/>
    <k n="Name" t="s"/>
    <k n="Preis" t="s"/>
    <k n="Öffnen" t="s"/>
    <k n="Niedrig" t="s"/>
    <k n="Volumen" t="s"/>
    <k n="Währung" t="s"/>
    <k n="Exchange" t="s"/>
    <k n="Änderung" t="s"/>
    <k n="Börsenwert" t="s"/>
    <k n="UniqueName" t="s"/>
    <k n="Kostenquote" t="s"/>
    <k n="Änderung (%)" t="s"/>
    <k n="%ProviderInfo" t="s"/>
    <k n="Ticker-Symbol" t="s"/>
    <k n="52-Wochen-Hoch" t="s"/>
    <k n="52-Wochen-Tief" t="s"/>
    <k n="Instrumententyp" t="s"/>
    <k n="LearnMoreOnLink" t="s"/>
    <k n="Exchange-Abkürzung" t="s"/>
    <k n="Letzte Handelszeit" t="s"/>
    <k n="Schlusskurs des Vortags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Hoch" t="i"/>
    <k n="Name" t="i"/>
    <k n="Preis" t="i"/>
    <k n="Niedrig" t="i"/>
    <k n="Volumen" t="i"/>
    <k n="`Öffnen" t="i"/>
    <k n="`Änderung" t="i"/>
    <k n="Börsenwert" t="i"/>
    <k n="Kostenquote" t="i"/>
    <k n="`Änderung (%)" t="i"/>
    <k n="52-Wochen-Hoch" t="i"/>
    <k n="52-Wochen-Tief" t="i"/>
    <k n="`%EntityServiceId" t="i"/>
    <k n="Letzte Handelszeit" t="i"/>
    <k n="Schlusskurs des Vortags" t="i"/>
  </s>
  <s>
    <k n="Preis" t="s"/>
    <k n="`Änderung" t="s"/>
    <k n="`Änderung (%)" t="s"/>
    <k n="Letzte Handelszeit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d/mm/yy\ h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1">
      <rpv i="0">_([$€-x-euro2] * #,##0_);_([$€-x-euro2] * (#,##0);_([$€-x-euro2] * "-"_);_(@_)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17A7-6B8B-0A49-A3BE-5B06CA227845}">
  <dimension ref="A1:G19"/>
  <sheetViews>
    <sheetView workbookViewId="0">
      <selection activeCell="B20" sqref="B20"/>
    </sheetView>
  </sheetViews>
  <sheetFormatPr baseColWidth="10" defaultRowHeight="16" x14ac:dyDescent="0.2"/>
  <cols>
    <col min="1" max="1" width="10.83203125" style="1"/>
    <col min="3" max="3" width="38.33203125" style="2" bestFit="1" customWidth="1"/>
    <col min="4" max="4" width="18" style="2" bestFit="1" customWidth="1"/>
    <col min="5" max="5" width="12.6640625" bestFit="1" customWidth="1"/>
    <col min="7" max="7" width="19" bestFit="1" customWidth="1"/>
  </cols>
  <sheetData>
    <row r="1" spans="1:7" x14ac:dyDescent="0.2">
      <c r="A1" s="1" t="s">
        <v>9</v>
      </c>
      <c r="C1" s="2" t="e" vm="1">
        <v>#VALUE!</v>
      </c>
      <c r="E1" s="3"/>
    </row>
    <row r="2" spans="1:7" x14ac:dyDescent="0.2">
      <c r="A2" s="1" t="s">
        <v>4</v>
      </c>
      <c r="C2" s="2" cm="1">
        <f t="array" aca="1" ref="C2" ca="1">_FV(C1,"Preis")</f>
        <v>104.44499999999999</v>
      </c>
    </row>
    <row r="3" spans="1:7" x14ac:dyDescent="0.2">
      <c r="A3" s="1" t="s">
        <v>5</v>
      </c>
      <c r="C3" s="2">
        <f ca="1">SUM(B8:B65536)*C2</f>
        <v>1253.3399999999999</v>
      </c>
    </row>
    <row r="6" spans="1:7" x14ac:dyDescent="0.2">
      <c r="A6" s="1" t="s">
        <v>0</v>
      </c>
      <c r="B6" t="s">
        <v>1</v>
      </c>
      <c r="C6" s="2" t="s">
        <v>2</v>
      </c>
      <c r="D6" s="2" t="s">
        <v>6</v>
      </c>
      <c r="E6" t="s">
        <v>7</v>
      </c>
      <c r="F6" s="2" t="s">
        <v>3</v>
      </c>
      <c r="G6" s="2" t="s">
        <v>8</v>
      </c>
    </row>
    <row r="8" spans="1:7" x14ac:dyDescent="0.2">
      <c r="A8" s="1">
        <v>45262</v>
      </c>
      <c r="B8">
        <v>1</v>
      </c>
      <c r="C8" s="2">
        <v>79.372</v>
      </c>
      <c r="D8" s="2">
        <f>B8*C8</f>
        <v>79.372</v>
      </c>
      <c r="E8" s="2">
        <f t="shared" ref="E8:E19" ca="1" si="0">B8*C$2</f>
        <v>104.44499999999999</v>
      </c>
      <c r="F8" s="2">
        <f ca="1">E8-D8</f>
        <v>25.072999999999993</v>
      </c>
      <c r="G8" s="2">
        <f ca="1">SUM(F$8:F8)</f>
        <v>25.072999999999993</v>
      </c>
    </row>
    <row r="9" spans="1:7" x14ac:dyDescent="0.2">
      <c r="A9" s="1">
        <v>45294</v>
      </c>
      <c r="B9">
        <v>1</v>
      </c>
      <c r="C9" s="2">
        <v>82.462000000000003</v>
      </c>
      <c r="D9" s="2">
        <f t="shared" ref="D9:D19" si="1">B9*C9</f>
        <v>82.462000000000003</v>
      </c>
      <c r="E9" s="2">
        <f t="shared" ca="1" si="0"/>
        <v>104.44499999999999</v>
      </c>
      <c r="F9" s="2">
        <f t="shared" ref="F9:F19" ca="1" si="2">E9-D9</f>
        <v>21.98299999999999</v>
      </c>
      <c r="G9" s="2">
        <f ca="1">SUM(F$8:F9)</f>
        <v>47.055999999999983</v>
      </c>
    </row>
    <row r="10" spans="1:7" x14ac:dyDescent="0.2">
      <c r="A10" s="1">
        <v>45326</v>
      </c>
      <c r="B10">
        <v>1</v>
      </c>
      <c r="C10" s="2">
        <v>84.99</v>
      </c>
      <c r="D10" s="2">
        <f t="shared" si="1"/>
        <v>84.99</v>
      </c>
      <c r="E10" s="2">
        <f t="shared" ca="1" si="0"/>
        <v>104.44499999999999</v>
      </c>
      <c r="F10" s="2">
        <f t="shared" ca="1" si="2"/>
        <v>19.454999999999998</v>
      </c>
      <c r="G10" s="2">
        <f ca="1">SUM(F$8:F10)</f>
        <v>66.510999999999981</v>
      </c>
    </row>
    <row r="11" spans="1:7" x14ac:dyDescent="0.2">
      <c r="A11" s="1">
        <v>45353</v>
      </c>
      <c r="B11">
        <v>1</v>
      </c>
      <c r="C11" s="2">
        <v>88.733999999999995</v>
      </c>
      <c r="D11" s="2">
        <f t="shared" si="1"/>
        <v>88.733999999999995</v>
      </c>
      <c r="E11" s="2">
        <f t="shared" ca="1" si="0"/>
        <v>104.44499999999999</v>
      </c>
      <c r="F11" s="2">
        <f t="shared" ca="1" si="2"/>
        <v>15.710999999999999</v>
      </c>
      <c r="G11" s="2">
        <f ca="1">SUM(F$8:F11)</f>
        <v>82.22199999999998</v>
      </c>
    </row>
    <row r="12" spans="1:7" x14ac:dyDescent="0.2">
      <c r="A12" s="1">
        <v>45385</v>
      </c>
      <c r="B12">
        <v>1</v>
      </c>
      <c r="C12" s="2">
        <v>92</v>
      </c>
      <c r="D12" s="2">
        <f t="shared" si="1"/>
        <v>92</v>
      </c>
      <c r="E12" s="2">
        <f t="shared" ca="1" si="0"/>
        <v>104.44499999999999</v>
      </c>
      <c r="F12" s="2">
        <f t="shared" ca="1" si="2"/>
        <v>12.444999999999993</v>
      </c>
      <c r="G12" s="2">
        <f ca="1">SUM(F$8:F12)</f>
        <v>94.666999999999973</v>
      </c>
    </row>
    <row r="13" spans="1:7" x14ac:dyDescent="0.2">
      <c r="A13" s="1">
        <v>45416</v>
      </c>
      <c r="B13">
        <v>1</v>
      </c>
      <c r="C13" s="2">
        <v>88.962000000000003</v>
      </c>
      <c r="D13" s="2">
        <f t="shared" si="1"/>
        <v>88.962000000000003</v>
      </c>
      <c r="E13" s="2">
        <f t="shared" ca="1" si="0"/>
        <v>104.44499999999999</v>
      </c>
      <c r="F13" s="2">
        <f t="shared" ca="1" si="2"/>
        <v>15.48299999999999</v>
      </c>
      <c r="G13" s="2">
        <f ca="1">SUM(F$8:F13)</f>
        <v>110.14999999999996</v>
      </c>
    </row>
    <row r="14" spans="1:7" x14ac:dyDescent="0.2">
      <c r="A14" s="1">
        <v>45448</v>
      </c>
      <c r="B14">
        <v>1</v>
      </c>
      <c r="C14" s="2">
        <v>92.037999999999997</v>
      </c>
      <c r="D14" s="2">
        <f t="shared" si="1"/>
        <v>92.037999999999997</v>
      </c>
      <c r="E14" s="2">
        <f t="shared" ca="1" si="0"/>
        <v>104.44499999999999</v>
      </c>
      <c r="F14" s="2">
        <f t="shared" ca="1" si="2"/>
        <v>12.406999999999996</v>
      </c>
      <c r="G14" s="2">
        <f ca="1">SUM(F$8:F14)</f>
        <v>122.55699999999996</v>
      </c>
    </row>
    <row r="15" spans="1:7" x14ac:dyDescent="0.2">
      <c r="A15" s="1">
        <v>45474</v>
      </c>
      <c r="B15">
        <v>1</v>
      </c>
      <c r="C15" s="2">
        <v>94.742000000000004</v>
      </c>
      <c r="D15" s="2">
        <f t="shared" si="1"/>
        <v>94.742000000000004</v>
      </c>
      <c r="E15" s="2">
        <f t="shared" ca="1" si="0"/>
        <v>104.44499999999999</v>
      </c>
      <c r="F15" s="2">
        <f t="shared" ca="1" si="2"/>
        <v>9.7029999999999887</v>
      </c>
      <c r="G15" s="2">
        <f ca="1">SUM(F$8:F15)</f>
        <v>132.25999999999993</v>
      </c>
    </row>
    <row r="16" spans="1:7" x14ac:dyDescent="0.2">
      <c r="A16" s="1">
        <v>45507</v>
      </c>
      <c r="B16">
        <v>1</v>
      </c>
      <c r="C16" s="2">
        <v>95.852000000000004</v>
      </c>
      <c r="D16" s="2">
        <f t="shared" si="1"/>
        <v>95.852000000000004</v>
      </c>
      <c r="E16" s="2">
        <f t="shared" ca="1" si="0"/>
        <v>104.44499999999999</v>
      </c>
      <c r="F16" s="2">
        <f t="shared" ca="1" si="2"/>
        <v>8.5929999999999893</v>
      </c>
      <c r="G16" s="2">
        <f ca="1">SUM(F$8:F16)</f>
        <v>140.85299999999992</v>
      </c>
    </row>
    <row r="17" spans="1:7" x14ac:dyDescent="0.2">
      <c r="A17" s="1">
        <v>45538</v>
      </c>
      <c r="B17">
        <v>1</v>
      </c>
      <c r="C17" s="2">
        <v>95.56</v>
      </c>
      <c r="D17" s="2">
        <f t="shared" si="1"/>
        <v>95.56</v>
      </c>
      <c r="E17" s="2">
        <f t="shared" ca="1" si="0"/>
        <v>104.44499999999999</v>
      </c>
      <c r="F17" s="2">
        <f t="shared" ca="1" si="2"/>
        <v>8.8849999999999909</v>
      </c>
      <c r="G17" s="2">
        <f ca="1">SUM(F$8:F17)</f>
        <v>149.73799999999991</v>
      </c>
    </row>
    <row r="18" spans="1:7" x14ac:dyDescent="0.2">
      <c r="A18" s="1">
        <v>45568</v>
      </c>
      <c r="B18">
        <v>1</v>
      </c>
      <c r="C18" s="2">
        <v>96.912000000000006</v>
      </c>
      <c r="D18" s="2">
        <f t="shared" si="1"/>
        <v>96.912000000000006</v>
      </c>
      <c r="E18" s="2">
        <f t="shared" ca="1" si="0"/>
        <v>104.44499999999999</v>
      </c>
      <c r="F18" s="2">
        <f t="shared" ca="1" si="2"/>
        <v>7.532999999999987</v>
      </c>
      <c r="G18" s="2">
        <f ca="1">SUM(F$8:F18)</f>
        <v>157.2709999999999</v>
      </c>
    </row>
    <row r="19" spans="1:7" x14ac:dyDescent="0.2">
      <c r="A19" s="1">
        <v>45599</v>
      </c>
      <c r="B19">
        <v>1</v>
      </c>
      <c r="C19" s="2">
        <v>97.457999999999998</v>
      </c>
      <c r="D19" s="2">
        <f t="shared" si="1"/>
        <v>97.457999999999998</v>
      </c>
      <c r="E19" s="2">
        <f t="shared" ca="1" si="0"/>
        <v>104.44499999999999</v>
      </c>
      <c r="F19" s="2">
        <f t="shared" ca="1" si="2"/>
        <v>6.9869999999999948</v>
      </c>
      <c r="G19" s="2">
        <f ca="1">SUM(F$8:F19)</f>
        <v>164.2579999999999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5117-7D26-EC4F-9AF1-7656D67F2A04}">
  <dimension ref="A1:G19"/>
  <sheetViews>
    <sheetView tabSelected="1" workbookViewId="0">
      <selection activeCell="M22" sqref="M22"/>
    </sheetView>
  </sheetViews>
  <sheetFormatPr baseColWidth="10" defaultRowHeight="16" x14ac:dyDescent="0.2"/>
  <sheetData>
    <row r="1" spans="1:7" x14ac:dyDescent="0.2">
      <c r="A1" s="1" t="s">
        <v>9</v>
      </c>
      <c r="C1" s="2" t="e" vm="2">
        <v>#VALUE!</v>
      </c>
      <c r="D1" s="2"/>
      <c r="E1" s="3"/>
    </row>
    <row r="2" spans="1:7" x14ac:dyDescent="0.2">
      <c r="A2" s="1" t="s">
        <v>4</v>
      </c>
      <c r="C2" s="2" cm="1">
        <f t="array" aca="1" ref="C2" ca="1">_FV(C1,"Preis")</f>
        <v>134.04</v>
      </c>
      <c r="D2" s="2"/>
    </row>
    <row r="3" spans="1:7" x14ac:dyDescent="0.2">
      <c r="A3" s="1" t="s">
        <v>5</v>
      </c>
      <c r="C3" s="2">
        <f ca="1">SUM(B8:B65536)*C2</f>
        <v>1608.48</v>
      </c>
      <c r="D3" s="2"/>
    </row>
    <row r="4" spans="1:7" x14ac:dyDescent="0.2">
      <c r="A4" s="1"/>
      <c r="C4" s="2"/>
      <c r="D4" s="2"/>
    </row>
    <row r="5" spans="1:7" x14ac:dyDescent="0.2">
      <c r="A5" s="1"/>
      <c r="C5" s="2"/>
      <c r="D5" s="2"/>
    </row>
    <row r="6" spans="1:7" x14ac:dyDescent="0.2">
      <c r="A6" s="1" t="s">
        <v>0</v>
      </c>
      <c r="B6" t="s">
        <v>1</v>
      </c>
      <c r="C6" s="2" t="s">
        <v>2</v>
      </c>
      <c r="D6" s="2" t="s">
        <v>6</v>
      </c>
      <c r="E6" t="s">
        <v>7</v>
      </c>
      <c r="F6" s="2" t="s">
        <v>3</v>
      </c>
      <c r="G6" s="2" t="s">
        <v>8</v>
      </c>
    </row>
    <row r="7" spans="1:7" x14ac:dyDescent="0.2">
      <c r="A7" s="1"/>
      <c r="C7" s="2"/>
      <c r="D7" s="2"/>
    </row>
    <row r="8" spans="1:7" x14ac:dyDescent="0.2">
      <c r="A8" s="1">
        <v>45262</v>
      </c>
      <c r="B8">
        <v>1</v>
      </c>
      <c r="C8" s="2">
        <v>79.372</v>
      </c>
      <c r="D8" s="2">
        <f>B8*C8</f>
        <v>79.372</v>
      </c>
      <c r="E8" s="2">
        <f t="shared" ref="E8:E19" ca="1" si="0">B8*C$2</f>
        <v>134.04</v>
      </c>
      <c r="F8" s="2">
        <f ca="1">E8-D8</f>
        <v>54.667999999999992</v>
      </c>
      <c r="G8" s="2">
        <f ca="1">SUM(F$8:F8)</f>
        <v>54.667999999999992</v>
      </c>
    </row>
    <row r="9" spans="1:7" x14ac:dyDescent="0.2">
      <c r="A9" s="1">
        <v>45294</v>
      </c>
      <c r="B9">
        <v>1</v>
      </c>
      <c r="C9" s="2">
        <v>82.462000000000003</v>
      </c>
      <c r="D9" s="2">
        <f t="shared" ref="D9:D19" si="1">B9*C9</f>
        <v>82.462000000000003</v>
      </c>
      <c r="E9" s="2">
        <f t="shared" ca="1" si="0"/>
        <v>134.04</v>
      </c>
      <c r="F9" s="2">
        <f t="shared" ref="F9:F19" ca="1" si="2">E9-D9</f>
        <v>51.577999999999989</v>
      </c>
      <c r="G9" s="2">
        <f ca="1">SUM(F$8:F9)</f>
        <v>106.24599999999998</v>
      </c>
    </row>
    <row r="10" spans="1:7" x14ac:dyDescent="0.2">
      <c r="A10" s="1">
        <v>45326</v>
      </c>
      <c r="B10">
        <v>1</v>
      </c>
      <c r="C10" s="2">
        <v>84.99</v>
      </c>
      <c r="D10" s="2">
        <f t="shared" si="1"/>
        <v>84.99</v>
      </c>
      <c r="E10" s="2">
        <f t="shared" ca="1" si="0"/>
        <v>134.04</v>
      </c>
      <c r="F10" s="2">
        <f t="shared" ca="1" si="2"/>
        <v>49.05</v>
      </c>
      <c r="G10" s="2">
        <f ca="1">SUM(F$8:F10)</f>
        <v>155.29599999999999</v>
      </c>
    </row>
    <row r="11" spans="1:7" x14ac:dyDescent="0.2">
      <c r="A11" s="1">
        <v>45353</v>
      </c>
      <c r="B11">
        <v>1</v>
      </c>
      <c r="C11" s="2">
        <v>88.733999999999995</v>
      </c>
      <c r="D11" s="2">
        <f t="shared" si="1"/>
        <v>88.733999999999995</v>
      </c>
      <c r="E11" s="2">
        <f t="shared" ca="1" si="0"/>
        <v>134.04</v>
      </c>
      <c r="F11" s="2">
        <f t="shared" ca="1" si="2"/>
        <v>45.305999999999997</v>
      </c>
      <c r="G11" s="2">
        <f ca="1">SUM(F$8:F11)</f>
        <v>200.60199999999998</v>
      </c>
    </row>
    <row r="12" spans="1:7" x14ac:dyDescent="0.2">
      <c r="A12" s="1">
        <v>45385</v>
      </c>
      <c r="B12">
        <v>1</v>
      </c>
      <c r="C12" s="2">
        <v>92</v>
      </c>
      <c r="D12" s="2">
        <f t="shared" si="1"/>
        <v>92</v>
      </c>
      <c r="E12" s="2">
        <f t="shared" ca="1" si="0"/>
        <v>134.04</v>
      </c>
      <c r="F12" s="2">
        <f t="shared" ca="1" si="2"/>
        <v>42.039999999999992</v>
      </c>
      <c r="G12" s="2">
        <f ca="1">SUM(F$8:F12)</f>
        <v>242.64199999999997</v>
      </c>
    </row>
    <row r="13" spans="1:7" x14ac:dyDescent="0.2">
      <c r="A13" s="1">
        <v>45416</v>
      </c>
      <c r="B13">
        <v>1</v>
      </c>
      <c r="C13" s="2">
        <v>88.962000000000003</v>
      </c>
      <c r="D13" s="2">
        <f t="shared" si="1"/>
        <v>88.962000000000003</v>
      </c>
      <c r="E13" s="2">
        <f t="shared" ca="1" si="0"/>
        <v>134.04</v>
      </c>
      <c r="F13" s="2">
        <f t="shared" ca="1" si="2"/>
        <v>45.077999999999989</v>
      </c>
      <c r="G13" s="2">
        <f ca="1">SUM(F$8:F13)</f>
        <v>287.71999999999997</v>
      </c>
    </row>
    <row r="14" spans="1:7" x14ac:dyDescent="0.2">
      <c r="A14" s="1">
        <v>45448</v>
      </c>
      <c r="B14">
        <v>1</v>
      </c>
      <c r="C14" s="2">
        <v>92.037999999999997</v>
      </c>
      <c r="D14" s="2">
        <f t="shared" si="1"/>
        <v>92.037999999999997</v>
      </c>
      <c r="E14" s="2">
        <f t="shared" ca="1" si="0"/>
        <v>134.04</v>
      </c>
      <c r="F14" s="2">
        <f t="shared" ca="1" si="2"/>
        <v>42.001999999999995</v>
      </c>
      <c r="G14" s="2">
        <f ca="1">SUM(F$8:F14)</f>
        <v>329.72199999999998</v>
      </c>
    </row>
    <row r="15" spans="1:7" x14ac:dyDescent="0.2">
      <c r="A15" s="1">
        <v>45474</v>
      </c>
      <c r="B15">
        <v>1</v>
      </c>
      <c r="C15" s="2">
        <v>94.742000000000004</v>
      </c>
      <c r="D15" s="2">
        <f t="shared" si="1"/>
        <v>94.742000000000004</v>
      </c>
      <c r="E15" s="2">
        <f t="shared" ca="1" si="0"/>
        <v>134.04</v>
      </c>
      <c r="F15" s="2">
        <f t="shared" ca="1" si="2"/>
        <v>39.297999999999988</v>
      </c>
      <c r="G15" s="2">
        <f ca="1">SUM(F$8:F15)</f>
        <v>369.02</v>
      </c>
    </row>
    <row r="16" spans="1:7" x14ac:dyDescent="0.2">
      <c r="A16" s="1">
        <v>45507</v>
      </c>
      <c r="B16">
        <v>1</v>
      </c>
      <c r="C16" s="2">
        <v>95.852000000000004</v>
      </c>
      <c r="D16" s="2">
        <f t="shared" si="1"/>
        <v>95.852000000000004</v>
      </c>
      <c r="E16" s="2">
        <f t="shared" ca="1" si="0"/>
        <v>134.04</v>
      </c>
      <c r="F16" s="2">
        <f t="shared" ca="1" si="2"/>
        <v>38.187999999999988</v>
      </c>
      <c r="G16" s="2">
        <f ca="1">SUM(F$8:F16)</f>
        <v>407.20799999999997</v>
      </c>
    </row>
    <row r="17" spans="1:7" x14ac:dyDescent="0.2">
      <c r="A17" s="1">
        <v>45538</v>
      </c>
      <c r="B17">
        <v>1</v>
      </c>
      <c r="C17" s="2">
        <v>95.56</v>
      </c>
      <c r="D17" s="2">
        <f t="shared" si="1"/>
        <v>95.56</v>
      </c>
      <c r="E17" s="2">
        <f t="shared" ca="1" si="0"/>
        <v>134.04</v>
      </c>
      <c r="F17" s="2">
        <f t="shared" ca="1" si="2"/>
        <v>38.47999999999999</v>
      </c>
      <c r="G17" s="2">
        <f ca="1">SUM(F$8:F17)</f>
        <v>445.68799999999999</v>
      </c>
    </row>
    <row r="18" spans="1:7" x14ac:dyDescent="0.2">
      <c r="A18" s="1">
        <v>45568</v>
      </c>
      <c r="B18">
        <v>1</v>
      </c>
      <c r="C18" s="2">
        <v>96.912000000000006</v>
      </c>
      <c r="D18" s="2">
        <f t="shared" si="1"/>
        <v>96.912000000000006</v>
      </c>
      <c r="E18" s="2">
        <f t="shared" ca="1" si="0"/>
        <v>134.04</v>
      </c>
      <c r="F18" s="2">
        <f t="shared" ca="1" si="2"/>
        <v>37.127999999999986</v>
      </c>
      <c r="G18" s="2">
        <f ca="1">SUM(F$8:F18)</f>
        <v>482.81599999999997</v>
      </c>
    </row>
    <row r="19" spans="1:7" x14ac:dyDescent="0.2">
      <c r="A19" s="1">
        <v>45599</v>
      </c>
      <c r="B19">
        <v>1</v>
      </c>
      <c r="C19" s="2">
        <v>97.457999999999998</v>
      </c>
      <c r="D19" s="2">
        <f t="shared" si="1"/>
        <v>97.457999999999998</v>
      </c>
      <c r="E19" s="2">
        <f t="shared" ca="1" si="0"/>
        <v>134.04</v>
      </c>
      <c r="F19" s="2">
        <f t="shared" ca="1" si="2"/>
        <v>36.581999999999994</v>
      </c>
      <c r="G19" s="2">
        <f ca="1">SUM(F$8:F19)</f>
        <v>519.39799999999991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A0RPWH</vt:lpstr>
      <vt:lpstr>A1JX52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Bahar, Mohamed</dc:creator>
  <cp:lastModifiedBy>El Bahar, Mohamed</cp:lastModifiedBy>
  <dcterms:created xsi:type="dcterms:W3CDTF">2024-11-28T08:06:45Z</dcterms:created>
  <dcterms:modified xsi:type="dcterms:W3CDTF">2024-11-28T09:34:12Z</dcterms:modified>
</cp:coreProperties>
</file>