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eza/Desktop/Class/RADS602/Genetic_Algorithm_Ass/"/>
    </mc:Choice>
  </mc:AlternateContent>
  <xr:revisionPtr revIDLastSave="0" documentId="13_ncr:1_{DB4FF68A-1377-544F-9025-0A6127352C16}" xr6:coauthVersionLast="45" xr6:coauthVersionMax="45" xr10:uidLastSave="{00000000-0000-0000-0000-000000000000}"/>
  <bookViews>
    <workbookView xWindow="0" yWindow="0" windowWidth="28800" windowHeight="18000" activeTab="3" xr2:uid="{BAE435A0-42CE-0A4C-855B-B53012D2929E}"/>
  </bookViews>
  <sheets>
    <sheet name="Generation 0" sheetId="1" r:id="rId1"/>
    <sheet name="Generation 1" sheetId="2" r:id="rId2"/>
    <sheet name="Generation 2" sheetId="3" r:id="rId3"/>
    <sheet name="Final Resul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0" i="1" l="1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10" i="4"/>
  <c r="AB17" i="3"/>
  <c r="AB16" i="3"/>
  <c r="AB15" i="3"/>
  <c r="AB14" i="3"/>
  <c r="AB13" i="3"/>
  <c r="AB12" i="3"/>
  <c r="AB11" i="3"/>
  <c r="AB10" i="3"/>
  <c r="Z11" i="3"/>
  <c r="Z12" i="3"/>
  <c r="Z13" i="3"/>
  <c r="Z14" i="3"/>
  <c r="Z15" i="3"/>
  <c r="Z16" i="3"/>
  <c r="Z17" i="3"/>
  <c r="Z10" i="3"/>
  <c r="W18" i="3"/>
  <c r="Z10" i="2"/>
  <c r="W11" i="3"/>
  <c r="W12" i="3"/>
  <c r="W13" i="3"/>
  <c r="W14" i="3"/>
  <c r="W15" i="3"/>
  <c r="W16" i="3"/>
  <c r="W17" i="3"/>
  <c r="W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10" i="3"/>
  <c r="AB17" i="2"/>
  <c r="AB16" i="2"/>
  <c r="AB15" i="2"/>
  <c r="AB14" i="2"/>
  <c r="AB13" i="2"/>
  <c r="AB12" i="2"/>
  <c r="AB11" i="2"/>
  <c r="AB10" i="2"/>
  <c r="W18" i="2"/>
  <c r="W11" i="2"/>
  <c r="W12" i="2"/>
  <c r="W13" i="2"/>
  <c r="W14" i="2"/>
  <c r="W15" i="2"/>
  <c r="W16" i="2"/>
  <c r="W17" i="2"/>
  <c r="W10" i="2"/>
  <c r="K11" i="1"/>
  <c r="K12" i="1"/>
  <c r="K13" i="1"/>
  <c r="K14" i="1"/>
  <c r="K15" i="1"/>
  <c r="K16" i="1"/>
  <c r="K17" i="1"/>
  <c r="K10" i="1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10" i="2"/>
  <c r="P17" i="1"/>
  <c r="P16" i="1"/>
  <c r="P15" i="1"/>
  <c r="P14" i="1"/>
  <c r="P13" i="1"/>
  <c r="P12" i="1"/>
  <c r="P11" i="1"/>
  <c r="N11" i="1"/>
  <c r="N12" i="1"/>
  <c r="N13" i="1"/>
  <c r="N14" i="1"/>
  <c r="N15" i="1"/>
  <c r="N16" i="1"/>
  <c r="N17" i="1"/>
  <c r="N10" i="1"/>
  <c r="J11" i="1"/>
  <c r="J12" i="1"/>
  <c r="J13" i="1"/>
  <c r="J14" i="1"/>
  <c r="J15" i="1"/>
  <c r="J16" i="1"/>
  <c r="J17" i="1"/>
  <c r="J10" i="1"/>
  <c r="Z12" i="2" l="1"/>
  <c r="Z14" i="2"/>
  <c r="Z17" i="2"/>
  <c r="Z13" i="2"/>
  <c r="Z15" i="2"/>
  <c r="Z11" i="2"/>
  <c r="Z16" i="2"/>
  <c r="J18" i="1"/>
</calcChain>
</file>

<file path=xl/sharedStrings.xml><?xml version="1.0" encoding="utf-8"?>
<sst xmlns="http://schemas.openxmlformats.org/spreadsheetml/2006/main" count="326" uniqueCount="58">
  <si>
    <t>x1</t>
  </si>
  <si>
    <t>x2</t>
  </si>
  <si>
    <t>x3</t>
  </si>
  <si>
    <t>x4</t>
  </si>
  <si>
    <t>x5</t>
  </si>
  <si>
    <t>x6</t>
  </si>
  <si>
    <t>Fitness Formula</t>
  </si>
  <si>
    <t>Inputs</t>
  </si>
  <si>
    <t>Chromosome\Gene</t>
  </si>
  <si>
    <t>w1</t>
  </si>
  <si>
    <t>w2</t>
  </si>
  <si>
    <t>w3</t>
  </si>
  <si>
    <t>w4</t>
  </si>
  <si>
    <t>w5</t>
  </si>
  <si>
    <t>w6</t>
  </si>
  <si>
    <t>Y</t>
  </si>
  <si>
    <t>Population</t>
  </si>
  <si>
    <t>Rank</t>
  </si>
  <si>
    <t>Roulette Wheel</t>
  </si>
  <si>
    <t>Pair for 1</t>
  </si>
  <si>
    <t>Pair for 2</t>
  </si>
  <si>
    <t>Pair for 3</t>
  </si>
  <si>
    <t>Pair for 4</t>
  </si>
  <si>
    <t>Pair for 5</t>
  </si>
  <si>
    <t>Chance for 1</t>
  </si>
  <si>
    <t>Chance for 2</t>
  </si>
  <si>
    <t>Chance for 3</t>
  </si>
  <si>
    <t>Chance for 4</t>
  </si>
  <si>
    <t>Pick for 1</t>
  </si>
  <si>
    <t>Pick for 2</t>
  </si>
  <si>
    <t>From</t>
  </si>
  <si>
    <t>To</t>
  </si>
  <si>
    <t>Pick for 3</t>
  </si>
  <si>
    <t>Pick for 4</t>
  </si>
  <si>
    <t>Pick for 5</t>
  </si>
  <si>
    <t>Optimum = Maximum Y</t>
  </si>
  <si>
    <t>Probability of Crossover</t>
  </si>
  <si>
    <t>Y/N</t>
  </si>
  <si>
    <t>N</t>
  </si>
  <si>
    <t>Point of Crossover</t>
  </si>
  <si>
    <t>Parents</t>
  </si>
  <si>
    <t>Children</t>
  </si>
  <si>
    <t>Child</t>
  </si>
  <si>
    <t>Probability of Mutation</t>
  </si>
  <si>
    <t>New Population</t>
  </si>
  <si>
    <t>Chance for 5</t>
  </si>
  <si>
    <t>Chance for 6</t>
  </si>
  <si>
    <t>Pick for 6</t>
  </si>
  <si>
    <t>Pair for 6</t>
  </si>
  <si>
    <t>Mutated</t>
  </si>
  <si>
    <t>Chance for 7</t>
  </si>
  <si>
    <t>Chance for 8</t>
  </si>
  <si>
    <t>Pick for 7</t>
  </si>
  <si>
    <t>Pick for 8</t>
  </si>
  <si>
    <t>Pair for 7</t>
  </si>
  <si>
    <t>Pair for 8</t>
  </si>
  <si>
    <t>Range</t>
  </si>
  <si>
    <t>Best Weights at Generation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</si>
</sst>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1" fillId="14" borderId="0" xfId="0" applyFont="1" applyFill="1"/>
    <xf numFmtId="0" fontId="1" fillId="0" borderId="0" xfId="0" applyFont="1"/>
    <xf numFmtId="0" fontId="1" fillId="0" borderId="0" xfId="0" applyFont="1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6350</xdr:rowOff>
    </xdr:from>
    <xdr:ext cx="2979725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F0AE90-6A79-B442-94AC-38D39BBEBBFC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DF0AE90-6A79-B442-94AC-38D39BBEBBFC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𝑌=𝑤_1 𝑥_1^2+𝑤_2 𝑥_2^3+𝑤_3 𝑥_3+𝑤_4 𝑥_4+𝑤_5 𝑥_5+𝑤_6 𝑥_6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2165350</xdr:colOff>
      <xdr:row>3</xdr:row>
      <xdr:rowOff>19050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18BAC28-81BC-BD44-970F-F6907E2E7A3E}"/>
                </a:ext>
              </a:extLst>
            </xdr:cNvPr>
            <xdr:cNvSpPr txBox="1"/>
          </xdr:nvSpPr>
          <xdr:spPr>
            <a:xfrm>
              <a:off x="2165350" y="4254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18BAC28-81BC-BD44-970F-F6907E2E7A3E}"/>
                </a:ext>
              </a:extLst>
            </xdr:cNvPr>
            <xdr:cNvSpPr txBox="1"/>
          </xdr:nvSpPr>
          <xdr:spPr>
            <a:xfrm>
              <a:off x="2165350" y="4254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2133600</xdr:colOff>
      <xdr:row>4</xdr:row>
      <xdr:rowOff>12700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544567-2106-194E-9D4C-3B7C09FC8F17}"/>
                </a:ext>
              </a:extLst>
            </xdr:cNvPr>
            <xdr:cNvSpPr txBox="1"/>
          </xdr:nvSpPr>
          <xdr:spPr>
            <a:xfrm>
              <a:off x="2133600" y="6223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D544567-2106-194E-9D4C-3B7C09FC8F17}"/>
                </a:ext>
              </a:extLst>
            </xdr:cNvPr>
            <xdr:cNvSpPr txBox="1"/>
          </xdr:nvSpPr>
          <xdr:spPr>
            <a:xfrm>
              <a:off x="2133600" y="6223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22</xdr:col>
      <xdr:colOff>494927</xdr:colOff>
      <xdr:row>7</xdr:row>
      <xdr:rowOff>18676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974B519-55CA-3B4F-98D5-2B9D287106E0}"/>
                </a:ext>
              </a:extLst>
            </xdr:cNvPr>
            <xdr:cNvSpPr txBox="1"/>
          </xdr:nvSpPr>
          <xdr:spPr>
            <a:xfrm>
              <a:off x="21487280" y="1456764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7974B519-55CA-3B4F-98D5-2B9D287106E0}"/>
                </a:ext>
              </a:extLst>
            </xdr:cNvPr>
            <xdr:cNvSpPr txBox="1"/>
          </xdr:nvSpPr>
          <xdr:spPr>
            <a:xfrm>
              <a:off x="21487280" y="1456764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47</xdr:col>
      <xdr:colOff>578970</xdr:colOff>
      <xdr:row>6</xdr:row>
      <xdr:rowOff>9338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EE43BFA-D2C7-414F-82DA-5AB57E5C589B}"/>
                </a:ext>
              </a:extLst>
            </xdr:cNvPr>
            <xdr:cNvSpPr txBox="1"/>
          </xdr:nvSpPr>
          <xdr:spPr>
            <a:xfrm>
              <a:off x="43516176" y="1241985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AEE43BFA-D2C7-414F-82DA-5AB57E5C589B}"/>
                </a:ext>
              </a:extLst>
            </xdr:cNvPr>
            <xdr:cNvSpPr txBox="1"/>
          </xdr:nvSpPr>
          <xdr:spPr>
            <a:xfrm>
              <a:off x="43516176" y="1241985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6350</xdr:rowOff>
    </xdr:from>
    <xdr:ext cx="2979725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F43B12-F0FE-514C-BBAA-6BB48ADC0CBE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1F43B12-F0FE-514C-BBAA-6BB48ADC0CBE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𝑌=𝑤_1 𝑥_1^2+𝑤_2 𝑥_2^3+𝑤_3 𝑥_3+𝑤_4 𝑥_4+𝑤_5 𝑥_5+𝑤_6 𝑥_6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2165350</xdr:colOff>
      <xdr:row>3</xdr:row>
      <xdr:rowOff>19050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988BFC5-B3D6-7542-8C42-2460145BEA2F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988BFC5-B3D6-7542-8C42-2460145BEA2F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2133600</xdr:colOff>
      <xdr:row>4</xdr:row>
      <xdr:rowOff>12700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4F1622-0378-C84C-A5D0-DF5682FD7C9A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604F1622-0378-C84C-A5D0-DF5682FD7C9A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34</xdr:col>
      <xdr:colOff>494927</xdr:colOff>
      <xdr:row>7</xdr:row>
      <xdr:rowOff>18676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7D3F9F1-B279-5A4D-B4EC-8BF0A3E7202F}"/>
                </a:ext>
              </a:extLst>
            </xdr:cNvPr>
            <xdr:cNvSpPr txBox="1"/>
          </xdr:nvSpPr>
          <xdr:spPr>
            <a:xfrm>
              <a:off x="21564227" y="1441076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17D3F9F1-B279-5A4D-B4EC-8BF0A3E7202F}"/>
                </a:ext>
              </a:extLst>
            </xdr:cNvPr>
            <xdr:cNvSpPr txBox="1"/>
          </xdr:nvSpPr>
          <xdr:spPr>
            <a:xfrm>
              <a:off x="21564227" y="1441076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59</xdr:col>
      <xdr:colOff>578970</xdr:colOff>
      <xdr:row>6</xdr:row>
      <xdr:rowOff>9338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2C16E3-6CF8-3A4B-8C23-DBED81B878C4}"/>
                </a:ext>
              </a:extLst>
            </xdr:cNvPr>
            <xdr:cNvSpPr txBox="1"/>
          </xdr:nvSpPr>
          <xdr:spPr>
            <a:xfrm>
              <a:off x="43682770" y="1228538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3C2C16E3-6CF8-3A4B-8C23-DBED81B878C4}"/>
                </a:ext>
              </a:extLst>
            </xdr:cNvPr>
            <xdr:cNvSpPr txBox="1"/>
          </xdr:nvSpPr>
          <xdr:spPr>
            <a:xfrm>
              <a:off x="43682770" y="1228538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6350</xdr:rowOff>
    </xdr:from>
    <xdr:ext cx="2979725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D96A253-032D-4B46-9730-539C4F1C03BE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AD96A253-032D-4B46-9730-539C4F1C03BE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𝑌=𝑤_1 𝑥_1^2+𝑤_2 𝑥_2^3+𝑤_3 𝑥_3+𝑤_4 𝑥_4+𝑤_5 𝑥_5+𝑤_6 𝑥_6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2165350</xdr:colOff>
      <xdr:row>3</xdr:row>
      <xdr:rowOff>19050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3BF9F8D-C9AA-894E-A835-FCD1E2AC2464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23BF9F8D-C9AA-894E-A835-FCD1E2AC2464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2133600</xdr:colOff>
      <xdr:row>4</xdr:row>
      <xdr:rowOff>12700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C3B3B3-6A1B-1542-AC2B-F382E5433A23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0C3B3B3-6A1B-1542-AC2B-F382E5433A23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  <xdr:oneCellAnchor>
    <xdr:from>
      <xdr:col>34</xdr:col>
      <xdr:colOff>494927</xdr:colOff>
      <xdr:row>7</xdr:row>
      <xdr:rowOff>18676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C97B17-C091-694B-B832-D4166CD3245A}"/>
                </a:ext>
              </a:extLst>
            </xdr:cNvPr>
            <xdr:cNvSpPr txBox="1"/>
          </xdr:nvSpPr>
          <xdr:spPr>
            <a:xfrm>
              <a:off x="32905327" y="1441076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B7C97B17-C091-694B-B832-D4166CD3245A}"/>
                </a:ext>
              </a:extLst>
            </xdr:cNvPr>
            <xdr:cNvSpPr txBox="1"/>
          </xdr:nvSpPr>
          <xdr:spPr>
            <a:xfrm>
              <a:off x="32905327" y="1441076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59</xdr:col>
      <xdr:colOff>578970</xdr:colOff>
      <xdr:row>6</xdr:row>
      <xdr:rowOff>9338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AA9A30-5526-BD4C-B7DC-4CA270460312}"/>
                </a:ext>
              </a:extLst>
            </xdr:cNvPr>
            <xdr:cNvSpPr txBox="1"/>
          </xdr:nvSpPr>
          <xdr:spPr>
            <a:xfrm>
              <a:off x="54998470" y="1228538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4BAA9A30-5526-BD4C-B7DC-4CA270460312}"/>
                </a:ext>
              </a:extLst>
            </xdr:cNvPr>
            <xdr:cNvSpPr txBox="1"/>
          </xdr:nvSpPr>
          <xdr:spPr>
            <a:xfrm>
              <a:off x="54998470" y="1228538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1</xdr:row>
      <xdr:rowOff>6350</xdr:rowOff>
    </xdr:from>
    <xdr:ext cx="2979725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6D1C23B-7CFB-C142-A92F-7F153EA17D93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𝑌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Sup>
                      <m:sSubSup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bSup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4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5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</m:t>
                    </m:r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𝑤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6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6D1C23B-7CFB-C142-A92F-7F153EA17D93}"/>
                </a:ext>
              </a:extLst>
            </xdr:cNvPr>
            <xdr:cNvSpPr txBox="1"/>
          </xdr:nvSpPr>
          <xdr:spPr>
            <a:xfrm>
              <a:off x="19050" y="209550"/>
              <a:ext cx="2979725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𝑌=𝑤_1 𝑥_1^2+𝑤_2 𝑥_2^3+𝑤_3 𝑥_3+𝑤_4 𝑥_4+𝑤_5 𝑥_5+𝑤_6 𝑥_6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2165350</xdr:colOff>
      <xdr:row>3</xdr:row>
      <xdr:rowOff>19050</xdr:rowOff>
    </xdr:from>
    <xdr:ext cx="52174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A5C7C7-1F8F-CB4A-A20D-F26ED0EE1FE3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=0.8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4A5C7C7-1F8F-CB4A-A20D-F26ED0EE1FE3}"/>
                </a:ext>
              </a:extLst>
            </xdr:cNvPr>
            <xdr:cNvSpPr txBox="1"/>
          </xdr:nvSpPr>
          <xdr:spPr>
            <a:xfrm>
              <a:off x="2165350" y="628650"/>
              <a:ext cx="52174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𝑃_𝑐=0.8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2133600</xdr:colOff>
      <xdr:row>4</xdr:row>
      <xdr:rowOff>12700</xdr:rowOff>
    </xdr:from>
    <xdr:ext cx="53354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D11BC01-4D23-9349-BF0E-D18DDAD9C631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en-US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𝑃</m:t>
                      </m:r>
                    </m:e>
                    <m:sub>
                      <m:r>
                        <a:rPr lang="en-US" sz="1100" b="0" i="1">
                          <a:latin typeface="Cambria Math" panose="02040503050406030204" pitchFamily="18" charset="0"/>
                        </a:rPr>
                        <m:t>𝑀</m:t>
                      </m:r>
                    </m:sub>
                  </m:sSub>
                  <m:r>
                    <a:rPr lang="en-US" sz="1100" b="0" i="1">
                      <a:latin typeface="Cambria Math" panose="02040503050406030204" pitchFamily="18" charset="0"/>
                    </a:rPr>
                    <m:t>=0.</m:t>
                  </m:r>
                </m:oMath>
              </a14:m>
              <a:r>
                <a:rPr lang="en-US" sz="1100"/>
                <a:t>1</a:t>
              </a: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D11BC01-4D23-9349-BF0E-D18DDAD9C631}"/>
                </a:ext>
              </a:extLst>
            </xdr:cNvPr>
            <xdr:cNvSpPr txBox="1"/>
          </xdr:nvSpPr>
          <xdr:spPr>
            <a:xfrm>
              <a:off x="2133600" y="825500"/>
              <a:ext cx="53354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𝑃_𝑀=0.</a:t>
              </a:r>
              <a:r>
                <a:rPr lang="en-US" sz="1100"/>
                <a:t>1</a:t>
              </a: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B2B47-6E40-E942-94F3-374EAD21D562}">
  <dimension ref="A1:BI32"/>
  <sheetViews>
    <sheetView topLeftCell="AL4" zoomScale="136" zoomScaleNormal="136" workbookViewId="0">
      <selection activeCell="BA8" sqref="BA8:BH31"/>
    </sheetView>
  </sheetViews>
  <sheetFormatPr baseColWidth="10" defaultRowHeight="16" x14ac:dyDescent="0.2"/>
  <cols>
    <col min="1" max="1" width="41.6640625" customWidth="1"/>
    <col min="2" max="2" width="18.1640625" customWidth="1"/>
    <col min="23" max="23" width="22.6640625" customWidth="1"/>
    <col min="25" max="25" width="17.33203125" customWidth="1"/>
  </cols>
  <sheetData>
    <row r="1" spans="1:61" x14ac:dyDescent="0.2">
      <c r="A1" t="s">
        <v>6</v>
      </c>
      <c r="I1" s="1"/>
    </row>
    <row r="2" spans="1:61" x14ac:dyDescent="0.2">
      <c r="I2" s="1"/>
    </row>
    <row r="3" spans="1:61" x14ac:dyDescent="0.2">
      <c r="A3" t="s">
        <v>35</v>
      </c>
      <c r="I3" s="1"/>
    </row>
    <row r="4" spans="1:61" x14ac:dyDescent="0.2"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s="1"/>
    </row>
    <row r="5" spans="1:61" x14ac:dyDescent="0.2">
      <c r="B5" t="s">
        <v>7</v>
      </c>
      <c r="C5">
        <v>4</v>
      </c>
      <c r="D5">
        <v>-2</v>
      </c>
      <c r="E5">
        <v>7</v>
      </c>
      <c r="F5">
        <v>-5</v>
      </c>
      <c r="G5">
        <v>11</v>
      </c>
      <c r="H5">
        <v>1</v>
      </c>
      <c r="I5" s="1"/>
    </row>
    <row r="6" spans="1:61" x14ac:dyDescent="0.2">
      <c r="A6" s="21"/>
      <c r="B6" s="21"/>
      <c r="C6" s="21"/>
      <c r="D6" s="21"/>
      <c r="E6" s="21"/>
      <c r="F6" s="21"/>
      <c r="G6" s="21"/>
      <c r="H6" s="21"/>
      <c r="I6" s="1"/>
    </row>
    <row r="7" spans="1:61" x14ac:dyDescent="0.2">
      <c r="AS7" s="21"/>
      <c r="AV7" s="7"/>
      <c r="AW7" s="7"/>
      <c r="AZ7" s="21"/>
      <c r="BI7" s="21"/>
    </row>
    <row r="8" spans="1:61" x14ac:dyDescent="0.2">
      <c r="L8" s="22"/>
      <c r="M8" s="7" t="s">
        <v>18</v>
      </c>
      <c r="N8" s="7"/>
      <c r="O8" s="7"/>
      <c r="P8" s="7"/>
      <c r="Q8" s="21"/>
      <c r="V8" s="21"/>
      <c r="Z8" s="21"/>
      <c r="AS8" s="21"/>
      <c r="AT8" s="7" t="s">
        <v>43</v>
      </c>
      <c r="AU8" s="7"/>
      <c r="AV8" s="7"/>
      <c r="AW8" s="7"/>
      <c r="AX8" s="7"/>
      <c r="AY8" s="7"/>
      <c r="AZ8" s="21"/>
      <c r="BA8" s="7" t="s">
        <v>49</v>
      </c>
      <c r="BB8" s="7"/>
      <c r="BC8" s="7"/>
      <c r="BD8" s="7"/>
      <c r="BE8" s="7"/>
      <c r="BF8" s="7"/>
      <c r="BG8" s="7"/>
      <c r="BH8" s="7"/>
      <c r="BI8" s="21"/>
    </row>
    <row r="9" spans="1:61" x14ac:dyDescent="0.2">
      <c r="A9" t="s">
        <v>16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J9" t="s">
        <v>15</v>
      </c>
      <c r="K9" s="1" t="s">
        <v>17</v>
      </c>
      <c r="L9" s="21"/>
      <c r="O9" s="2" t="s">
        <v>30</v>
      </c>
      <c r="P9" t="s">
        <v>31</v>
      </c>
      <c r="Q9" s="21"/>
      <c r="V9" s="21"/>
      <c r="W9" t="s">
        <v>36</v>
      </c>
      <c r="X9" t="s">
        <v>37</v>
      </c>
      <c r="Y9" t="s">
        <v>39</v>
      </c>
      <c r="Z9" s="21"/>
      <c r="AA9" s="7" t="s">
        <v>40</v>
      </c>
      <c r="AB9" s="7"/>
      <c r="AC9" t="s">
        <v>42</v>
      </c>
      <c r="AD9" t="s">
        <v>9</v>
      </c>
      <c r="AE9" t="s">
        <v>10</v>
      </c>
      <c r="AF9" t="s">
        <v>11</v>
      </c>
      <c r="AG9" t="s">
        <v>12</v>
      </c>
      <c r="AH9" t="s">
        <v>13</v>
      </c>
      <c r="AI9" t="s">
        <v>14</v>
      </c>
      <c r="AJ9" s="21"/>
      <c r="AM9" t="s">
        <v>9</v>
      </c>
      <c r="AN9" t="s">
        <v>10</v>
      </c>
      <c r="AO9" t="s">
        <v>11</v>
      </c>
      <c r="AP9" t="s">
        <v>12</v>
      </c>
      <c r="AQ9" t="s">
        <v>13</v>
      </c>
      <c r="AR9" t="s">
        <v>14</v>
      </c>
      <c r="AS9" s="21"/>
      <c r="AT9" t="s">
        <v>9</v>
      </c>
      <c r="AU9" t="s">
        <v>10</v>
      </c>
      <c r="AV9" t="s">
        <v>11</v>
      </c>
      <c r="AW9" t="s">
        <v>12</v>
      </c>
      <c r="AX9" t="s">
        <v>13</v>
      </c>
      <c r="AY9" t="s">
        <v>14</v>
      </c>
      <c r="AZ9" s="21"/>
      <c r="BC9" t="s">
        <v>9</v>
      </c>
      <c r="BD9" t="s">
        <v>10</v>
      </c>
      <c r="BE9" t="s">
        <v>11</v>
      </c>
      <c r="BF9" t="s">
        <v>12</v>
      </c>
      <c r="BG9" t="s">
        <v>13</v>
      </c>
      <c r="BH9" t="s">
        <v>14</v>
      </c>
      <c r="BI9" s="21"/>
    </row>
    <row r="10" spans="1:61" x14ac:dyDescent="0.2">
      <c r="B10">
        <v>1</v>
      </c>
      <c r="C10">
        <v>18</v>
      </c>
      <c r="D10">
        <v>-1</v>
      </c>
      <c r="E10">
        <v>-30</v>
      </c>
      <c r="F10">
        <v>80</v>
      </c>
      <c r="G10">
        <v>-98</v>
      </c>
      <c r="H10">
        <v>-35</v>
      </c>
      <c r="J10">
        <f>(C10* POWER($C$5,2) )+(D10*POWER($D$5,3))+(E10*$E$5)+(F10*$F$5)+(G10*$G$5)+(H10*$H$5)</f>
        <v>-1427</v>
      </c>
      <c r="K10" s="1">
        <f>RANK(J10,$J$10:$J$17,0)</f>
        <v>6</v>
      </c>
      <c r="L10" s="21"/>
      <c r="M10" t="s">
        <v>24</v>
      </c>
      <c r="N10">
        <f>ABS(J10)/$J$18</f>
        <v>0.13795436968290797</v>
      </c>
      <c r="O10" s="8">
        <v>0</v>
      </c>
      <c r="P10" s="8">
        <f>SUM(N10:O10)</f>
        <v>0.13795436968290797</v>
      </c>
      <c r="Q10" s="21"/>
      <c r="R10" t="s">
        <v>28</v>
      </c>
      <c r="S10" s="15">
        <v>0.59527900776725717</v>
      </c>
      <c r="T10" t="s">
        <v>19</v>
      </c>
      <c r="U10" s="15">
        <v>5</v>
      </c>
      <c r="V10" s="21"/>
      <c r="W10">
        <v>0.63273273519344908</v>
      </c>
      <c r="X10" t="s">
        <v>15</v>
      </c>
      <c r="Y10">
        <v>4</v>
      </c>
      <c r="Z10" s="21"/>
      <c r="AA10">
        <v>1</v>
      </c>
      <c r="AB10">
        <v>5</v>
      </c>
      <c r="AC10">
        <v>1</v>
      </c>
      <c r="AD10">
        <v>18</v>
      </c>
      <c r="AE10" s="1">
        <v>-1</v>
      </c>
      <c r="AF10" s="1">
        <v>-30</v>
      </c>
      <c r="AG10" s="1">
        <v>80</v>
      </c>
      <c r="AH10" s="5">
        <v>-98</v>
      </c>
      <c r="AI10" s="1">
        <v>59</v>
      </c>
      <c r="AJ10" s="21"/>
      <c r="AK10" t="s">
        <v>40</v>
      </c>
      <c r="AL10">
        <v>1</v>
      </c>
      <c r="AM10">
        <v>18</v>
      </c>
      <c r="AN10">
        <v>-1</v>
      </c>
      <c r="AO10">
        <v>-30</v>
      </c>
      <c r="AP10">
        <v>80</v>
      </c>
      <c r="AQ10">
        <v>-98</v>
      </c>
      <c r="AR10">
        <v>-35</v>
      </c>
      <c r="AS10" s="21"/>
      <c r="AT10">
        <v>0.90185624147796517</v>
      </c>
      <c r="AU10">
        <v>0.44235091817166794</v>
      </c>
      <c r="AV10">
        <v>0.34664798080503512</v>
      </c>
      <c r="AW10">
        <v>0.16964244531104788</v>
      </c>
      <c r="AX10">
        <v>0.37175590214802867</v>
      </c>
      <c r="AY10">
        <v>0.14530469240449506</v>
      </c>
      <c r="AZ10" s="21"/>
      <c r="BA10" t="s">
        <v>40</v>
      </c>
      <c r="BB10">
        <v>1</v>
      </c>
      <c r="BC10">
        <v>18</v>
      </c>
      <c r="BD10">
        <v>-1</v>
      </c>
      <c r="BE10">
        <v>-30</v>
      </c>
      <c r="BF10">
        <v>80</v>
      </c>
      <c r="BG10">
        <v>-98</v>
      </c>
      <c r="BH10">
        <v>-35</v>
      </c>
      <c r="BI10" s="21"/>
    </row>
    <row r="11" spans="1:61" x14ac:dyDescent="0.2">
      <c r="B11">
        <v>2</v>
      </c>
      <c r="C11">
        <v>36</v>
      </c>
      <c r="D11">
        <v>-16</v>
      </c>
      <c r="E11">
        <v>7</v>
      </c>
      <c r="F11">
        <v>-66</v>
      </c>
      <c r="G11">
        <v>25</v>
      </c>
      <c r="H11">
        <v>-39</v>
      </c>
      <c r="J11">
        <f t="shared" ref="J11:J17" si="0">(C11* POWER($C$5,2) )+(D11*POWER($D$5,3))+(E11*$E$5)+(F11*$F$5)+(G11*$G$5)+(H11*$H$5)</f>
        <v>1319</v>
      </c>
      <c r="K11" s="1">
        <f t="shared" ref="K11:K17" si="1">RANK(J11,$J$10:$J$17,0)</f>
        <v>2</v>
      </c>
      <c r="L11" s="21"/>
      <c r="M11" t="s">
        <v>25</v>
      </c>
      <c r="N11">
        <f t="shared" ref="N11:N17" si="2">ABS(J11)/$J$18</f>
        <v>0.12751353441608662</v>
      </c>
      <c r="O11" s="9">
        <v>0.13795436968290797</v>
      </c>
      <c r="P11" s="9">
        <f>SUM(N11:O11)</f>
        <v>0.26546790409899457</v>
      </c>
      <c r="Q11" s="21"/>
      <c r="R11" t="s">
        <v>29</v>
      </c>
      <c r="S11" s="12">
        <v>0.81759860244406624</v>
      </c>
      <c r="T11" t="s">
        <v>20</v>
      </c>
      <c r="U11" s="12">
        <v>6</v>
      </c>
      <c r="V11" s="21"/>
      <c r="W11">
        <v>0.18267233550445283</v>
      </c>
      <c r="X11" t="s">
        <v>15</v>
      </c>
      <c r="Y11">
        <v>4</v>
      </c>
      <c r="Z11" s="21"/>
      <c r="AA11">
        <v>5</v>
      </c>
      <c r="AB11">
        <v>1</v>
      </c>
      <c r="AC11">
        <v>2</v>
      </c>
      <c r="AD11">
        <v>93</v>
      </c>
      <c r="AE11" s="1">
        <v>-12</v>
      </c>
      <c r="AF11" s="1">
        <v>60</v>
      </c>
      <c r="AG11" s="1">
        <v>8</v>
      </c>
      <c r="AH11" s="5">
        <v>-98</v>
      </c>
      <c r="AI11" s="1">
        <v>-35</v>
      </c>
      <c r="AJ11" s="21"/>
      <c r="AL11">
        <v>2</v>
      </c>
      <c r="AM11">
        <v>36</v>
      </c>
      <c r="AN11">
        <v>-16</v>
      </c>
      <c r="AO11">
        <v>7</v>
      </c>
      <c r="AP11">
        <v>-66</v>
      </c>
      <c r="AQ11">
        <v>25</v>
      </c>
      <c r="AR11">
        <v>-39</v>
      </c>
      <c r="AS11" s="21"/>
      <c r="AT11">
        <v>0.263266045822377</v>
      </c>
      <c r="AU11">
        <v>0.68461997772718453</v>
      </c>
      <c r="AV11">
        <v>0.99195451407291713</v>
      </c>
      <c r="AW11">
        <v>0.52529423108058149</v>
      </c>
      <c r="AX11">
        <v>0.89934381881738368</v>
      </c>
      <c r="AY11">
        <v>0.52000266989311195</v>
      </c>
      <c r="AZ11" s="21"/>
      <c r="BB11">
        <v>2</v>
      </c>
      <c r="BC11">
        <v>36</v>
      </c>
      <c r="BD11">
        <v>-16</v>
      </c>
      <c r="BE11">
        <v>7</v>
      </c>
      <c r="BF11">
        <v>-66</v>
      </c>
      <c r="BG11">
        <v>25</v>
      </c>
      <c r="BH11">
        <v>-39</v>
      </c>
      <c r="BI11" s="21"/>
    </row>
    <row r="12" spans="1:61" x14ac:dyDescent="0.2">
      <c r="B12">
        <v>3</v>
      </c>
      <c r="C12">
        <v>32</v>
      </c>
      <c r="D12">
        <v>-99</v>
      </c>
      <c r="E12">
        <v>42</v>
      </c>
      <c r="F12">
        <v>97</v>
      </c>
      <c r="G12">
        <v>63</v>
      </c>
      <c r="H12">
        <v>-84</v>
      </c>
      <c r="J12">
        <f t="shared" si="0"/>
        <v>1722</v>
      </c>
      <c r="K12" s="3">
        <f t="shared" si="1"/>
        <v>1</v>
      </c>
      <c r="L12" s="21"/>
      <c r="M12" t="s">
        <v>26</v>
      </c>
      <c r="N12">
        <f t="shared" si="2"/>
        <v>0.16647331786542924</v>
      </c>
      <c r="O12" s="10">
        <v>0.26546790409899457</v>
      </c>
      <c r="P12" s="10">
        <f>SUM(N12:O12)</f>
        <v>0.4319412219644238</v>
      </c>
      <c r="Q12" s="21"/>
      <c r="R12" t="s">
        <v>32</v>
      </c>
      <c r="S12" s="15">
        <v>0.58708681148052577</v>
      </c>
      <c r="T12" t="s">
        <v>21</v>
      </c>
      <c r="U12" s="15">
        <v>5</v>
      </c>
      <c r="V12" s="21"/>
      <c r="W12">
        <v>0.71727912331258281</v>
      </c>
      <c r="X12" t="s">
        <v>15</v>
      </c>
      <c r="Y12">
        <v>2</v>
      </c>
      <c r="Z12" s="21"/>
      <c r="AE12" s="1"/>
      <c r="AF12" s="1"/>
      <c r="AG12" s="1"/>
      <c r="AH12" s="1"/>
      <c r="AI12" s="1"/>
      <c r="AJ12" s="21"/>
      <c r="AL12">
        <v>3</v>
      </c>
      <c r="AM12">
        <v>32</v>
      </c>
      <c r="AN12">
        <v>-99</v>
      </c>
      <c r="AO12">
        <v>42</v>
      </c>
      <c r="AP12">
        <v>97</v>
      </c>
      <c r="AQ12">
        <v>63</v>
      </c>
      <c r="AR12">
        <v>-84</v>
      </c>
      <c r="AS12" s="21"/>
      <c r="AT12">
        <v>4.6299158389363937E-2</v>
      </c>
      <c r="AU12">
        <v>6.8365004794103679E-2</v>
      </c>
      <c r="AV12">
        <v>0.26407066539911528</v>
      </c>
      <c r="AW12">
        <v>0.60194715138521737</v>
      </c>
      <c r="AX12">
        <v>0.45192411096911589</v>
      </c>
      <c r="AY12">
        <v>0.43838530229225348</v>
      </c>
      <c r="AZ12" s="21"/>
      <c r="BB12">
        <v>3</v>
      </c>
      <c r="BC12">
        <v>48</v>
      </c>
      <c r="BD12">
        <v>-62</v>
      </c>
      <c r="BE12">
        <v>42</v>
      </c>
      <c r="BF12">
        <v>97</v>
      </c>
      <c r="BG12">
        <v>63</v>
      </c>
      <c r="BH12">
        <v>-84</v>
      </c>
      <c r="BI12" s="21"/>
    </row>
    <row r="13" spans="1:61" x14ac:dyDescent="0.2">
      <c r="B13">
        <v>4</v>
      </c>
      <c r="C13">
        <v>-72</v>
      </c>
      <c r="D13">
        <v>-48</v>
      </c>
      <c r="E13">
        <v>23</v>
      </c>
      <c r="F13">
        <v>-6</v>
      </c>
      <c r="G13">
        <v>-82</v>
      </c>
      <c r="H13">
        <v>-35</v>
      </c>
      <c r="J13">
        <f t="shared" si="0"/>
        <v>-1514</v>
      </c>
      <c r="K13" s="1">
        <f t="shared" si="1"/>
        <v>7</v>
      </c>
      <c r="L13" s="21"/>
      <c r="M13" t="s">
        <v>27</v>
      </c>
      <c r="N13">
        <f t="shared" si="2"/>
        <v>0.14636504253673627</v>
      </c>
      <c r="O13" s="11">
        <v>0.4319412219644238</v>
      </c>
      <c r="P13" s="11">
        <f>SUM(N13:O13)</f>
        <v>0.57830626450116007</v>
      </c>
      <c r="Q13" s="21"/>
      <c r="R13" t="s">
        <v>33</v>
      </c>
      <c r="S13" s="14">
        <v>0.97216384813812606</v>
      </c>
      <c r="T13" t="s">
        <v>22</v>
      </c>
      <c r="U13" s="14">
        <v>8</v>
      </c>
      <c r="V13" s="21"/>
      <c r="W13">
        <v>0.48911429275270002</v>
      </c>
      <c r="X13" t="s">
        <v>15</v>
      </c>
      <c r="Y13">
        <v>2</v>
      </c>
      <c r="Z13" s="21"/>
      <c r="AA13">
        <v>2</v>
      </c>
      <c r="AB13">
        <v>6</v>
      </c>
      <c r="AC13">
        <v>3</v>
      </c>
      <c r="AD13">
        <v>36</v>
      </c>
      <c r="AE13" s="1">
        <v>-16</v>
      </c>
      <c r="AF13" s="1">
        <v>7</v>
      </c>
      <c r="AG13" s="1">
        <v>-66</v>
      </c>
      <c r="AH13" s="5">
        <v>-58</v>
      </c>
      <c r="AI13" s="1">
        <v>31</v>
      </c>
      <c r="AJ13" s="21"/>
      <c r="AL13">
        <v>4</v>
      </c>
      <c r="AM13">
        <v>-72</v>
      </c>
      <c r="AN13">
        <v>-48</v>
      </c>
      <c r="AO13">
        <v>23</v>
      </c>
      <c r="AP13">
        <v>-6</v>
      </c>
      <c r="AQ13">
        <v>-82</v>
      </c>
      <c r="AR13">
        <v>-35</v>
      </c>
      <c r="AS13" s="21"/>
      <c r="AT13">
        <v>0.11810171338150599</v>
      </c>
      <c r="AU13">
        <v>0.92497367499886196</v>
      </c>
      <c r="AV13">
        <v>0.12717336611498509</v>
      </c>
      <c r="AW13">
        <v>0.66862012366391987</v>
      </c>
      <c r="AX13">
        <v>0.76654808250827988</v>
      </c>
      <c r="AY13">
        <v>0.38483866075009487</v>
      </c>
      <c r="AZ13" s="21"/>
      <c r="BB13">
        <v>4</v>
      </c>
      <c r="BC13">
        <v>-72</v>
      </c>
      <c r="BD13">
        <v>-48</v>
      </c>
      <c r="BE13">
        <v>23</v>
      </c>
      <c r="BF13">
        <v>-6</v>
      </c>
      <c r="BG13">
        <v>-82</v>
      </c>
      <c r="BH13">
        <v>-35</v>
      </c>
      <c r="BI13" s="21"/>
    </row>
    <row r="14" spans="1:61" x14ac:dyDescent="0.2">
      <c r="B14">
        <v>5</v>
      </c>
      <c r="C14">
        <v>93</v>
      </c>
      <c r="D14">
        <v>-12</v>
      </c>
      <c r="E14">
        <v>60</v>
      </c>
      <c r="F14">
        <v>8</v>
      </c>
      <c r="G14">
        <v>-98</v>
      </c>
      <c r="H14">
        <v>59</v>
      </c>
      <c r="J14">
        <f t="shared" si="0"/>
        <v>945</v>
      </c>
      <c r="K14" s="1">
        <f t="shared" si="1"/>
        <v>3</v>
      </c>
      <c r="L14" s="21"/>
      <c r="M14" t="s">
        <v>45</v>
      </c>
      <c r="N14">
        <f t="shared" si="2"/>
        <v>9.1357308584686769E-2</v>
      </c>
      <c r="O14" s="15">
        <v>0.57830626450116007</v>
      </c>
      <c r="P14" s="15">
        <f>SUM(N14:O14)</f>
        <v>0.6696635730858469</v>
      </c>
      <c r="Q14" s="21"/>
      <c r="R14" t="s">
        <v>34</v>
      </c>
      <c r="S14" s="10">
        <v>0.27247024862103708</v>
      </c>
      <c r="T14" t="s">
        <v>23</v>
      </c>
      <c r="U14" s="10">
        <v>3</v>
      </c>
      <c r="V14" s="21"/>
      <c r="W14">
        <v>0.62140906202729462</v>
      </c>
      <c r="X14" t="s">
        <v>15</v>
      </c>
      <c r="Y14">
        <v>5</v>
      </c>
      <c r="Z14" s="21"/>
      <c r="AA14">
        <v>6</v>
      </c>
      <c r="AB14">
        <v>2</v>
      </c>
      <c r="AC14">
        <v>4</v>
      </c>
      <c r="AD14">
        <v>-69</v>
      </c>
      <c r="AE14" s="1">
        <v>42</v>
      </c>
      <c r="AF14" s="1">
        <v>34</v>
      </c>
      <c r="AG14" s="1">
        <v>44</v>
      </c>
      <c r="AH14" s="5">
        <v>25</v>
      </c>
      <c r="AI14" s="1">
        <v>-39</v>
      </c>
      <c r="AJ14" s="21"/>
      <c r="AL14">
        <v>5</v>
      </c>
      <c r="AM14">
        <v>93</v>
      </c>
      <c r="AN14">
        <v>-12</v>
      </c>
      <c r="AO14">
        <v>60</v>
      </c>
      <c r="AP14">
        <v>8</v>
      </c>
      <c r="AQ14">
        <v>-98</v>
      </c>
      <c r="AR14">
        <v>59</v>
      </c>
      <c r="AS14" s="21"/>
      <c r="AT14">
        <v>0.52304428744432241</v>
      </c>
      <c r="AU14">
        <v>0.2322234298516046</v>
      </c>
      <c r="AV14">
        <v>7.283336675720864E-2</v>
      </c>
      <c r="AW14">
        <v>0.13017858144688665</v>
      </c>
      <c r="AX14">
        <v>0.73906930788111691</v>
      </c>
      <c r="AY14">
        <v>0.1573305690419522</v>
      </c>
      <c r="AZ14" s="21"/>
      <c r="BB14">
        <v>5</v>
      </c>
      <c r="BC14">
        <v>93</v>
      </c>
      <c r="BD14">
        <v>-12</v>
      </c>
      <c r="BE14">
        <v>-54</v>
      </c>
      <c r="BF14">
        <v>8</v>
      </c>
      <c r="BG14">
        <v>-98</v>
      </c>
      <c r="BH14">
        <v>59</v>
      </c>
      <c r="BI14" s="21"/>
    </row>
    <row r="15" spans="1:61" x14ac:dyDescent="0.2">
      <c r="B15">
        <v>6</v>
      </c>
      <c r="C15">
        <v>-69</v>
      </c>
      <c r="D15">
        <v>42</v>
      </c>
      <c r="E15">
        <v>34</v>
      </c>
      <c r="F15">
        <v>44</v>
      </c>
      <c r="G15">
        <v>-58</v>
      </c>
      <c r="H15">
        <v>31</v>
      </c>
      <c r="J15">
        <f t="shared" si="0"/>
        <v>-2029</v>
      </c>
      <c r="K15" s="4">
        <f t="shared" si="1"/>
        <v>8</v>
      </c>
      <c r="L15" s="21"/>
      <c r="M15" t="s">
        <v>46</v>
      </c>
      <c r="N15">
        <f t="shared" si="2"/>
        <v>0.1961523588553751</v>
      </c>
      <c r="O15" s="12">
        <v>0.6696635730858469</v>
      </c>
      <c r="P15" s="12">
        <f>SUM(N15:O15)</f>
        <v>0.86581593194122197</v>
      </c>
      <c r="Q15" s="21"/>
      <c r="R15" t="s">
        <v>47</v>
      </c>
      <c r="S15" s="12">
        <v>0.73616066324136453</v>
      </c>
      <c r="T15" t="s">
        <v>48</v>
      </c>
      <c r="U15" s="12">
        <v>6</v>
      </c>
      <c r="V15" s="21"/>
      <c r="W15">
        <v>0.61388735889006263</v>
      </c>
      <c r="X15" t="s">
        <v>15</v>
      </c>
      <c r="Y15">
        <v>3</v>
      </c>
      <c r="Z15" s="21"/>
      <c r="AE15" s="1"/>
      <c r="AF15" s="1"/>
      <c r="AG15" s="1"/>
      <c r="AH15" s="1"/>
      <c r="AJ15" s="21"/>
      <c r="AL15">
        <v>6</v>
      </c>
      <c r="AM15">
        <v>-69</v>
      </c>
      <c r="AN15">
        <v>42</v>
      </c>
      <c r="AO15">
        <v>34</v>
      </c>
      <c r="AP15">
        <v>44</v>
      </c>
      <c r="AQ15">
        <v>-58</v>
      </c>
      <c r="AR15">
        <v>31</v>
      </c>
      <c r="AS15" s="21"/>
      <c r="AT15">
        <v>0.20208725321977017</v>
      </c>
      <c r="AU15">
        <v>0.22500901758022163</v>
      </c>
      <c r="AV15">
        <v>0.28649498835880005</v>
      </c>
      <c r="AW15">
        <v>0.80314156588060504</v>
      </c>
      <c r="AX15">
        <v>0.28389355774715697</v>
      </c>
      <c r="AY15">
        <v>0.57262972084806052</v>
      </c>
      <c r="AZ15" s="21"/>
      <c r="BB15">
        <v>6</v>
      </c>
      <c r="BC15">
        <v>-69</v>
      </c>
      <c r="BD15">
        <v>42</v>
      </c>
      <c r="BE15">
        <v>34</v>
      </c>
      <c r="BF15">
        <v>44</v>
      </c>
      <c r="BG15">
        <v>-58</v>
      </c>
      <c r="BH15">
        <v>31</v>
      </c>
      <c r="BI15" s="21"/>
    </row>
    <row r="16" spans="1:61" x14ac:dyDescent="0.2">
      <c r="B16">
        <v>7</v>
      </c>
      <c r="C16">
        <v>-84</v>
      </c>
      <c r="D16">
        <v>-83</v>
      </c>
      <c r="E16">
        <v>17</v>
      </c>
      <c r="F16">
        <v>-94</v>
      </c>
      <c r="G16">
        <v>-43</v>
      </c>
      <c r="H16">
        <v>-21</v>
      </c>
      <c r="J16">
        <f t="shared" si="0"/>
        <v>-585</v>
      </c>
      <c r="K16" s="1">
        <f t="shared" si="1"/>
        <v>4</v>
      </c>
      <c r="L16" s="21"/>
      <c r="M16" t="s">
        <v>50</v>
      </c>
      <c r="N16">
        <f t="shared" si="2"/>
        <v>5.6554524361948959E-2</v>
      </c>
      <c r="O16" s="13">
        <v>0.86581593194122197</v>
      </c>
      <c r="P16" s="13">
        <f>SUM(N16:O16)</f>
        <v>0.92237045630317094</v>
      </c>
      <c r="Q16" s="21"/>
      <c r="R16" t="s">
        <v>52</v>
      </c>
      <c r="S16" s="11">
        <v>0.43465324111488612</v>
      </c>
      <c r="T16" t="s">
        <v>54</v>
      </c>
      <c r="U16" s="11">
        <v>4</v>
      </c>
      <c r="V16" s="21"/>
      <c r="W16">
        <v>0.31636752113397892</v>
      </c>
      <c r="X16" t="s">
        <v>15</v>
      </c>
      <c r="Y16">
        <v>3</v>
      </c>
      <c r="Z16" s="21"/>
      <c r="AA16">
        <v>3</v>
      </c>
      <c r="AB16">
        <v>5</v>
      </c>
      <c r="AC16">
        <v>5</v>
      </c>
      <c r="AD16">
        <v>32</v>
      </c>
      <c r="AE16" s="1">
        <v>-99</v>
      </c>
      <c r="AF16" s="5">
        <v>60</v>
      </c>
      <c r="AG16" s="1">
        <v>8</v>
      </c>
      <c r="AH16" s="1">
        <v>-98</v>
      </c>
      <c r="AI16" s="1">
        <v>59</v>
      </c>
      <c r="AJ16" s="21"/>
      <c r="AL16">
        <v>7</v>
      </c>
      <c r="AM16">
        <v>-84</v>
      </c>
      <c r="AN16">
        <v>-83</v>
      </c>
      <c r="AO16">
        <v>17</v>
      </c>
      <c r="AP16">
        <v>-94</v>
      </c>
      <c r="AQ16">
        <v>-43</v>
      </c>
      <c r="AR16">
        <v>-21</v>
      </c>
      <c r="AS16" s="21"/>
      <c r="AT16">
        <v>0.31062805335596033</v>
      </c>
      <c r="AU16">
        <v>0.83092220146351459</v>
      </c>
      <c r="AV16">
        <v>0.1693847654803925</v>
      </c>
      <c r="AW16">
        <v>0.31156245066727661</v>
      </c>
      <c r="AX16">
        <v>0.77784663208476523</v>
      </c>
      <c r="AY16">
        <v>0.84610775628774682</v>
      </c>
      <c r="AZ16" s="21"/>
      <c r="BB16">
        <v>7</v>
      </c>
      <c r="BC16">
        <v>-84</v>
      </c>
      <c r="BD16">
        <v>-83</v>
      </c>
      <c r="BE16">
        <v>17</v>
      </c>
      <c r="BF16">
        <v>-94</v>
      </c>
      <c r="BG16">
        <v>-43</v>
      </c>
      <c r="BH16">
        <v>-21</v>
      </c>
      <c r="BI16" s="21"/>
    </row>
    <row r="17" spans="2:61" x14ac:dyDescent="0.2">
      <c r="B17">
        <v>8</v>
      </c>
      <c r="C17">
        <v>7</v>
      </c>
      <c r="D17">
        <v>45</v>
      </c>
      <c r="E17">
        <v>-76</v>
      </c>
      <c r="F17">
        <v>-68</v>
      </c>
      <c r="G17">
        <v>-31</v>
      </c>
      <c r="H17">
        <v>-22</v>
      </c>
      <c r="J17">
        <f t="shared" si="0"/>
        <v>-803</v>
      </c>
      <c r="K17" s="1">
        <f t="shared" si="1"/>
        <v>5</v>
      </c>
      <c r="L17" s="21"/>
      <c r="M17" t="s">
        <v>51</v>
      </c>
      <c r="N17">
        <f t="shared" si="2"/>
        <v>7.7629543696829076E-2</v>
      </c>
      <c r="O17" s="14">
        <v>0.92237045630317094</v>
      </c>
      <c r="P17" s="14">
        <f>SUM(N17:O17)</f>
        <v>1</v>
      </c>
      <c r="Q17" s="21"/>
      <c r="R17" t="s">
        <v>53</v>
      </c>
      <c r="S17" s="11">
        <v>0.46157552277437619</v>
      </c>
      <c r="T17" t="s">
        <v>55</v>
      </c>
      <c r="U17" s="11">
        <v>4</v>
      </c>
      <c r="V17" s="21"/>
      <c r="W17">
        <v>0.94936597110271448</v>
      </c>
      <c r="X17" s="16" t="s">
        <v>38</v>
      </c>
      <c r="Y17" s="1"/>
      <c r="Z17" s="21"/>
      <c r="AA17">
        <v>5</v>
      </c>
      <c r="AB17">
        <v>3</v>
      </c>
      <c r="AC17">
        <v>6</v>
      </c>
      <c r="AD17">
        <v>93</v>
      </c>
      <c r="AE17" s="1">
        <v>-12</v>
      </c>
      <c r="AF17" s="5">
        <v>42</v>
      </c>
      <c r="AG17" s="1">
        <v>97</v>
      </c>
      <c r="AH17" s="1">
        <v>63</v>
      </c>
      <c r="AI17" s="1">
        <v>-84</v>
      </c>
      <c r="AJ17" s="21"/>
      <c r="AL17">
        <v>8</v>
      </c>
      <c r="AM17">
        <v>7</v>
      </c>
      <c r="AN17">
        <v>45</v>
      </c>
      <c r="AO17">
        <v>-76</v>
      </c>
      <c r="AP17">
        <v>-68</v>
      </c>
      <c r="AQ17">
        <v>-31</v>
      </c>
      <c r="AR17">
        <v>-22</v>
      </c>
      <c r="AS17" s="21"/>
      <c r="AT17">
        <v>0.70873639563627377</v>
      </c>
      <c r="AU17">
        <v>0.33357394415967567</v>
      </c>
      <c r="AV17">
        <v>0.14813597424353431</v>
      </c>
      <c r="AW17">
        <v>0.99168229427030363</v>
      </c>
      <c r="AX17">
        <v>0.86689567579064597</v>
      </c>
      <c r="AY17">
        <v>0.30761083398146027</v>
      </c>
      <c r="AZ17" s="21"/>
      <c r="BB17">
        <v>8</v>
      </c>
      <c r="BC17">
        <v>7</v>
      </c>
      <c r="BD17">
        <v>45</v>
      </c>
      <c r="BE17">
        <v>-76</v>
      </c>
      <c r="BF17">
        <v>-68</v>
      </c>
      <c r="BG17">
        <v>-31</v>
      </c>
      <c r="BH17">
        <v>-22</v>
      </c>
      <c r="BI17" s="21"/>
    </row>
    <row r="18" spans="2:61" x14ac:dyDescent="0.2">
      <c r="I18" t="s">
        <v>56</v>
      </c>
      <c r="J18">
        <f>ABS(J10)+ABS(J11)+ABS(J12)+ABS(J13)+ABS(J14)+ABS(J15)+ABS(J16)+ABS(J17)</f>
        <v>10344</v>
      </c>
      <c r="L18" s="21"/>
      <c r="Q18" s="21"/>
      <c r="V18" s="21"/>
      <c r="Z18" s="21"/>
      <c r="AE18" s="1"/>
      <c r="AF18" s="1"/>
      <c r="AG18" s="1"/>
      <c r="AH18" s="1"/>
      <c r="AJ18" s="21"/>
      <c r="AK18" t="s">
        <v>41</v>
      </c>
      <c r="AL18">
        <v>1</v>
      </c>
      <c r="AM18" s="1">
        <v>18</v>
      </c>
      <c r="AN18" s="1">
        <v>-1</v>
      </c>
      <c r="AO18" s="1">
        <v>-30</v>
      </c>
      <c r="AP18" s="1">
        <v>80</v>
      </c>
      <c r="AQ18" s="1">
        <v>-98</v>
      </c>
      <c r="AR18" s="1">
        <v>59</v>
      </c>
      <c r="AS18" s="21"/>
      <c r="AT18">
        <v>0.29310258087596275</v>
      </c>
      <c r="AU18">
        <v>0.16950707739637383</v>
      </c>
      <c r="AV18">
        <v>0.11008430457041252</v>
      </c>
      <c r="AW18">
        <v>7.5448414079956505E-2</v>
      </c>
      <c r="AX18">
        <v>2.1195621005715926E-2</v>
      </c>
      <c r="AY18">
        <v>0.30507458201169946</v>
      </c>
      <c r="AZ18" s="21"/>
      <c r="BA18" t="s">
        <v>41</v>
      </c>
      <c r="BB18">
        <v>1</v>
      </c>
      <c r="BC18">
        <v>18</v>
      </c>
      <c r="BD18">
        <v>-1</v>
      </c>
      <c r="BE18">
        <v>-30</v>
      </c>
      <c r="BF18">
        <v>86</v>
      </c>
      <c r="BG18">
        <v>33</v>
      </c>
      <c r="BH18">
        <v>59</v>
      </c>
      <c r="BI18" s="21"/>
    </row>
    <row r="19" spans="2:61" x14ac:dyDescent="0.2">
      <c r="Z19" s="21"/>
      <c r="AA19">
        <v>4</v>
      </c>
      <c r="AB19">
        <v>8</v>
      </c>
      <c r="AC19">
        <v>7</v>
      </c>
      <c r="AD19">
        <v>-72</v>
      </c>
      <c r="AE19" s="1">
        <v>-48</v>
      </c>
      <c r="AF19" s="5">
        <v>-76</v>
      </c>
      <c r="AG19" s="1">
        <v>-68</v>
      </c>
      <c r="AH19" s="1">
        <v>-31</v>
      </c>
      <c r="AI19" s="1">
        <v>-22</v>
      </c>
      <c r="AJ19" s="21"/>
      <c r="AL19">
        <v>2</v>
      </c>
      <c r="AM19" s="1">
        <v>93</v>
      </c>
      <c r="AN19" s="1">
        <v>-12</v>
      </c>
      <c r="AO19" s="1">
        <v>60</v>
      </c>
      <c r="AP19" s="1">
        <v>8</v>
      </c>
      <c r="AQ19" s="1">
        <v>-98</v>
      </c>
      <c r="AR19" s="1">
        <v>-35</v>
      </c>
      <c r="AS19" s="21"/>
      <c r="AT19">
        <v>0.85973757445121746</v>
      </c>
      <c r="AU19">
        <v>0.68225849779197933</v>
      </c>
      <c r="AV19">
        <v>0.81248257587310335</v>
      </c>
      <c r="AW19">
        <v>0.10415165886317601</v>
      </c>
      <c r="AX19">
        <v>0.77523572831435483</v>
      </c>
      <c r="AY19">
        <v>0.81703030803605103</v>
      </c>
      <c r="AZ19" s="21"/>
      <c r="BB19">
        <v>2</v>
      </c>
      <c r="BC19">
        <v>93</v>
      </c>
      <c r="BD19">
        <v>-12</v>
      </c>
      <c r="BE19">
        <v>60</v>
      </c>
      <c r="BF19">
        <v>8</v>
      </c>
      <c r="BG19">
        <v>-98</v>
      </c>
      <c r="BH19">
        <v>-35</v>
      </c>
      <c r="BI19" s="21"/>
    </row>
    <row r="20" spans="2:61" x14ac:dyDescent="0.2">
      <c r="Z20" s="21"/>
      <c r="AA20">
        <v>8</v>
      </c>
      <c r="AB20">
        <v>4</v>
      </c>
      <c r="AC20">
        <v>8</v>
      </c>
      <c r="AD20">
        <v>7</v>
      </c>
      <c r="AE20" s="1">
        <v>45</v>
      </c>
      <c r="AF20" s="5">
        <v>23</v>
      </c>
      <c r="AG20" s="1">
        <v>-6</v>
      </c>
      <c r="AH20" s="1">
        <v>-82</v>
      </c>
      <c r="AI20" s="1">
        <v>-35</v>
      </c>
      <c r="AJ20" s="21"/>
      <c r="AL20">
        <v>3</v>
      </c>
      <c r="AM20" s="1">
        <v>36</v>
      </c>
      <c r="AN20" s="1">
        <v>-16</v>
      </c>
      <c r="AO20" s="1">
        <v>7</v>
      </c>
      <c r="AP20" s="1">
        <v>-66</v>
      </c>
      <c r="AQ20" s="1">
        <v>-58</v>
      </c>
      <c r="AR20" s="1">
        <v>31</v>
      </c>
      <c r="AS20" s="21"/>
      <c r="AT20">
        <v>0.80160623130431141</v>
      </c>
      <c r="AU20">
        <v>0.68197205196617239</v>
      </c>
      <c r="AV20">
        <v>0.75277124822740882</v>
      </c>
      <c r="AW20">
        <v>6.4765025021416567E-2</v>
      </c>
      <c r="AX20">
        <v>0.47794695603977722</v>
      </c>
      <c r="AY20">
        <v>0.56412271570968342</v>
      </c>
      <c r="AZ20" s="21"/>
      <c r="BB20">
        <v>3</v>
      </c>
      <c r="BC20">
        <v>36</v>
      </c>
      <c r="BD20">
        <v>-16</v>
      </c>
      <c r="BE20">
        <v>7</v>
      </c>
      <c r="BF20">
        <v>66</v>
      </c>
      <c r="BG20">
        <v>-58</v>
      </c>
      <c r="BH20">
        <v>31</v>
      </c>
      <c r="BI20" s="21"/>
    </row>
    <row r="21" spans="2:61" x14ac:dyDescent="0.2">
      <c r="Z21" s="21"/>
      <c r="AJ21" s="21"/>
      <c r="AL21">
        <v>4</v>
      </c>
      <c r="AM21" s="1">
        <v>-69</v>
      </c>
      <c r="AN21" s="1">
        <v>42</v>
      </c>
      <c r="AO21" s="1">
        <v>34</v>
      </c>
      <c r="AP21" s="1">
        <v>44</v>
      </c>
      <c r="AQ21" s="1">
        <v>25</v>
      </c>
      <c r="AR21" s="1">
        <v>-39</v>
      </c>
      <c r="AS21" s="21"/>
      <c r="AT21">
        <v>0.74473819948093056</v>
      </c>
      <c r="AU21">
        <v>0.55953059992210341</v>
      </c>
      <c r="AV21">
        <v>0.68140221063994544</v>
      </c>
      <c r="AW21">
        <v>0.5330730232805535</v>
      </c>
      <c r="AX21">
        <v>0.88842979130775657</v>
      </c>
      <c r="AY21">
        <v>0.19975526096045315</v>
      </c>
      <c r="AZ21" s="21"/>
      <c r="BB21">
        <v>4</v>
      </c>
      <c r="BC21">
        <v>-69</v>
      </c>
      <c r="BD21">
        <v>42</v>
      </c>
      <c r="BE21">
        <v>34</v>
      </c>
      <c r="BF21">
        <v>44</v>
      </c>
      <c r="BG21">
        <v>25</v>
      </c>
      <c r="BH21">
        <v>-39</v>
      </c>
      <c r="BI21" s="21"/>
    </row>
    <row r="22" spans="2:61" x14ac:dyDescent="0.2">
      <c r="Z22" s="21"/>
      <c r="AA22">
        <v>5</v>
      </c>
      <c r="AB22">
        <v>3</v>
      </c>
      <c r="AC22">
        <v>9</v>
      </c>
      <c r="AD22">
        <v>93</v>
      </c>
      <c r="AE22">
        <v>-12</v>
      </c>
      <c r="AF22" s="1">
        <v>60</v>
      </c>
      <c r="AG22" s="1">
        <v>8</v>
      </c>
      <c r="AH22" s="1">
        <v>-98</v>
      </c>
      <c r="AI22" s="5">
        <v>-84</v>
      </c>
      <c r="AJ22" s="21"/>
      <c r="AL22">
        <v>5</v>
      </c>
      <c r="AM22" s="1">
        <v>32</v>
      </c>
      <c r="AN22" s="1">
        <v>-99</v>
      </c>
      <c r="AO22" s="1">
        <v>60</v>
      </c>
      <c r="AP22" s="1">
        <v>8</v>
      </c>
      <c r="AQ22" s="1">
        <v>-98</v>
      </c>
      <c r="AR22" s="1">
        <v>59</v>
      </c>
      <c r="AS22" s="21"/>
      <c r="AT22">
        <v>0.49645487316450843</v>
      </c>
      <c r="AU22">
        <v>0.67025577206634546</v>
      </c>
      <c r="AV22">
        <v>0.43979253838251242</v>
      </c>
      <c r="AW22">
        <v>0.19760548612490236</v>
      </c>
      <c r="AX22">
        <v>0.15700859509766307</v>
      </c>
      <c r="AY22">
        <v>0.1929426814895232</v>
      </c>
      <c r="AZ22" s="21"/>
      <c r="BB22">
        <v>5</v>
      </c>
      <c r="BC22">
        <v>32</v>
      </c>
      <c r="BD22">
        <v>-99</v>
      </c>
      <c r="BE22">
        <v>60</v>
      </c>
      <c r="BF22">
        <v>8</v>
      </c>
      <c r="BG22">
        <v>-98</v>
      </c>
      <c r="BH22">
        <v>59</v>
      </c>
      <c r="BI22" s="21"/>
    </row>
    <row r="23" spans="2:61" x14ac:dyDescent="0.2">
      <c r="Z23" s="21"/>
      <c r="AA23">
        <v>3</v>
      </c>
      <c r="AB23">
        <v>5</v>
      </c>
      <c r="AC23">
        <v>10</v>
      </c>
      <c r="AD23">
        <v>32</v>
      </c>
      <c r="AE23">
        <v>-99</v>
      </c>
      <c r="AF23" s="1">
        <v>42</v>
      </c>
      <c r="AG23" s="1">
        <v>97</v>
      </c>
      <c r="AH23" s="1">
        <v>63</v>
      </c>
      <c r="AI23" s="5">
        <v>59</v>
      </c>
      <c r="AJ23" s="21"/>
      <c r="AL23">
        <v>6</v>
      </c>
      <c r="AM23" s="1">
        <v>93</v>
      </c>
      <c r="AN23" s="1">
        <v>-12</v>
      </c>
      <c r="AO23" s="1">
        <v>42</v>
      </c>
      <c r="AP23" s="1">
        <v>97</v>
      </c>
      <c r="AQ23" s="1">
        <v>63</v>
      </c>
      <c r="AR23" s="1">
        <v>-84</v>
      </c>
      <c r="AS23" s="21"/>
      <c r="AT23">
        <v>0.9985587503445652</v>
      </c>
      <c r="AU23">
        <v>0.64722748640246597</v>
      </c>
      <c r="AV23">
        <v>0.70003303045000032</v>
      </c>
      <c r="AW23">
        <v>0.10068364032617982</v>
      </c>
      <c r="AX23">
        <v>0.14007356002027838</v>
      </c>
      <c r="AY23">
        <v>0.19923449274861649</v>
      </c>
      <c r="AZ23" s="21"/>
      <c r="BB23">
        <v>6</v>
      </c>
      <c r="BC23">
        <v>93</v>
      </c>
      <c r="BD23">
        <v>-12</v>
      </c>
      <c r="BE23">
        <v>42</v>
      </c>
      <c r="BF23">
        <v>97</v>
      </c>
      <c r="BG23">
        <v>63</v>
      </c>
      <c r="BH23">
        <v>-84</v>
      </c>
      <c r="BI23" s="21"/>
    </row>
    <row r="24" spans="2:61" x14ac:dyDescent="0.2">
      <c r="Z24" s="21"/>
      <c r="AJ24" s="21"/>
      <c r="AL24">
        <v>7</v>
      </c>
      <c r="AM24" s="1">
        <v>-72</v>
      </c>
      <c r="AN24" s="1">
        <v>-48</v>
      </c>
      <c r="AO24" s="1">
        <v>-76</v>
      </c>
      <c r="AP24" s="1">
        <v>-68</v>
      </c>
      <c r="AQ24" s="1">
        <v>-31</v>
      </c>
      <c r="AR24" s="1">
        <v>-22</v>
      </c>
      <c r="AS24" s="21"/>
      <c r="AT24">
        <v>0.40004707049881982</v>
      </c>
      <c r="AU24">
        <v>0.12604922913920558</v>
      </c>
      <c r="AV24">
        <v>0.28615254938619306</v>
      </c>
      <c r="AW24">
        <v>0.70192317146499028</v>
      </c>
      <c r="AX24">
        <v>0.33889619520773195</v>
      </c>
      <c r="AY24">
        <v>3.9413122816278179E-2</v>
      </c>
      <c r="AZ24" s="21"/>
      <c r="BB24">
        <v>7</v>
      </c>
      <c r="BC24">
        <v>-72</v>
      </c>
      <c r="BD24">
        <v>-48</v>
      </c>
      <c r="BE24">
        <v>-76</v>
      </c>
      <c r="BF24">
        <v>-68</v>
      </c>
      <c r="BG24">
        <v>-31</v>
      </c>
      <c r="BH24">
        <v>-13</v>
      </c>
      <c r="BI24" s="21"/>
    </row>
    <row r="25" spans="2:61" x14ac:dyDescent="0.2">
      <c r="Z25" s="21"/>
      <c r="AA25">
        <v>6</v>
      </c>
      <c r="AB25">
        <v>6</v>
      </c>
      <c r="AC25">
        <v>11</v>
      </c>
      <c r="AD25">
        <v>-69</v>
      </c>
      <c r="AE25">
        <v>42</v>
      </c>
      <c r="AF25">
        <v>34</v>
      </c>
      <c r="AG25" s="5">
        <v>44</v>
      </c>
      <c r="AH25">
        <v>-58</v>
      </c>
      <c r="AI25">
        <v>31</v>
      </c>
      <c r="AJ25" s="21"/>
      <c r="AL25">
        <v>8</v>
      </c>
      <c r="AM25" s="1">
        <v>7</v>
      </c>
      <c r="AN25" s="1">
        <v>45</v>
      </c>
      <c r="AO25" s="1">
        <v>23</v>
      </c>
      <c r="AP25" s="1">
        <v>-6</v>
      </c>
      <c r="AQ25" s="1">
        <v>-82</v>
      </c>
      <c r="AR25" s="1">
        <v>-35</v>
      </c>
      <c r="AS25" s="21"/>
      <c r="AT25">
        <v>0.20706491037093</v>
      </c>
      <c r="AU25">
        <v>0.64062598133181403</v>
      </c>
      <c r="AV25">
        <v>0.74150242689749701</v>
      </c>
      <c r="AW25">
        <v>0.18768609412362336</v>
      </c>
      <c r="AX25">
        <v>0.21360724297754596</v>
      </c>
      <c r="AY25">
        <v>0.53511439013912199</v>
      </c>
      <c r="AZ25" s="21"/>
      <c r="BB25">
        <v>8</v>
      </c>
      <c r="BC25">
        <v>7</v>
      </c>
      <c r="BD25">
        <v>45</v>
      </c>
      <c r="BE25">
        <v>23</v>
      </c>
      <c r="BF25">
        <v>-6</v>
      </c>
      <c r="BG25">
        <v>-82</v>
      </c>
      <c r="BH25">
        <v>-35</v>
      </c>
      <c r="BI25" s="21"/>
    </row>
    <row r="26" spans="2:61" x14ac:dyDescent="0.2">
      <c r="Z26" s="21"/>
      <c r="AA26">
        <v>6</v>
      </c>
      <c r="AB26">
        <v>6</v>
      </c>
      <c r="AC26">
        <v>12</v>
      </c>
      <c r="AD26">
        <v>-69</v>
      </c>
      <c r="AE26">
        <v>42</v>
      </c>
      <c r="AF26">
        <v>34</v>
      </c>
      <c r="AG26" s="5">
        <v>44</v>
      </c>
      <c r="AH26">
        <v>-58</v>
      </c>
      <c r="AI26">
        <v>31</v>
      </c>
      <c r="AJ26" s="21"/>
      <c r="AL26">
        <v>9</v>
      </c>
      <c r="AM26" s="1">
        <v>93</v>
      </c>
      <c r="AN26" s="1">
        <v>-12</v>
      </c>
      <c r="AO26" s="1">
        <v>60</v>
      </c>
      <c r="AP26" s="1">
        <v>8</v>
      </c>
      <c r="AQ26" s="1">
        <v>-98</v>
      </c>
      <c r="AR26" s="1">
        <v>-84</v>
      </c>
      <c r="AS26" s="21"/>
      <c r="AT26">
        <v>1.5980787412421704E-2</v>
      </c>
      <c r="AU26">
        <v>0.38690322462140969</v>
      </c>
      <c r="AV26">
        <v>0.93968370532275736</v>
      </c>
      <c r="AW26">
        <v>0.65729433166806728</v>
      </c>
      <c r="AX26">
        <v>0.76398055607734505</v>
      </c>
      <c r="AY26">
        <v>0.70655328164678888</v>
      </c>
      <c r="AZ26" s="21"/>
      <c r="BB26">
        <v>9</v>
      </c>
      <c r="BC26">
        <v>-41</v>
      </c>
      <c r="BD26">
        <v>-12</v>
      </c>
      <c r="BE26">
        <v>60</v>
      </c>
      <c r="BF26">
        <v>8</v>
      </c>
      <c r="BG26">
        <v>-98</v>
      </c>
      <c r="BH26">
        <v>-84</v>
      </c>
      <c r="BI26" s="21"/>
    </row>
    <row r="27" spans="2:61" x14ac:dyDescent="0.2">
      <c r="Z27" s="21"/>
      <c r="AJ27" s="21"/>
      <c r="AL27">
        <v>10</v>
      </c>
      <c r="AM27" s="1">
        <v>32</v>
      </c>
      <c r="AN27" s="1">
        <v>-99</v>
      </c>
      <c r="AO27" s="1">
        <v>42</v>
      </c>
      <c r="AP27" s="1">
        <v>97</v>
      </c>
      <c r="AQ27" s="1">
        <v>63</v>
      </c>
      <c r="AR27" s="1">
        <v>59</v>
      </c>
      <c r="AS27" s="21"/>
      <c r="AT27">
        <v>0.90673080186863375</v>
      </c>
      <c r="AU27">
        <v>0.23828704771310871</v>
      </c>
      <c r="AV27">
        <v>0.58110975547261345</v>
      </c>
      <c r="AW27">
        <v>0.65095971953510146</v>
      </c>
      <c r="AX27">
        <v>0.52797203412838611</v>
      </c>
      <c r="AY27">
        <v>8.6181096000069402E-2</v>
      </c>
      <c r="AZ27" s="21"/>
      <c r="BB27">
        <v>10</v>
      </c>
      <c r="BC27">
        <v>32</v>
      </c>
      <c r="BD27">
        <v>-99</v>
      </c>
      <c r="BE27">
        <v>42</v>
      </c>
      <c r="BF27">
        <v>97</v>
      </c>
      <c r="BG27">
        <v>63</v>
      </c>
      <c r="BH27">
        <v>-54</v>
      </c>
      <c r="BI27" s="21"/>
    </row>
    <row r="28" spans="2:61" x14ac:dyDescent="0.2">
      <c r="Z28" s="21"/>
      <c r="AA28">
        <v>7</v>
      </c>
      <c r="AB28">
        <v>4</v>
      </c>
      <c r="AC28">
        <v>13</v>
      </c>
      <c r="AD28">
        <v>-84</v>
      </c>
      <c r="AE28">
        <v>-83</v>
      </c>
      <c r="AF28">
        <v>17</v>
      </c>
      <c r="AG28" s="5">
        <v>-6</v>
      </c>
      <c r="AH28">
        <v>-82</v>
      </c>
      <c r="AI28">
        <v>-35</v>
      </c>
      <c r="AJ28" s="21"/>
      <c r="AL28">
        <v>11</v>
      </c>
      <c r="AM28" s="1">
        <v>-69</v>
      </c>
      <c r="AN28" s="1">
        <v>42</v>
      </c>
      <c r="AO28" s="1">
        <v>34</v>
      </c>
      <c r="AP28" s="1">
        <v>44</v>
      </c>
      <c r="AQ28" s="1">
        <v>-58</v>
      </c>
      <c r="AR28" s="1">
        <v>31</v>
      </c>
      <c r="AS28" s="21"/>
      <c r="AT28">
        <v>0.19593409021456976</v>
      </c>
      <c r="AU28">
        <v>0.17626982820978354</v>
      </c>
      <c r="AV28">
        <v>0.79160590721714985</v>
      </c>
      <c r="AW28">
        <v>0.47539146965456291</v>
      </c>
      <c r="AX28">
        <v>0.87329097561314184</v>
      </c>
      <c r="AY28">
        <v>0.28941878271904586</v>
      </c>
      <c r="AZ28" s="21"/>
      <c r="BB28">
        <v>11</v>
      </c>
      <c r="BC28">
        <v>-69</v>
      </c>
      <c r="BD28">
        <v>42</v>
      </c>
      <c r="BE28">
        <v>34</v>
      </c>
      <c r="BF28">
        <v>44</v>
      </c>
      <c r="BG28">
        <v>-58</v>
      </c>
      <c r="BH28">
        <v>31</v>
      </c>
      <c r="BI28" s="21"/>
    </row>
    <row r="29" spans="2:61" x14ac:dyDescent="0.2">
      <c r="Z29" s="21"/>
      <c r="AA29">
        <v>4</v>
      </c>
      <c r="AB29">
        <v>7</v>
      </c>
      <c r="AC29">
        <v>14</v>
      </c>
      <c r="AD29">
        <v>-72</v>
      </c>
      <c r="AE29">
        <v>-48</v>
      </c>
      <c r="AF29">
        <v>23</v>
      </c>
      <c r="AG29" s="5">
        <v>-94</v>
      </c>
      <c r="AH29">
        <v>-43</v>
      </c>
      <c r="AI29">
        <v>-21</v>
      </c>
      <c r="AJ29" s="21"/>
      <c r="AL29">
        <v>12</v>
      </c>
      <c r="AM29" s="1">
        <v>-69</v>
      </c>
      <c r="AN29" s="1">
        <v>42</v>
      </c>
      <c r="AO29" s="1">
        <v>34</v>
      </c>
      <c r="AP29" s="1">
        <v>44</v>
      </c>
      <c r="AQ29" s="1">
        <v>-58</v>
      </c>
      <c r="AR29" s="1">
        <v>31</v>
      </c>
      <c r="AS29" s="21"/>
      <c r="AT29">
        <v>0.5628389078184679</v>
      </c>
      <c r="AU29">
        <v>0.39298489730215547</v>
      </c>
      <c r="AV29">
        <v>0.2092246979198279</v>
      </c>
      <c r="AW29">
        <v>0.14602225687763115</v>
      </c>
      <c r="AX29">
        <v>0.88692314285926677</v>
      </c>
      <c r="AY29">
        <v>0.65491934877695024</v>
      </c>
      <c r="AZ29" s="21"/>
      <c r="BB29">
        <v>12</v>
      </c>
      <c r="BC29">
        <v>-69</v>
      </c>
      <c r="BD29">
        <v>42</v>
      </c>
      <c r="BE29">
        <v>34</v>
      </c>
      <c r="BF29">
        <v>44</v>
      </c>
      <c r="BG29">
        <v>-58</v>
      </c>
      <c r="BH29">
        <v>31</v>
      </c>
      <c r="BI29" s="21"/>
    </row>
    <row r="30" spans="2:61" x14ac:dyDescent="0.2">
      <c r="Z30" s="21"/>
      <c r="AJ30" s="21"/>
      <c r="AL30">
        <v>13</v>
      </c>
      <c r="AM30" s="1">
        <v>-84</v>
      </c>
      <c r="AN30" s="1">
        <v>-83</v>
      </c>
      <c r="AO30" s="1">
        <v>17</v>
      </c>
      <c r="AP30" s="1">
        <v>-6</v>
      </c>
      <c r="AQ30" s="1">
        <v>-82</v>
      </c>
      <c r="AR30" s="1">
        <v>-35</v>
      </c>
      <c r="AS30" s="21"/>
      <c r="AT30">
        <v>0.17070636806081785</v>
      </c>
      <c r="AU30">
        <v>0.13009461305142767</v>
      </c>
      <c r="AV30">
        <v>0.87969400987833568</v>
      </c>
      <c r="AW30">
        <v>7.5482890441561645E-2</v>
      </c>
      <c r="AX30">
        <v>0.96161828634902635</v>
      </c>
      <c r="AY30">
        <v>0.29985914984341433</v>
      </c>
      <c r="AZ30" s="21"/>
      <c r="BB30">
        <v>13</v>
      </c>
      <c r="BC30">
        <v>-84</v>
      </c>
      <c r="BD30">
        <v>-83</v>
      </c>
      <c r="BE30">
        <v>17</v>
      </c>
      <c r="BF30">
        <v>-2</v>
      </c>
      <c r="BG30">
        <v>-82</v>
      </c>
      <c r="BH30">
        <v>-35</v>
      </c>
      <c r="BI30" s="21"/>
    </row>
    <row r="31" spans="2:61" x14ac:dyDescent="0.2">
      <c r="AJ31" s="21"/>
      <c r="AL31">
        <v>14</v>
      </c>
      <c r="AM31" s="1">
        <v>-72</v>
      </c>
      <c r="AN31" s="1">
        <v>-48</v>
      </c>
      <c r="AO31" s="1">
        <v>23</v>
      </c>
      <c r="AP31" s="1">
        <v>-94</v>
      </c>
      <c r="AQ31" s="1">
        <v>-43</v>
      </c>
      <c r="AR31" s="1">
        <v>-21</v>
      </c>
      <c r="AS31" s="21"/>
      <c r="AT31">
        <v>0.94679227814571254</v>
      </c>
      <c r="AU31">
        <v>0.63876767272339452</v>
      </c>
      <c r="AV31">
        <v>0.40665744510312085</v>
      </c>
      <c r="AW31">
        <v>0.46870839719751978</v>
      </c>
      <c r="AX31">
        <v>0.32496947950222232</v>
      </c>
      <c r="AY31">
        <v>0.29324716497079129</v>
      </c>
      <c r="AZ31" s="21"/>
      <c r="BB31">
        <v>14</v>
      </c>
      <c r="BC31">
        <v>-72</v>
      </c>
      <c r="BD31">
        <v>-48</v>
      </c>
      <c r="BE31">
        <v>23</v>
      </c>
      <c r="BF31">
        <v>-94</v>
      </c>
      <c r="BG31">
        <v>-43</v>
      </c>
      <c r="BH31">
        <v>-21</v>
      </c>
      <c r="BI31" s="21"/>
    </row>
    <row r="32" spans="2:61" x14ac:dyDescent="0.2">
      <c r="AJ32" s="21"/>
      <c r="AM32" s="1"/>
      <c r="AN32" s="1"/>
      <c r="AO32" s="1"/>
      <c r="AP32" s="1"/>
      <c r="AQ32" s="1"/>
      <c r="AR32" s="1"/>
      <c r="AS32" s="21"/>
      <c r="AZ32" s="21"/>
      <c r="BI32" s="21"/>
    </row>
  </sheetData>
  <mergeCells count="5">
    <mergeCell ref="BA8:BH8"/>
    <mergeCell ref="M8:P8"/>
    <mergeCell ref="AA9:AB9"/>
    <mergeCell ref="AT8:AY8"/>
    <mergeCell ref="AV7:AW7"/>
  </mergeCells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BCE2-3E5B-4447-9F1B-2232F2E58D3E}">
  <dimension ref="A1:BU34"/>
  <sheetViews>
    <sheetView topLeftCell="BJ1" zoomScale="133" zoomScaleNormal="133" workbookViewId="0">
      <selection activeCell="BM8" sqref="BM8:BT29"/>
    </sheetView>
  </sheetViews>
  <sheetFormatPr baseColWidth="10" defaultRowHeight="16" x14ac:dyDescent="0.2"/>
  <cols>
    <col min="1" max="1" width="45" customWidth="1"/>
    <col min="2" max="2" width="19.1640625" customWidth="1"/>
    <col min="13" max="13" width="10.83203125" customWidth="1"/>
    <col min="14" max="14" width="17.83203125" customWidth="1"/>
    <col min="15" max="15" width="18.33203125" customWidth="1"/>
    <col min="35" max="35" width="22" customWidth="1"/>
    <col min="37" max="37" width="17.6640625" customWidth="1"/>
  </cols>
  <sheetData>
    <row r="1" spans="1:73" x14ac:dyDescent="0.2">
      <c r="A1" t="s">
        <v>6</v>
      </c>
    </row>
    <row r="3" spans="1:73" x14ac:dyDescent="0.2">
      <c r="A3" t="s">
        <v>35</v>
      </c>
    </row>
    <row r="4" spans="1:73" x14ac:dyDescent="0.2"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73" x14ac:dyDescent="0.2">
      <c r="B5" t="s">
        <v>7</v>
      </c>
      <c r="C5">
        <v>4</v>
      </c>
      <c r="D5">
        <v>-2</v>
      </c>
      <c r="E5">
        <v>7</v>
      </c>
      <c r="F5">
        <v>-5</v>
      </c>
      <c r="G5">
        <v>11</v>
      </c>
      <c r="H5">
        <v>1</v>
      </c>
    </row>
    <row r="6" spans="1:73" x14ac:dyDescent="0.2">
      <c r="A6" s="21"/>
      <c r="B6" s="21"/>
      <c r="C6" s="21"/>
      <c r="D6" s="21"/>
      <c r="E6" s="21"/>
      <c r="F6" s="21"/>
      <c r="G6" s="21"/>
      <c r="H6" s="21"/>
      <c r="I6" s="1"/>
    </row>
    <row r="7" spans="1:73" x14ac:dyDescent="0.2">
      <c r="BE7" s="21"/>
      <c r="BH7" s="7"/>
      <c r="BI7" s="7"/>
      <c r="BL7" s="21"/>
      <c r="BU7" s="21"/>
    </row>
    <row r="8" spans="1:73" x14ac:dyDescent="0.2">
      <c r="I8" s="1"/>
      <c r="L8" s="21"/>
      <c r="Y8" s="7" t="s">
        <v>18</v>
      </c>
      <c r="Z8" s="7"/>
      <c r="AA8" s="7"/>
      <c r="AB8" s="7"/>
      <c r="AH8" s="21"/>
      <c r="AL8" s="21"/>
      <c r="AV8" s="21"/>
      <c r="BE8" s="21"/>
      <c r="BF8" s="7" t="s">
        <v>43</v>
      </c>
      <c r="BG8" s="7"/>
      <c r="BH8" s="7"/>
      <c r="BI8" s="7"/>
      <c r="BJ8" s="7"/>
      <c r="BK8" s="7"/>
      <c r="BL8" s="21"/>
      <c r="BM8" s="7" t="s">
        <v>49</v>
      </c>
      <c r="BN8" s="7"/>
      <c r="BO8" s="7"/>
      <c r="BP8" s="7"/>
      <c r="BQ8" s="7"/>
      <c r="BR8" s="7"/>
      <c r="BS8" s="7"/>
      <c r="BT8" s="7"/>
      <c r="BU8" s="21"/>
    </row>
    <row r="9" spans="1:73" x14ac:dyDescent="0.2">
      <c r="A9" t="s">
        <v>16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s="1"/>
      <c r="J9" t="s">
        <v>15</v>
      </c>
      <c r="K9" t="s">
        <v>17</v>
      </c>
      <c r="L9" s="21"/>
      <c r="M9" t="s">
        <v>17</v>
      </c>
      <c r="N9" t="s">
        <v>44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W9" t="s">
        <v>15</v>
      </c>
      <c r="X9" s="21"/>
      <c r="AA9" t="s">
        <v>30</v>
      </c>
      <c r="AB9" t="s">
        <v>31</v>
      </c>
      <c r="AC9" s="21"/>
      <c r="AH9" s="21"/>
      <c r="AI9" t="s">
        <v>36</v>
      </c>
      <c r="AJ9" t="s">
        <v>37</v>
      </c>
      <c r="AK9" t="s">
        <v>39</v>
      </c>
      <c r="AL9" s="21"/>
      <c r="AM9" s="7" t="s">
        <v>40</v>
      </c>
      <c r="AN9" s="7"/>
      <c r="AO9" t="s">
        <v>41</v>
      </c>
      <c r="AP9" t="s">
        <v>9</v>
      </c>
      <c r="AQ9" t="s">
        <v>10</v>
      </c>
      <c r="AR9" t="s">
        <v>11</v>
      </c>
      <c r="AS9" t="s">
        <v>12</v>
      </c>
      <c r="AT9" t="s">
        <v>13</v>
      </c>
      <c r="AU9" t="s">
        <v>14</v>
      </c>
      <c r="AV9" s="21"/>
      <c r="AY9" t="s">
        <v>9</v>
      </c>
      <c r="AZ9" t="s">
        <v>10</v>
      </c>
      <c r="BA9" t="s">
        <v>11</v>
      </c>
      <c r="BB9" t="s">
        <v>12</v>
      </c>
      <c r="BC9" t="s">
        <v>13</v>
      </c>
      <c r="BD9" t="s">
        <v>14</v>
      </c>
      <c r="BE9" s="21"/>
      <c r="BF9" t="s">
        <v>9</v>
      </c>
      <c r="BG9" t="s">
        <v>10</v>
      </c>
      <c r="BH9" t="s">
        <v>11</v>
      </c>
      <c r="BI9" t="s">
        <v>12</v>
      </c>
      <c r="BJ9" t="s">
        <v>13</v>
      </c>
      <c r="BK9" t="s">
        <v>14</v>
      </c>
      <c r="BL9" s="21"/>
      <c r="BO9" t="s">
        <v>9</v>
      </c>
      <c r="BP9" t="s">
        <v>10</v>
      </c>
      <c r="BQ9" t="s">
        <v>11</v>
      </c>
      <c r="BR9" t="s">
        <v>12</v>
      </c>
      <c r="BS9" t="s">
        <v>13</v>
      </c>
      <c r="BT9" t="s">
        <v>14</v>
      </c>
      <c r="BU9" s="21"/>
    </row>
    <row r="10" spans="1:73" x14ac:dyDescent="0.2">
      <c r="A10" t="s">
        <v>40</v>
      </c>
      <c r="B10">
        <v>1</v>
      </c>
      <c r="C10">
        <v>18</v>
      </c>
      <c r="D10">
        <v>-1</v>
      </c>
      <c r="E10">
        <v>-30</v>
      </c>
      <c r="F10">
        <v>80</v>
      </c>
      <c r="G10">
        <v>-98</v>
      </c>
      <c r="H10">
        <v>-35</v>
      </c>
      <c r="I10" s="1"/>
      <c r="J10" s="1">
        <f>(C10* POWER($C$5,2) )+(D10*POWER($D$5,3))+(E10*$E$5)+(F10*$F$5)+(G10*$G$5)+(H10*$H$5)</f>
        <v>-1427</v>
      </c>
      <c r="K10" s="1">
        <f>RANK(J10,$J$10:$J$31,0)</f>
        <v>17</v>
      </c>
      <c r="L10" s="21"/>
      <c r="M10" s="1">
        <v>1</v>
      </c>
      <c r="O10">
        <v>1</v>
      </c>
      <c r="P10">
        <v>93</v>
      </c>
      <c r="Q10">
        <v>-12</v>
      </c>
      <c r="R10">
        <v>42</v>
      </c>
      <c r="S10">
        <v>97</v>
      </c>
      <c r="T10">
        <v>63</v>
      </c>
      <c r="U10">
        <v>-84</v>
      </c>
      <c r="W10" s="6">
        <f>( P10* POWER($C$5,2) )+(Q10*POWER($D$5,3))+(R10*$E$5)+(S10*$F$5)+(T10*$G$5)+(U10*$H$5)</f>
        <v>2002</v>
      </c>
      <c r="X10" s="21"/>
      <c r="Y10" t="s">
        <v>24</v>
      </c>
      <c r="Z10">
        <f>W10/$W$18</f>
        <v>0.23564030131826741</v>
      </c>
      <c r="AA10" s="8">
        <v>0</v>
      </c>
      <c r="AB10" s="8">
        <f>SUM(Z10:AA10)</f>
        <v>0.23564030131826741</v>
      </c>
      <c r="AC10" s="21"/>
      <c r="AD10" t="s">
        <v>28</v>
      </c>
      <c r="AE10" s="9">
        <v>0.32562234201226692</v>
      </c>
      <c r="AF10" t="s">
        <v>19</v>
      </c>
      <c r="AG10" s="9">
        <v>2</v>
      </c>
      <c r="AH10" s="21"/>
      <c r="AI10">
        <v>0.3507512419563491</v>
      </c>
      <c r="AJ10" t="s">
        <v>15</v>
      </c>
      <c r="AK10">
        <v>4</v>
      </c>
      <c r="AL10" s="21"/>
      <c r="AM10" s="1">
        <v>1</v>
      </c>
      <c r="AN10" s="1">
        <v>2</v>
      </c>
      <c r="AO10" s="1">
        <v>1</v>
      </c>
      <c r="AP10" s="1">
        <v>93</v>
      </c>
      <c r="AQ10" s="1">
        <v>-12</v>
      </c>
      <c r="AR10" s="1">
        <v>42</v>
      </c>
      <c r="AS10" s="1">
        <v>97</v>
      </c>
      <c r="AT10" s="5">
        <v>63</v>
      </c>
      <c r="AU10" s="1">
        <v>-54</v>
      </c>
      <c r="AV10" s="21"/>
      <c r="AW10" t="s">
        <v>40</v>
      </c>
      <c r="AX10">
        <v>1</v>
      </c>
      <c r="AY10" s="18">
        <v>93</v>
      </c>
      <c r="AZ10" s="18">
        <v>-12</v>
      </c>
      <c r="BA10" s="18">
        <v>42</v>
      </c>
      <c r="BB10" s="18">
        <v>97</v>
      </c>
      <c r="BC10" s="18">
        <v>63</v>
      </c>
      <c r="BD10" s="18">
        <v>-84</v>
      </c>
      <c r="BE10" s="21"/>
      <c r="BF10">
        <v>0.78095473156163464</v>
      </c>
      <c r="BG10">
        <v>3.7699992857116782E-2</v>
      </c>
      <c r="BH10">
        <v>0.41043468675344741</v>
      </c>
      <c r="BI10">
        <v>0.37405889290453076</v>
      </c>
      <c r="BJ10">
        <v>0.1375551410593272</v>
      </c>
      <c r="BK10">
        <v>0.49132501857361854</v>
      </c>
      <c r="BL10" s="21"/>
      <c r="BM10" t="s">
        <v>40</v>
      </c>
      <c r="BN10">
        <v>1</v>
      </c>
      <c r="BO10">
        <v>93</v>
      </c>
      <c r="BP10">
        <v>40</v>
      </c>
      <c r="BQ10">
        <v>42</v>
      </c>
      <c r="BR10">
        <v>97</v>
      </c>
      <c r="BS10">
        <v>63</v>
      </c>
      <c r="BT10">
        <v>-84</v>
      </c>
      <c r="BU10" s="21"/>
    </row>
    <row r="11" spans="1:73" x14ac:dyDescent="0.2">
      <c r="B11">
        <v>2</v>
      </c>
      <c r="C11">
        <v>36</v>
      </c>
      <c r="D11">
        <v>-16</v>
      </c>
      <c r="E11">
        <v>7</v>
      </c>
      <c r="F11">
        <v>-66</v>
      </c>
      <c r="G11">
        <v>25</v>
      </c>
      <c r="H11">
        <v>-39</v>
      </c>
      <c r="I11" s="1"/>
      <c r="J11" s="1">
        <f t="shared" ref="J11:J31" si="0">(C11* POWER($C$5,2) )+(D11*POWER($D$5,3))+(E11*$E$5)+(F11*$F$5)+(G11*$G$5)+(H11*$H$5)</f>
        <v>1319</v>
      </c>
      <c r="K11" s="3">
        <f t="shared" ref="K11:K31" si="1">RANK(J11,$J$10:$J$31,0)</f>
        <v>4</v>
      </c>
      <c r="L11" s="21"/>
      <c r="M11" s="1">
        <v>2</v>
      </c>
      <c r="O11">
        <v>2</v>
      </c>
      <c r="P11">
        <v>32</v>
      </c>
      <c r="Q11">
        <v>-99</v>
      </c>
      <c r="R11">
        <v>42</v>
      </c>
      <c r="S11">
        <v>97</v>
      </c>
      <c r="T11">
        <v>63</v>
      </c>
      <c r="U11">
        <v>-54</v>
      </c>
      <c r="W11" s="6">
        <f t="shared" ref="W11:W17" si="2">( P11* POWER($C$5,2) )+(Q11*POWER($D$5,3))+(R11*$E$5)+(S11*$F$5)+(T11*$G$5)+(U11*$H$5)</f>
        <v>1752</v>
      </c>
      <c r="X11" s="21"/>
      <c r="Y11" t="s">
        <v>25</v>
      </c>
      <c r="Z11">
        <f t="shared" ref="Z11:Z19" si="3">W11/$W$18</f>
        <v>0.20621468926553671</v>
      </c>
      <c r="AA11" s="9">
        <v>0.23564030131826741</v>
      </c>
      <c r="AB11" s="9">
        <f>SUM(Z11:AA11)</f>
        <v>0.44185499058380412</v>
      </c>
      <c r="AC11" s="21"/>
      <c r="AD11" t="s">
        <v>29</v>
      </c>
      <c r="AE11" s="8">
        <v>2.9794771597125291E-2</v>
      </c>
      <c r="AF11" t="s">
        <v>20</v>
      </c>
      <c r="AG11" s="8">
        <v>1</v>
      </c>
      <c r="AH11" s="21"/>
      <c r="AI11">
        <v>0.10250656575138406</v>
      </c>
      <c r="AJ11" t="s">
        <v>15</v>
      </c>
      <c r="AK11">
        <v>3</v>
      </c>
      <c r="AL11" s="21"/>
      <c r="AM11" s="1">
        <v>2</v>
      </c>
      <c r="AN11" s="1">
        <v>1</v>
      </c>
      <c r="AO11" s="1">
        <v>2</v>
      </c>
      <c r="AP11" s="1">
        <v>32</v>
      </c>
      <c r="AQ11" s="1">
        <v>-99</v>
      </c>
      <c r="AR11" s="1">
        <v>42</v>
      </c>
      <c r="AS11" s="1">
        <v>97</v>
      </c>
      <c r="AT11" s="5">
        <v>63</v>
      </c>
      <c r="AU11" s="1">
        <v>-84</v>
      </c>
      <c r="AV11" s="21"/>
      <c r="AX11">
        <v>2</v>
      </c>
      <c r="AY11" s="18">
        <v>32</v>
      </c>
      <c r="AZ11" s="18">
        <v>-99</v>
      </c>
      <c r="BA11" s="18">
        <v>42</v>
      </c>
      <c r="BB11" s="18">
        <v>97</v>
      </c>
      <c r="BC11" s="18">
        <v>63</v>
      </c>
      <c r="BD11" s="18">
        <v>-54</v>
      </c>
      <c r="BE11" s="21"/>
      <c r="BF11">
        <v>0.16675780380798455</v>
      </c>
      <c r="BG11">
        <v>0.80270608555872303</v>
      </c>
      <c r="BH11">
        <v>0.46820665347381685</v>
      </c>
      <c r="BI11">
        <v>3.2042843262359955E-2</v>
      </c>
      <c r="BJ11">
        <v>0.15339518609929303</v>
      </c>
      <c r="BK11">
        <v>0.96776846913135617</v>
      </c>
      <c r="BL11" s="21"/>
      <c r="BN11">
        <v>2</v>
      </c>
      <c r="BO11">
        <v>32</v>
      </c>
      <c r="BP11">
        <v>-99</v>
      </c>
      <c r="BQ11">
        <v>42</v>
      </c>
      <c r="BR11">
        <v>-9</v>
      </c>
      <c r="BS11">
        <v>63</v>
      </c>
      <c r="BT11">
        <v>-54</v>
      </c>
      <c r="BU11" s="21"/>
    </row>
    <row r="12" spans="1:73" x14ac:dyDescent="0.2">
      <c r="B12">
        <v>3</v>
      </c>
      <c r="C12">
        <v>48</v>
      </c>
      <c r="D12">
        <v>-62</v>
      </c>
      <c r="E12">
        <v>42</v>
      </c>
      <c r="F12">
        <v>97</v>
      </c>
      <c r="G12">
        <v>63</v>
      </c>
      <c r="H12">
        <v>-84</v>
      </c>
      <c r="I12" s="1"/>
      <c r="J12" s="1">
        <f t="shared" si="0"/>
        <v>1682</v>
      </c>
      <c r="K12" s="3">
        <f t="shared" si="1"/>
        <v>3</v>
      </c>
      <c r="L12" s="21"/>
      <c r="M12" s="1">
        <v>3</v>
      </c>
      <c r="O12">
        <v>3</v>
      </c>
      <c r="P12">
        <v>48</v>
      </c>
      <c r="Q12">
        <v>-62</v>
      </c>
      <c r="R12">
        <v>42</v>
      </c>
      <c r="S12">
        <v>97</v>
      </c>
      <c r="T12">
        <v>63</v>
      </c>
      <c r="U12">
        <v>-84</v>
      </c>
      <c r="W12" s="6">
        <f t="shared" si="2"/>
        <v>1682</v>
      </c>
      <c r="X12" s="21"/>
      <c r="Y12" t="s">
        <v>26</v>
      </c>
      <c r="Z12">
        <f t="shared" si="3"/>
        <v>0.19797551789077214</v>
      </c>
      <c r="AA12" s="10">
        <v>0.44185499058380412</v>
      </c>
      <c r="AB12" s="10">
        <f>SUM(Z12:AA12)</f>
        <v>0.63983050847457623</v>
      </c>
      <c r="AC12" s="21"/>
      <c r="AD12" t="s">
        <v>32</v>
      </c>
      <c r="AE12" s="9">
        <v>0.38718555183240821</v>
      </c>
      <c r="AF12" t="s">
        <v>21</v>
      </c>
      <c r="AG12" s="9">
        <v>2</v>
      </c>
      <c r="AH12" s="21"/>
      <c r="AI12">
        <v>0.55916534632076798</v>
      </c>
      <c r="AJ12" t="s">
        <v>15</v>
      </c>
      <c r="AK12">
        <v>4</v>
      </c>
      <c r="AL12" s="21"/>
      <c r="AM12" s="1"/>
      <c r="AN12" s="1"/>
      <c r="AO12" s="1"/>
      <c r="AP12" s="1"/>
      <c r="AQ12" s="1"/>
      <c r="AR12" s="1"/>
      <c r="AS12" s="1"/>
      <c r="AT12" s="1"/>
      <c r="AU12" s="1"/>
      <c r="AV12" s="21"/>
      <c r="AX12">
        <v>3</v>
      </c>
      <c r="AY12" s="18">
        <v>48</v>
      </c>
      <c r="AZ12" s="18">
        <v>-62</v>
      </c>
      <c r="BA12" s="18">
        <v>42</v>
      </c>
      <c r="BB12" s="18">
        <v>97</v>
      </c>
      <c r="BC12" s="18">
        <v>63</v>
      </c>
      <c r="BD12" s="18">
        <v>-84</v>
      </c>
      <c r="BE12" s="21"/>
      <c r="BF12">
        <v>0.67893414950830511</v>
      </c>
      <c r="BG12">
        <v>0.85401291560842374</v>
      </c>
      <c r="BH12">
        <v>0.38522699006954042</v>
      </c>
      <c r="BI12">
        <v>0.81889395976967194</v>
      </c>
      <c r="BJ12">
        <v>0.49309700633909881</v>
      </c>
      <c r="BK12">
        <v>6.6312202027204559E-2</v>
      </c>
      <c r="BL12" s="21"/>
      <c r="BN12">
        <v>3</v>
      </c>
      <c r="BO12">
        <v>48</v>
      </c>
      <c r="BP12">
        <v>-62</v>
      </c>
      <c r="BQ12">
        <v>42</v>
      </c>
      <c r="BR12">
        <v>97</v>
      </c>
      <c r="BS12">
        <v>63</v>
      </c>
      <c r="BT12">
        <v>31</v>
      </c>
      <c r="BU12" s="21"/>
    </row>
    <row r="13" spans="1:73" x14ac:dyDescent="0.2">
      <c r="B13">
        <v>4</v>
      </c>
      <c r="C13">
        <v>-72</v>
      </c>
      <c r="D13">
        <v>-48</v>
      </c>
      <c r="E13">
        <v>23</v>
      </c>
      <c r="F13">
        <v>-6</v>
      </c>
      <c r="G13">
        <v>-82</v>
      </c>
      <c r="H13">
        <v>-35</v>
      </c>
      <c r="I13" s="1"/>
      <c r="J13" s="1">
        <f t="shared" si="0"/>
        <v>-1514</v>
      </c>
      <c r="K13" s="1">
        <f t="shared" si="1"/>
        <v>19</v>
      </c>
      <c r="L13" s="21"/>
      <c r="M13" s="1">
        <v>4</v>
      </c>
      <c r="O13">
        <v>4</v>
      </c>
      <c r="P13">
        <v>36</v>
      </c>
      <c r="Q13">
        <v>-16</v>
      </c>
      <c r="R13">
        <v>7</v>
      </c>
      <c r="S13">
        <v>-66</v>
      </c>
      <c r="T13">
        <v>25</v>
      </c>
      <c r="U13">
        <v>-39</v>
      </c>
      <c r="W13" s="6">
        <f t="shared" si="2"/>
        <v>1319</v>
      </c>
      <c r="X13" s="21"/>
      <c r="Y13" t="s">
        <v>27</v>
      </c>
      <c r="Z13">
        <f t="shared" si="3"/>
        <v>0.15524952919020715</v>
      </c>
      <c r="AA13" s="11">
        <v>0.63983050847457623</v>
      </c>
      <c r="AB13" s="11">
        <f>SUM(Z13:AA13)</f>
        <v>0.79508003766478341</v>
      </c>
      <c r="AC13" s="21"/>
      <c r="AD13" t="s">
        <v>33</v>
      </c>
      <c r="AE13" s="8">
        <v>0.1922991903263761</v>
      </c>
      <c r="AF13" t="s">
        <v>22</v>
      </c>
      <c r="AG13" s="8">
        <v>1</v>
      </c>
      <c r="AH13" s="21"/>
      <c r="AI13">
        <v>0.83853653499591241</v>
      </c>
      <c r="AJ13" s="16" t="s">
        <v>38</v>
      </c>
      <c r="AK13">
        <v>2</v>
      </c>
      <c r="AL13" s="21"/>
      <c r="AM13" s="1">
        <v>2</v>
      </c>
      <c r="AN13" s="1">
        <v>1</v>
      </c>
      <c r="AO13" s="1">
        <v>3</v>
      </c>
      <c r="AP13" s="1">
        <v>32</v>
      </c>
      <c r="AQ13" s="1">
        <v>-99</v>
      </c>
      <c r="AR13" s="1">
        <v>42</v>
      </c>
      <c r="AS13" s="5">
        <v>97</v>
      </c>
      <c r="AT13" s="1">
        <v>63</v>
      </c>
      <c r="AU13" s="1">
        <v>-84</v>
      </c>
      <c r="AV13" s="21"/>
      <c r="AX13">
        <v>4</v>
      </c>
      <c r="AY13" s="19">
        <v>36</v>
      </c>
      <c r="AZ13" s="19">
        <v>-16</v>
      </c>
      <c r="BA13" s="19">
        <v>7</v>
      </c>
      <c r="BB13" s="19">
        <v>-66</v>
      </c>
      <c r="BC13" s="19">
        <v>25</v>
      </c>
      <c r="BD13" s="19">
        <v>-39</v>
      </c>
      <c r="BE13" s="21"/>
      <c r="BF13">
        <v>0.79222645927244084</v>
      </c>
      <c r="BG13">
        <v>0.36565951959106147</v>
      </c>
      <c r="BH13">
        <v>0.11260889634557503</v>
      </c>
      <c r="BI13">
        <v>0.7139095601425105</v>
      </c>
      <c r="BJ13">
        <v>0.92087546405534049</v>
      </c>
      <c r="BK13">
        <v>0.31612130692587515</v>
      </c>
      <c r="BL13" s="21"/>
      <c r="BN13">
        <v>4</v>
      </c>
      <c r="BO13">
        <v>36</v>
      </c>
      <c r="BP13">
        <v>-16</v>
      </c>
      <c r="BQ13">
        <v>7</v>
      </c>
      <c r="BR13">
        <v>-66</v>
      </c>
      <c r="BS13">
        <v>25</v>
      </c>
      <c r="BT13">
        <v>-39</v>
      </c>
      <c r="BU13" s="21"/>
    </row>
    <row r="14" spans="1:73" x14ac:dyDescent="0.2">
      <c r="B14">
        <v>5</v>
      </c>
      <c r="C14">
        <v>93</v>
      </c>
      <c r="D14">
        <v>-12</v>
      </c>
      <c r="E14">
        <v>-54</v>
      </c>
      <c r="F14">
        <v>8</v>
      </c>
      <c r="G14">
        <v>-98</v>
      </c>
      <c r="H14">
        <v>59</v>
      </c>
      <c r="I14" s="1"/>
      <c r="J14" s="1">
        <f t="shared" si="0"/>
        <v>147</v>
      </c>
      <c r="K14" s="3">
        <f t="shared" si="1"/>
        <v>7</v>
      </c>
      <c r="L14" s="21"/>
      <c r="M14" s="1">
        <v>5</v>
      </c>
      <c r="O14">
        <v>5</v>
      </c>
      <c r="P14">
        <v>93</v>
      </c>
      <c r="Q14">
        <v>-12</v>
      </c>
      <c r="R14">
        <v>60</v>
      </c>
      <c r="S14">
        <v>8</v>
      </c>
      <c r="T14">
        <v>-98</v>
      </c>
      <c r="U14">
        <v>-35</v>
      </c>
      <c r="W14" s="6">
        <f t="shared" si="2"/>
        <v>851</v>
      </c>
      <c r="X14" s="21"/>
      <c r="Y14" t="s">
        <v>45</v>
      </c>
      <c r="Z14">
        <f t="shared" si="3"/>
        <v>0.1001647834274953</v>
      </c>
      <c r="AA14" s="15">
        <v>0.79508003766478341</v>
      </c>
      <c r="AB14" s="15">
        <f>SUM(Z14:AA14)</f>
        <v>0.89524482109227876</v>
      </c>
      <c r="AC14" s="21"/>
      <c r="AD14" t="s">
        <v>34</v>
      </c>
      <c r="AE14" s="8">
        <v>0.14622180223655856</v>
      </c>
      <c r="AF14" t="s">
        <v>23</v>
      </c>
      <c r="AG14" s="8">
        <v>1</v>
      </c>
      <c r="AH14" s="21"/>
      <c r="AI14">
        <v>0.69257656170333537</v>
      </c>
      <c r="AJ14" t="s">
        <v>15</v>
      </c>
      <c r="AK14">
        <v>4</v>
      </c>
      <c r="AL14" s="21"/>
      <c r="AM14" s="1">
        <v>1</v>
      </c>
      <c r="AN14" s="1">
        <v>2</v>
      </c>
      <c r="AO14" s="1">
        <v>4</v>
      </c>
      <c r="AP14" s="1">
        <v>93</v>
      </c>
      <c r="AQ14" s="1">
        <v>-12</v>
      </c>
      <c r="AR14" s="1">
        <v>42</v>
      </c>
      <c r="AS14" s="5">
        <v>97</v>
      </c>
      <c r="AT14" s="1">
        <v>63</v>
      </c>
      <c r="AU14" s="1">
        <v>-54</v>
      </c>
      <c r="AV14" s="21"/>
      <c r="AX14">
        <v>5</v>
      </c>
      <c r="AY14" s="19">
        <v>93</v>
      </c>
      <c r="AZ14" s="19">
        <v>-12</v>
      </c>
      <c r="BA14" s="19">
        <v>60</v>
      </c>
      <c r="BB14" s="19">
        <v>8</v>
      </c>
      <c r="BC14" s="19">
        <v>-98</v>
      </c>
      <c r="BD14" s="19">
        <v>-35</v>
      </c>
      <c r="BE14" s="21"/>
      <c r="BF14">
        <v>0.32514427795736534</v>
      </c>
      <c r="BG14">
        <v>0.41919275650417342</v>
      </c>
      <c r="BH14">
        <v>0.6571710424318451</v>
      </c>
      <c r="BI14">
        <v>0.49399311379615629</v>
      </c>
      <c r="BJ14">
        <v>0.36868109940751315</v>
      </c>
      <c r="BK14">
        <v>0.85016687255363099</v>
      </c>
      <c r="BL14" s="21"/>
      <c r="BN14">
        <v>5</v>
      </c>
      <c r="BO14">
        <v>93</v>
      </c>
      <c r="BP14">
        <v>-12</v>
      </c>
      <c r="BQ14">
        <v>60</v>
      </c>
      <c r="BR14">
        <v>8</v>
      </c>
      <c r="BS14">
        <v>-98</v>
      </c>
      <c r="BT14">
        <v>-35</v>
      </c>
      <c r="BU14" s="21"/>
    </row>
    <row r="15" spans="1:73" x14ac:dyDescent="0.2">
      <c r="B15">
        <v>6</v>
      </c>
      <c r="C15">
        <v>-69</v>
      </c>
      <c r="D15">
        <v>42</v>
      </c>
      <c r="E15">
        <v>34</v>
      </c>
      <c r="F15">
        <v>44</v>
      </c>
      <c r="G15">
        <v>-58</v>
      </c>
      <c r="H15">
        <v>31</v>
      </c>
      <c r="I15" s="1"/>
      <c r="J15" s="1">
        <f t="shared" si="0"/>
        <v>-2029</v>
      </c>
      <c r="K15" s="4">
        <f t="shared" si="1"/>
        <v>20</v>
      </c>
      <c r="L15" s="21"/>
      <c r="M15" s="1">
        <v>6</v>
      </c>
      <c r="O15">
        <v>6</v>
      </c>
      <c r="P15">
        <v>32</v>
      </c>
      <c r="Q15">
        <v>-99</v>
      </c>
      <c r="R15">
        <v>60</v>
      </c>
      <c r="S15">
        <v>8</v>
      </c>
      <c r="T15">
        <v>-98</v>
      </c>
      <c r="U15">
        <v>59</v>
      </c>
      <c r="W15" s="6">
        <f t="shared" si="2"/>
        <v>665</v>
      </c>
      <c r="X15" s="21"/>
      <c r="Y15" t="s">
        <v>46</v>
      </c>
      <c r="Z15">
        <f t="shared" si="3"/>
        <v>7.8272128060263652E-2</v>
      </c>
      <c r="AA15" s="12">
        <v>0.89524482109227876</v>
      </c>
      <c r="AB15" s="12">
        <f>SUM(Z15:AA15)</f>
        <v>0.97351694915254239</v>
      </c>
      <c r="AC15" s="21"/>
      <c r="AD15" t="s">
        <v>47</v>
      </c>
      <c r="AE15" s="8">
        <v>6.2450551682401767E-2</v>
      </c>
      <c r="AF15" t="s">
        <v>48</v>
      </c>
      <c r="AG15" s="8">
        <v>1</v>
      </c>
      <c r="AH15" s="21"/>
      <c r="AI15">
        <v>0.89420724524963835</v>
      </c>
      <c r="AJ15" s="16" t="s">
        <v>38</v>
      </c>
      <c r="AK15">
        <v>1</v>
      </c>
      <c r="AL15" s="21"/>
      <c r="AM15" s="1"/>
      <c r="AN15" s="1"/>
      <c r="AO15" s="1"/>
      <c r="AP15" s="1"/>
      <c r="AQ15" s="1"/>
      <c r="AR15" s="1"/>
      <c r="AS15" s="1"/>
      <c r="AT15" s="1"/>
      <c r="AU15" s="1"/>
      <c r="AV15" s="21"/>
      <c r="AX15">
        <v>6</v>
      </c>
      <c r="AY15" s="19">
        <v>32</v>
      </c>
      <c r="AZ15" s="19">
        <v>-99</v>
      </c>
      <c r="BA15" s="19">
        <v>60</v>
      </c>
      <c r="BB15" s="19">
        <v>8</v>
      </c>
      <c r="BC15" s="19">
        <v>-98</v>
      </c>
      <c r="BD15" s="19">
        <v>59</v>
      </c>
      <c r="BE15" s="21"/>
      <c r="BF15">
        <v>0.55112365676853448</v>
      </c>
      <c r="BG15">
        <v>0.99866129415922478</v>
      </c>
      <c r="BH15">
        <v>0.17883131416785436</v>
      </c>
      <c r="BI15">
        <v>0.53421940499164566</v>
      </c>
      <c r="BJ15">
        <v>0.47404883553691324</v>
      </c>
      <c r="BK15">
        <v>0.98807966308548967</v>
      </c>
      <c r="BL15" s="21"/>
      <c r="BN15">
        <v>6</v>
      </c>
      <c r="BO15">
        <v>32</v>
      </c>
      <c r="BP15">
        <v>-99</v>
      </c>
      <c r="BQ15">
        <v>60</v>
      </c>
      <c r="BR15">
        <v>8</v>
      </c>
      <c r="BS15">
        <v>-98</v>
      </c>
      <c r="BT15">
        <v>59</v>
      </c>
      <c r="BU15" s="21"/>
    </row>
    <row r="16" spans="1:73" x14ac:dyDescent="0.2">
      <c r="B16">
        <v>7</v>
      </c>
      <c r="C16">
        <v>-84</v>
      </c>
      <c r="D16">
        <v>-83</v>
      </c>
      <c r="E16">
        <v>17</v>
      </c>
      <c r="F16">
        <v>-94</v>
      </c>
      <c r="G16">
        <v>-43</v>
      </c>
      <c r="H16">
        <v>-21</v>
      </c>
      <c r="I16" s="1"/>
      <c r="J16" s="1">
        <f t="shared" si="0"/>
        <v>-585</v>
      </c>
      <c r="K16" s="1">
        <f t="shared" si="1"/>
        <v>10</v>
      </c>
      <c r="L16" s="21"/>
      <c r="M16" s="1">
        <v>7</v>
      </c>
      <c r="O16">
        <v>7</v>
      </c>
      <c r="P16">
        <v>93</v>
      </c>
      <c r="Q16">
        <v>-12</v>
      </c>
      <c r="R16">
        <v>-54</v>
      </c>
      <c r="S16">
        <v>8</v>
      </c>
      <c r="T16">
        <v>-98</v>
      </c>
      <c r="U16">
        <v>59</v>
      </c>
      <c r="W16" s="6">
        <f t="shared" si="2"/>
        <v>147</v>
      </c>
      <c r="X16" s="21"/>
      <c r="Y16" t="s">
        <v>50</v>
      </c>
      <c r="Z16">
        <f t="shared" si="3"/>
        <v>1.730225988700565E-2</v>
      </c>
      <c r="AA16" s="13">
        <v>0.97351694915254239</v>
      </c>
      <c r="AB16" s="13">
        <f>SUM(Z16:AA16)</f>
        <v>0.99081920903954801</v>
      </c>
      <c r="AC16" s="21"/>
      <c r="AD16" t="s">
        <v>52</v>
      </c>
      <c r="AE16" s="12">
        <v>0.91356941663728464</v>
      </c>
      <c r="AF16" t="s">
        <v>54</v>
      </c>
      <c r="AG16" s="12">
        <v>6</v>
      </c>
      <c r="AH16" s="21"/>
      <c r="AI16">
        <v>0.72080647144852827</v>
      </c>
      <c r="AJ16" s="1" t="s">
        <v>15</v>
      </c>
      <c r="AK16">
        <v>3</v>
      </c>
      <c r="AL16" s="21"/>
      <c r="AM16" s="1">
        <v>3</v>
      </c>
      <c r="AN16" s="1">
        <v>2</v>
      </c>
      <c r="AO16" s="1">
        <v>5</v>
      </c>
      <c r="AP16" s="1">
        <v>48</v>
      </c>
      <c r="AQ16" s="1">
        <v>-62</v>
      </c>
      <c r="AR16" s="1">
        <v>42</v>
      </c>
      <c r="AS16" s="1">
        <v>97</v>
      </c>
      <c r="AT16" s="5">
        <v>63</v>
      </c>
      <c r="AU16" s="1">
        <v>-54</v>
      </c>
      <c r="AV16" s="21"/>
      <c r="AX16">
        <v>7</v>
      </c>
      <c r="AY16" s="19">
        <v>93</v>
      </c>
      <c r="AZ16" s="19">
        <v>-12</v>
      </c>
      <c r="BA16" s="19">
        <v>-54</v>
      </c>
      <c r="BB16" s="19">
        <v>8</v>
      </c>
      <c r="BC16" s="19">
        <v>-98</v>
      </c>
      <c r="BD16" s="19">
        <v>59</v>
      </c>
      <c r="BE16" s="21"/>
      <c r="BF16">
        <v>0.59447018150937536</v>
      </c>
      <c r="BG16">
        <v>0.61282359676851805</v>
      </c>
      <c r="BH16">
        <v>0.13909112393428591</v>
      </c>
      <c r="BI16">
        <v>0.32175409295548507</v>
      </c>
      <c r="BJ16">
        <v>0.17782843540077165</v>
      </c>
      <c r="BK16">
        <v>0.14148777656763523</v>
      </c>
      <c r="BL16" s="21"/>
      <c r="BN16">
        <v>7</v>
      </c>
      <c r="BO16">
        <v>93</v>
      </c>
      <c r="BP16">
        <v>-12</v>
      </c>
      <c r="BQ16">
        <v>-54</v>
      </c>
      <c r="BR16">
        <v>8</v>
      </c>
      <c r="BS16">
        <v>-98</v>
      </c>
      <c r="BT16">
        <v>59</v>
      </c>
      <c r="BU16" s="21"/>
    </row>
    <row r="17" spans="1:73" x14ac:dyDescent="0.2">
      <c r="B17">
        <v>8</v>
      </c>
      <c r="C17">
        <v>7</v>
      </c>
      <c r="D17">
        <v>45</v>
      </c>
      <c r="E17">
        <v>-76</v>
      </c>
      <c r="F17">
        <v>-68</v>
      </c>
      <c r="G17">
        <v>-31</v>
      </c>
      <c r="H17">
        <v>-22</v>
      </c>
      <c r="I17" s="1"/>
      <c r="J17" s="1">
        <f t="shared" si="0"/>
        <v>-803</v>
      </c>
      <c r="K17" s="1">
        <f t="shared" si="1"/>
        <v>12</v>
      </c>
      <c r="L17" s="21"/>
      <c r="M17" s="1">
        <v>8</v>
      </c>
      <c r="O17">
        <v>8</v>
      </c>
      <c r="P17">
        <v>18</v>
      </c>
      <c r="Q17">
        <v>-1</v>
      </c>
      <c r="R17">
        <v>-30</v>
      </c>
      <c r="S17">
        <v>86</v>
      </c>
      <c r="T17">
        <v>33</v>
      </c>
      <c r="U17">
        <v>59</v>
      </c>
      <c r="W17" s="6">
        <f t="shared" si="2"/>
        <v>78</v>
      </c>
      <c r="X17" s="21"/>
      <c r="Y17" t="s">
        <v>51</v>
      </c>
      <c r="Z17">
        <f t="shared" si="3"/>
        <v>9.1807909604519778E-3</v>
      </c>
      <c r="AA17" s="14">
        <v>0.99081920903954801</v>
      </c>
      <c r="AB17" s="14">
        <f>SUM(Z17:AA17)</f>
        <v>1</v>
      </c>
      <c r="AC17" s="21"/>
      <c r="AD17" t="s">
        <v>53</v>
      </c>
      <c r="AE17" s="11">
        <v>0.71745523324166849</v>
      </c>
      <c r="AF17" t="s">
        <v>55</v>
      </c>
      <c r="AG17" s="11">
        <v>4</v>
      </c>
      <c r="AH17" s="21"/>
      <c r="AI17">
        <v>0.61479384817308336</v>
      </c>
      <c r="AJ17" t="s">
        <v>15</v>
      </c>
      <c r="AK17">
        <v>1</v>
      </c>
      <c r="AL17" s="21"/>
      <c r="AM17" s="1">
        <v>2</v>
      </c>
      <c r="AN17" s="1">
        <v>3</v>
      </c>
      <c r="AO17" s="1">
        <v>6</v>
      </c>
      <c r="AP17" s="1">
        <v>32</v>
      </c>
      <c r="AQ17" s="1">
        <v>-99</v>
      </c>
      <c r="AR17" s="1">
        <v>42</v>
      </c>
      <c r="AS17" s="1">
        <v>97</v>
      </c>
      <c r="AT17" s="5">
        <v>63</v>
      </c>
      <c r="AU17" s="1">
        <v>-84</v>
      </c>
      <c r="AV17" s="21"/>
      <c r="AX17">
        <v>8</v>
      </c>
      <c r="AY17" s="19">
        <v>18</v>
      </c>
      <c r="AZ17" s="19">
        <v>-1</v>
      </c>
      <c r="BA17" s="19">
        <v>-30</v>
      </c>
      <c r="BB17" s="19">
        <v>86</v>
      </c>
      <c r="BC17" s="19">
        <v>33</v>
      </c>
      <c r="BD17" s="19">
        <v>59</v>
      </c>
      <c r="BE17" s="21"/>
      <c r="BF17">
        <v>0.83936000908919339</v>
      </c>
      <c r="BG17">
        <v>0.35022932879303026</v>
      </c>
      <c r="BH17">
        <v>1.9607640169315155E-2</v>
      </c>
      <c r="BI17">
        <v>0.82958579803842514</v>
      </c>
      <c r="BJ17">
        <v>0.68153868229254178</v>
      </c>
      <c r="BK17">
        <v>0.73405403509807921</v>
      </c>
      <c r="BL17" s="21"/>
      <c r="BN17">
        <v>8</v>
      </c>
      <c r="BO17">
        <v>18</v>
      </c>
      <c r="BP17">
        <v>-1</v>
      </c>
      <c r="BQ17">
        <v>-74</v>
      </c>
      <c r="BR17">
        <v>86</v>
      </c>
      <c r="BS17">
        <v>33</v>
      </c>
      <c r="BT17">
        <v>59</v>
      </c>
      <c r="BU17" s="21"/>
    </row>
    <row r="18" spans="1:73" x14ac:dyDescent="0.2">
      <c r="A18" t="s">
        <v>41</v>
      </c>
      <c r="B18">
        <v>1</v>
      </c>
      <c r="C18">
        <v>18</v>
      </c>
      <c r="D18">
        <v>-1</v>
      </c>
      <c r="E18">
        <v>-30</v>
      </c>
      <c r="F18">
        <v>86</v>
      </c>
      <c r="G18">
        <v>33</v>
      </c>
      <c r="H18">
        <v>59</v>
      </c>
      <c r="I18" s="1"/>
      <c r="J18" s="1">
        <f t="shared" si="0"/>
        <v>78</v>
      </c>
      <c r="K18" s="3">
        <f t="shared" si="1"/>
        <v>8</v>
      </c>
      <c r="L18" s="21"/>
      <c r="V18" t="s">
        <v>56</v>
      </c>
      <c r="W18" s="6">
        <f>SUM(W10:W17)</f>
        <v>8496</v>
      </c>
      <c r="X18" s="21"/>
      <c r="AC18" s="21"/>
      <c r="AH18" s="21"/>
      <c r="AL18" s="21"/>
      <c r="AM18" s="1"/>
      <c r="AN18" s="1"/>
      <c r="AO18" s="1"/>
      <c r="AP18" s="1"/>
      <c r="AQ18" s="1"/>
      <c r="AR18" s="1"/>
      <c r="AS18" s="1"/>
      <c r="AT18" s="1"/>
      <c r="AU18" s="1"/>
      <c r="AV18" s="21"/>
      <c r="AW18" t="s">
        <v>41</v>
      </c>
      <c r="AX18">
        <v>1</v>
      </c>
      <c r="AY18" s="1">
        <v>93</v>
      </c>
      <c r="AZ18" s="1">
        <v>-12</v>
      </c>
      <c r="BA18" s="1">
        <v>42</v>
      </c>
      <c r="BB18" s="1">
        <v>97</v>
      </c>
      <c r="BC18" s="1">
        <v>63</v>
      </c>
      <c r="BD18" s="1">
        <v>-54</v>
      </c>
      <c r="BE18" s="21"/>
      <c r="BF18">
        <v>0.92524632648518002</v>
      </c>
      <c r="BG18">
        <v>0.19619418294382085</v>
      </c>
      <c r="BH18">
        <v>0.88951660518503606</v>
      </c>
      <c r="BI18">
        <v>0.38096855406280006</v>
      </c>
      <c r="BJ18">
        <v>0.17730063249390005</v>
      </c>
      <c r="BK18">
        <v>0.64582547171061755</v>
      </c>
      <c r="BL18" s="21"/>
      <c r="BM18" t="s">
        <v>41</v>
      </c>
      <c r="BN18">
        <v>1</v>
      </c>
      <c r="BO18">
        <v>93</v>
      </c>
      <c r="BP18">
        <v>-12</v>
      </c>
      <c r="BQ18">
        <v>42</v>
      </c>
      <c r="BR18">
        <v>97</v>
      </c>
      <c r="BS18">
        <v>63</v>
      </c>
      <c r="BT18">
        <v>-54</v>
      </c>
      <c r="BU18" s="21"/>
    </row>
    <row r="19" spans="1:73" x14ac:dyDescent="0.2">
      <c r="B19">
        <v>2</v>
      </c>
      <c r="C19">
        <v>93</v>
      </c>
      <c r="D19">
        <v>-12</v>
      </c>
      <c r="E19">
        <v>60</v>
      </c>
      <c r="F19">
        <v>8</v>
      </c>
      <c r="G19">
        <v>-98</v>
      </c>
      <c r="H19">
        <v>-35</v>
      </c>
      <c r="I19" s="1"/>
      <c r="J19" s="1">
        <f t="shared" si="0"/>
        <v>851</v>
      </c>
      <c r="K19" s="3">
        <f t="shared" si="1"/>
        <v>5</v>
      </c>
      <c r="L19" s="21"/>
      <c r="W19" s="6"/>
      <c r="X19" s="1"/>
      <c r="AM19" s="1">
        <v>5</v>
      </c>
      <c r="AN19" s="1">
        <v>1</v>
      </c>
      <c r="AO19" s="1">
        <v>7</v>
      </c>
      <c r="AP19" s="1">
        <v>93</v>
      </c>
      <c r="AQ19" s="1">
        <v>-12</v>
      </c>
      <c r="AR19" s="1">
        <v>60</v>
      </c>
      <c r="AS19" s="1">
        <v>8</v>
      </c>
      <c r="AT19" s="5">
        <v>63</v>
      </c>
      <c r="AU19" s="1">
        <v>-84</v>
      </c>
      <c r="AV19" s="21"/>
      <c r="AX19">
        <v>2</v>
      </c>
      <c r="AY19" s="1">
        <v>32</v>
      </c>
      <c r="AZ19" s="1">
        <v>-99</v>
      </c>
      <c r="BA19" s="1">
        <v>42</v>
      </c>
      <c r="BB19" s="1">
        <v>97</v>
      </c>
      <c r="BC19" s="1">
        <v>63</v>
      </c>
      <c r="BD19" s="1">
        <v>-84</v>
      </c>
      <c r="BE19" s="21"/>
      <c r="BF19">
        <v>0.79448350592575145</v>
      </c>
      <c r="BG19">
        <v>0.13826240489393016</v>
      </c>
      <c r="BH19">
        <v>0.67207950379403847</v>
      </c>
      <c r="BI19">
        <v>0.13498201172455526</v>
      </c>
      <c r="BJ19">
        <v>0.2477286430133856</v>
      </c>
      <c r="BK19">
        <v>0.24702202181120558</v>
      </c>
      <c r="BL19" s="21"/>
      <c r="BN19">
        <v>2</v>
      </c>
      <c r="BO19">
        <v>32</v>
      </c>
      <c r="BP19">
        <v>-99</v>
      </c>
      <c r="BQ19">
        <v>42</v>
      </c>
      <c r="BR19">
        <v>97</v>
      </c>
      <c r="BS19">
        <v>63</v>
      </c>
      <c r="BT19">
        <v>-84</v>
      </c>
      <c r="BU19" s="21"/>
    </row>
    <row r="20" spans="1:73" x14ac:dyDescent="0.2">
      <c r="B20">
        <v>3</v>
      </c>
      <c r="C20">
        <v>36</v>
      </c>
      <c r="D20">
        <v>-16</v>
      </c>
      <c r="E20">
        <v>7</v>
      </c>
      <c r="F20">
        <v>66</v>
      </c>
      <c r="G20">
        <v>-58</v>
      </c>
      <c r="H20">
        <v>31</v>
      </c>
      <c r="I20" s="1"/>
      <c r="J20" s="1">
        <f t="shared" si="0"/>
        <v>-184</v>
      </c>
      <c r="K20" s="1">
        <f t="shared" si="1"/>
        <v>9</v>
      </c>
      <c r="L20" s="21"/>
      <c r="AM20" s="1">
        <v>1</v>
      </c>
      <c r="AN20" s="1">
        <v>5</v>
      </c>
      <c r="AO20" s="1">
        <v>8</v>
      </c>
      <c r="AP20" s="1">
        <v>93</v>
      </c>
      <c r="AQ20" s="1">
        <v>-12</v>
      </c>
      <c r="AR20" s="1">
        <v>42</v>
      </c>
      <c r="AS20" s="1">
        <v>97</v>
      </c>
      <c r="AT20" s="5">
        <v>-98</v>
      </c>
      <c r="AU20" s="1">
        <v>-35</v>
      </c>
      <c r="AV20" s="21"/>
      <c r="AX20">
        <v>3</v>
      </c>
      <c r="AY20" s="1">
        <v>32</v>
      </c>
      <c r="AZ20" s="1">
        <v>-99</v>
      </c>
      <c r="BA20" s="1">
        <v>42</v>
      </c>
      <c r="BB20" s="1">
        <v>97</v>
      </c>
      <c r="BC20" s="1">
        <v>63</v>
      </c>
      <c r="BD20" s="1">
        <v>-84</v>
      </c>
      <c r="BE20" s="21"/>
      <c r="BF20">
        <v>0.94514479609154967</v>
      </c>
      <c r="BG20">
        <v>0.48185746656584338</v>
      </c>
      <c r="BH20">
        <v>0.2033690006719735</v>
      </c>
      <c r="BI20">
        <v>0.23976935356144857</v>
      </c>
      <c r="BJ20">
        <v>0.8000877363798784</v>
      </c>
      <c r="BK20">
        <v>0.26370902565961563</v>
      </c>
      <c r="BL20" s="21"/>
      <c r="BN20">
        <v>3</v>
      </c>
      <c r="BO20">
        <v>32</v>
      </c>
      <c r="BP20">
        <v>-99</v>
      </c>
      <c r="BQ20">
        <v>42</v>
      </c>
      <c r="BR20">
        <v>97</v>
      </c>
      <c r="BS20">
        <v>63</v>
      </c>
      <c r="BT20">
        <v>-84</v>
      </c>
      <c r="BU20" s="21"/>
    </row>
    <row r="21" spans="1:73" x14ac:dyDescent="0.2">
      <c r="B21">
        <v>4</v>
      </c>
      <c r="C21">
        <v>-69</v>
      </c>
      <c r="D21">
        <v>42</v>
      </c>
      <c r="E21">
        <v>34</v>
      </c>
      <c r="F21">
        <v>44</v>
      </c>
      <c r="G21">
        <v>25</v>
      </c>
      <c r="H21">
        <v>-39</v>
      </c>
      <c r="I21" s="1"/>
      <c r="J21" s="1">
        <f t="shared" si="0"/>
        <v>-1186</v>
      </c>
      <c r="K21" s="1">
        <f t="shared" si="1"/>
        <v>14</v>
      </c>
      <c r="L21" s="21"/>
      <c r="AM21" s="1"/>
      <c r="AN21" s="1"/>
      <c r="AO21" s="1"/>
      <c r="AP21" s="1"/>
      <c r="AQ21" s="1"/>
      <c r="AR21" s="1"/>
      <c r="AS21" s="1"/>
      <c r="AT21" s="1"/>
      <c r="AU21" s="1"/>
      <c r="AV21" s="21"/>
      <c r="AX21">
        <v>4</v>
      </c>
      <c r="AY21" s="1">
        <v>93</v>
      </c>
      <c r="AZ21" s="1">
        <v>-12</v>
      </c>
      <c r="BA21" s="1">
        <v>42</v>
      </c>
      <c r="BB21" s="1">
        <v>97</v>
      </c>
      <c r="BC21" s="1">
        <v>63</v>
      </c>
      <c r="BD21" s="1">
        <v>-54</v>
      </c>
      <c r="BE21" s="21"/>
      <c r="BF21">
        <v>0.71551938979054397</v>
      </c>
      <c r="BG21">
        <v>5.0085415778400311E-3</v>
      </c>
      <c r="BH21">
        <v>0.59304694798833602</v>
      </c>
      <c r="BI21">
        <v>0.83323332870776556</v>
      </c>
      <c r="BJ21">
        <v>6.5968751479502097E-2</v>
      </c>
      <c r="BK21">
        <v>5.8693507484344987E-2</v>
      </c>
      <c r="BL21" s="21"/>
      <c r="BN21">
        <v>4</v>
      </c>
      <c r="BO21">
        <v>93</v>
      </c>
      <c r="BP21">
        <v>-91</v>
      </c>
      <c r="BQ21">
        <v>42</v>
      </c>
      <c r="BR21">
        <v>97</v>
      </c>
      <c r="BS21">
        <v>-15</v>
      </c>
      <c r="BT21">
        <v>13</v>
      </c>
      <c r="BU21" s="21"/>
    </row>
    <row r="22" spans="1:73" x14ac:dyDescent="0.2">
      <c r="B22">
        <v>5</v>
      </c>
      <c r="C22">
        <v>32</v>
      </c>
      <c r="D22">
        <v>-99</v>
      </c>
      <c r="E22">
        <v>60</v>
      </c>
      <c r="F22">
        <v>8</v>
      </c>
      <c r="G22">
        <v>-98</v>
      </c>
      <c r="H22">
        <v>59</v>
      </c>
      <c r="I22" s="1"/>
      <c r="J22" s="1">
        <f t="shared" si="0"/>
        <v>665</v>
      </c>
      <c r="K22" s="3">
        <f t="shared" si="1"/>
        <v>6</v>
      </c>
      <c r="L22" s="21"/>
      <c r="AM22" s="1">
        <v>7</v>
      </c>
      <c r="AN22" s="1">
        <v>6</v>
      </c>
      <c r="AO22" s="1">
        <v>9</v>
      </c>
      <c r="AP22" s="1">
        <v>93</v>
      </c>
      <c r="AQ22" s="1">
        <v>-12</v>
      </c>
      <c r="AR22" s="1">
        <v>-54</v>
      </c>
      <c r="AS22" s="5">
        <v>8</v>
      </c>
      <c r="AT22" s="5">
        <v>-98</v>
      </c>
      <c r="AU22" s="1">
        <v>59</v>
      </c>
      <c r="AV22" s="21"/>
      <c r="AX22">
        <v>5</v>
      </c>
      <c r="AY22" s="1">
        <v>48</v>
      </c>
      <c r="AZ22" s="1">
        <v>-62</v>
      </c>
      <c r="BA22" s="1">
        <v>42</v>
      </c>
      <c r="BB22" s="1">
        <v>97</v>
      </c>
      <c r="BC22" s="1">
        <v>63</v>
      </c>
      <c r="BD22" s="1">
        <v>-54</v>
      </c>
      <c r="BE22" s="21"/>
      <c r="BF22">
        <v>0.89856555244315317</v>
      </c>
      <c r="BG22">
        <v>0.54825507128953566</v>
      </c>
      <c r="BH22">
        <v>0.31505833693639884</v>
      </c>
      <c r="BI22">
        <v>0.37554158439029728</v>
      </c>
      <c r="BJ22">
        <v>0.59951384223222515</v>
      </c>
      <c r="BK22">
        <v>0.75242879578181388</v>
      </c>
      <c r="BL22" s="21"/>
      <c r="BN22">
        <v>5</v>
      </c>
      <c r="BO22">
        <v>48</v>
      </c>
      <c r="BP22">
        <v>-62</v>
      </c>
      <c r="BQ22">
        <v>42</v>
      </c>
      <c r="BR22">
        <v>97</v>
      </c>
      <c r="BS22">
        <v>63</v>
      </c>
      <c r="BT22">
        <v>-54</v>
      </c>
      <c r="BU22" s="21"/>
    </row>
    <row r="23" spans="1:73" x14ac:dyDescent="0.2">
      <c r="B23">
        <v>6</v>
      </c>
      <c r="C23">
        <v>93</v>
      </c>
      <c r="D23">
        <v>-12</v>
      </c>
      <c r="E23">
        <v>42</v>
      </c>
      <c r="F23">
        <v>97</v>
      </c>
      <c r="G23">
        <v>63</v>
      </c>
      <c r="H23">
        <v>-84</v>
      </c>
      <c r="I23" s="1"/>
      <c r="J23" s="1">
        <f t="shared" si="0"/>
        <v>2002</v>
      </c>
      <c r="K23" s="3">
        <f t="shared" si="1"/>
        <v>1</v>
      </c>
      <c r="L23" s="21"/>
      <c r="AM23" s="1">
        <v>6</v>
      </c>
      <c r="AN23" s="1">
        <v>7</v>
      </c>
      <c r="AO23" s="1">
        <v>10</v>
      </c>
      <c r="AP23" s="1">
        <v>32</v>
      </c>
      <c r="AQ23" s="1">
        <v>-99</v>
      </c>
      <c r="AR23" s="1">
        <v>60</v>
      </c>
      <c r="AS23" s="17">
        <v>8</v>
      </c>
      <c r="AT23" s="17">
        <v>-98</v>
      </c>
      <c r="AU23" s="18">
        <v>59</v>
      </c>
      <c r="AV23" s="21"/>
      <c r="AX23">
        <v>6</v>
      </c>
      <c r="AY23" s="1">
        <v>32</v>
      </c>
      <c r="AZ23" s="1">
        <v>-99</v>
      </c>
      <c r="BA23" s="1">
        <v>42</v>
      </c>
      <c r="BB23" s="1">
        <v>97</v>
      </c>
      <c r="BC23" s="1">
        <v>63</v>
      </c>
      <c r="BD23" s="1">
        <v>-84</v>
      </c>
      <c r="BE23" s="21"/>
      <c r="BF23">
        <v>0.37574119662880723</v>
      </c>
      <c r="BG23">
        <v>0.74892499198602624</v>
      </c>
      <c r="BH23">
        <v>0.35555220729241832</v>
      </c>
      <c r="BI23">
        <v>0.52496337363905088</v>
      </c>
      <c r="BJ23">
        <v>0.101886563632958</v>
      </c>
      <c r="BK23">
        <v>0.76996585614322799</v>
      </c>
      <c r="BL23" s="21"/>
      <c r="BN23">
        <v>6</v>
      </c>
      <c r="BO23">
        <v>32</v>
      </c>
      <c r="BP23">
        <v>-99</v>
      </c>
      <c r="BQ23">
        <v>42</v>
      </c>
      <c r="BR23">
        <v>97</v>
      </c>
      <c r="BS23">
        <v>63</v>
      </c>
      <c r="BT23">
        <v>-84</v>
      </c>
      <c r="BU23" s="21"/>
    </row>
    <row r="24" spans="1:73" x14ac:dyDescent="0.2">
      <c r="B24">
        <v>7</v>
      </c>
      <c r="C24">
        <v>-72</v>
      </c>
      <c r="D24">
        <v>-48</v>
      </c>
      <c r="E24">
        <v>-76</v>
      </c>
      <c r="F24">
        <v>-68</v>
      </c>
      <c r="G24">
        <v>-31</v>
      </c>
      <c r="H24">
        <v>-13</v>
      </c>
      <c r="I24" s="1"/>
      <c r="J24" s="1">
        <f t="shared" si="0"/>
        <v>-1314</v>
      </c>
      <c r="K24" s="1">
        <f t="shared" si="1"/>
        <v>15</v>
      </c>
      <c r="L24" s="21"/>
      <c r="AM24" s="1"/>
      <c r="AN24" s="1"/>
      <c r="AO24" s="1"/>
      <c r="AP24" s="1"/>
      <c r="AQ24" s="1"/>
      <c r="AR24" s="1"/>
      <c r="AS24" s="1"/>
      <c r="AT24" s="1"/>
      <c r="AU24" s="1"/>
      <c r="AV24" s="21"/>
      <c r="AX24">
        <v>7</v>
      </c>
      <c r="AY24" s="1">
        <v>93</v>
      </c>
      <c r="AZ24" s="1">
        <v>-12</v>
      </c>
      <c r="BA24" s="1">
        <v>60</v>
      </c>
      <c r="BB24" s="1">
        <v>8</v>
      </c>
      <c r="BC24" s="1">
        <v>63</v>
      </c>
      <c r="BD24" s="1">
        <v>-84</v>
      </c>
      <c r="BE24" s="21"/>
      <c r="BF24">
        <v>0.12076841536293736</v>
      </c>
      <c r="BG24">
        <v>0.94663784151979879</v>
      </c>
      <c r="BH24">
        <v>2.3931691039145386E-2</v>
      </c>
      <c r="BI24">
        <v>0.27081724286209996</v>
      </c>
      <c r="BJ24">
        <v>0.35064504230843252</v>
      </c>
      <c r="BK24">
        <v>0.52121299662608689</v>
      </c>
      <c r="BL24" s="21"/>
      <c r="BN24">
        <v>7</v>
      </c>
      <c r="BO24">
        <v>93</v>
      </c>
      <c r="BP24">
        <v>-12</v>
      </c>
      <c r="BQ24">
        <v>-41</v>
      </c>
      <c r="BR24">
        <v>8</v>
      </c>
      <c r="BS24">
        <v>63</v>
      </c>
      <c r="BT24">
        <v>-84</v>
      </c>
      <c r="BU24" s="21"/>
    </row>
    <row r="25" spans="1:73" x14ac:dyDescent="0.2">
      <c r="B25">
        <v>8</v>
      </c>
      <c r="C25">
        <v>7</v>
      </c>
      <c r="D25">
        <v>45</v>
      </c>
      <c r="E25">
        <v>23</v>
      </c>
      <c r="F25">
        <v>-6</v>
      </c>
      <c r="G25">
        <v>-82</v>
      </c>
      <c r="H25">
        <v>-35</v>
      </c>
      <c r="I25" s="1"/>
      <c r="J25" s="1">
        <f t="shared" si="0"/>
        <v>-994</v>
      </c>
      <c r="K25" s="1">
        <f t="shared" si="1"/>
        <v>13</v>
      </c>
      <c r="L25" s="21"/>
      <c r="AM25" s="1">
        <v>8</v>
      </c>
      <c r="AN25" s="1">
        <v>4</v>
      </c>
      <c r="AO25" s="1">
        <v>11</v>
      </c>
      <c r="AP25" s="1">
        <v>18</v>
      </c>
      <c r="AQ25" s="5">
        <v>-16</v>
      </c>
      <c r="AR25" s="1">
        <v>7</v>
      </c>
      <c r="AS25" s="1">
        <v>-66</v>
      </c>
      <c r="AT25" s="1">
        <v>25</v>
      </c>
      <c r="AU25" s="1">
        <v>-39</v>
      </c>
      <c r="AV25" s="21"/>
      <c r="AX25">
        <v>8</v>
      </c>
      <c r="AY25" s="1">
        <v>93</v>
      </c>
      <c r="AZ25" s="1">
        <v>-12</v>
      </c>
      <c r="BA25" s="1">
        <v>42</v>
      </c>
      <c r="BB25" s="1">
        <v>97</v>
      </c>
      <c r="BC25" s="1">
        <v>-98</v>
      </c>
      <c r="BD25" s="1">
        <v>-35</v>
      </c>
      <c r="BE25" s="21"/>
      <c r="BF25">
        <v>0.96880958258416194</v>
      </c>
      <c r="BG25">
        <v>0.44345318721862759</v>
      </c>
      <c r="BH25">
        <v>0.771587914001446</v>
      </c>
      <c r="BI25">
        <v>0.32540642808018905</v>
      </c>
      <c r="BJ25">
        <v>0.22044873708420443</v>
      </c>
      <c r="BK25">
        <v>0.471433397398203</v>
      </c>
      <c r="BL25" s="21"/>
      <c r="BN25">
        <v>8</v>
      </c>
      <c r="BO25">
        <v>93</v>
      </c>
      <c r="BP25">
        <v>-12</v>
      </c>
      <c r="BQ25">
        <v>42</v>
      </c>
      <c r="BR25">
        <v>97</v>
      </c>
      <c r="BS25">
        <v>-98</v>
      </c>
      <c r="BT25">
        <v>-35</v>
      </c>
      <c r="BU25" s="21"/>
    </row>
    <row r="26" spans="1:73" x14ac:dyDescent="0.2">
      <c r="B26">
        <v>9</v>
      </c>
      <c r="C26">
        <v>-41</v>
      </c>
      <c r="D26">
        <v>-12</v>
      </c>
      <c r="E26">
        <v>60</v>
      </c>
      <c r="F26">
        <v>8</v>
      </c>
      <c r="G26">
        <v>-98</v>
      </c>
      <c r="H26">
        <v>-84</v>
      </c>
      <c r="I26" s="1"/>
      <c r="J26" s="1">
        <f t="shared" si="0"/>
        <v>-1342</v>
      </c>
      <c r="K26" s="1">
        <f t="shared" si="1"/>
        <v>16</v>
      </c>
      <c r="L26" s="21"/>
      <c r="AM26" s="1">
        <v>4</v>
      </c>
      <c r="AN26" s="1">
        <v>8</v>
      </c>
      <c r="AO26" s="1">
        <v>12</v>
      </c>
      <c r="AP26" s="1">
        <v>36</v>
      </c>
      <c r="AQ26" s="5">
        <v>-1</v>
      </c>
      <c r="AR26">
        <v>-30</v>
      </c>
      <c r="AS26">
        <v>86</v>
      </c>
      <c r="AT26">
        <v>33</v>
      </c>
      <c r="AU26">
        <v>59</v>
      </c>
      <c r="AV26" s="21"/>
      <c r="AX26">
        <v>9</v>
      </c>
      <c r="AY26" s="1">
        <v>93</v>
      </c>
      <c r="AZ26" s="1">
        <v>-12</v>
      </c>
      <c r="BA26" s="1">
        <v>-54</v>
      </c>
      <c r="BB26" s="1">
        <v>8</v>
      </c>
      <c r="BC26" s="1">
        <v>-98</v>
      </c>
      <c r="BD26" s="1">
        <v>59</v>
      </c>
      <c r="BE26" s="21"/>
      <c r="BF26">
        <v>0.3672192575459523</v>
      </c>
      <c r="BG26">
        <v>0.82672301659213365</v>
      </c>
      <c r="BH26">
        <v>0.99677414536309161</v>
      </c>
      <c r="BI26">
        <v>0.96085905357222468</v>
      </c>
      <c r="BJ26">
        <v>0.65512486316508101</v>
      </c>
      <c r="BK26">
        <v>0.55714431203993842</v>
      </c>
      <c r="BL26" s="21"/>
      <c r="BN26">
        <v>9</v>
      </c>
      <c r="BO26">
        <v>93</v>
      </c>
      <c r="BP26">
        <v>-12</v>
      </c>
      <c r="BQ26">
        <v>-54</v>
      </c>
      <c r="BR26">
        <v>8</v>
      </c>
      <c r="BS26">
        <v>-98</v>
      </c>
      <c r="BT26">
        <v>59</v>
      </c>
      <c r="BU26" s="21"/>
    </row>
    <row r="27" spans="1:73" x14ac:dyDescent="0.2">
      <c r="B27">
        <v>10</v>
      </c>
      <c r="C27">
        <v>32</v>
      </c>
      <c r="D27">
        <v>-99</v>
      </c>
      <c r="E27">
        <v>42</v>
      </c>
      <c r="F27">
        <v>97</v>
      </c>
      <c r="G27">
        <v>63</v>
      </c>
      <c r="H27">
        <v>-54</v>
      </c>
      <c r="I27" s="1"/>
      <c r="J27" s="1">
        <f t="shared" si="0"/>
        <v>1752</v>
      </c>
      <c r="K27" s="3">
        <f t="shared" si="1"/>
        <v>2</v>
      </c>
      <c r="L27" s="21"/>
      <c r="AV27" s="21"/>
      <c r="AX27">
        <v>10</v>
      </c>
      <c r="AY27" s="1">
        <v>32</v>
      </c>
      <c r="AZ27" s="1">
        <v>-99</v>
      </c>
      <c r="BA27" s="1">
        <v>60</v>
      </c>
      <c r="BB27" s="19">
        <v>8</v>
      </c>
      <c r="BC27" s="19">
        <v>-98</v>
      </c>
      <c r="BD27" s="19">
        <v>59</v>
      </c>
      <c r="BE27" s="21"/>
      <c r="BF27">
        <v>0.60206823078398042</v>
      </c>
      <c r="BG27">
        <v>0.25681537301345958</v>
      </c>
      <c r="BH27">
        <v>1.9107347526507334E-2</v>
      </c>
      <c r="BI27">
        <v>0.4794447031536353</v>
      </c>
      <c r="BJ27">
        <v>0.52778658076252238</v>
      </c>
      <c r="BK27">
        <v>0.62947210935038211</v>
      </c>
      <c r="BL27" s="21"/>
      <c r="BN27">
        <v>10</v>
      </c>
      <c r="BO27">
        <v>32</v>
      </c>
      <c r="BP27">
        <v>-99</v>
      </c>
      <c r="BQ27">
        <v>89</v>
      </c>
      <c r="BR27">
        <v>8</v>
      </c>
      <c r="BS27">
        <v>-98</v>
      </c>
      <c r="BT27">
        <v>59</v>
      </c>
      <c r="BU27" s="21"/>
    </row>
    <row r="28" spans="1:73" x14ac:dyDescent="0.2">
      <c r="B28">
        <v>11</v>
      </c>
      <c r="C28">
        <v>-69</v>
      </c>
      <c r="D28">
        <v>42</v>
      </c>
      <c r="E28">
        <v>34</v>
      </c>
      <c r="F28">
        <v>44</v>
      </c>
      <c r="G28">
        <v>-58</v>
      </c>
      <c r="H28">
        <v>31</v>
      </c>
      <c r="I28" s="1"/>
      <c r="J28" s="1">
        <f t="shared" si="0"/>
        <v>-2029</v>
      </c>
      <c r="K28" s="4">
        <f t="shared" si="1"/>
        <v>20</v>
      </c>
      <c r="L28" s="21"/>
      <c r="AX28">
        <v>11</v>
      </c>
      <c r="AY28" s="1">
        <v>18</v>
      </c>
      <c r="AZ28" s="1">
        <v>-16</v>
      </c>
      <c r="BA28" s="1">
        <v>7</v>
      </c>
      <c r="BB28" s="1">
        <v>-66</v>
      </c>
      <c r="BC28" s="1">
        <v>25</v>
      </c>
      <c r="BD28" s="1">
        <v>-39</v>
      </c>
      <c r="BE28" s="21"/>
      <c r="BF28">
        <v>0.96350266344963009</v>
      </c>
      <c r="BG28">
        <v>0.62523745625360561</v>
      </c>
      <c r="BH28">
        <v>7.4109667252996059E-2</v>
      </c>
      <c r="BI28">
        <v>0.19034167654465906</v>
      </c>
      <c r="BJ28">
        <v>0.48708069317042324</v>
      </c>
      <c r="BK28">
        <v>7.9243024216856806E-2</v>
      </c>
      <c r="BL28" s="21"/>
      <c r="BN28">
        <v>11</v>
      </c>
      <c r="BO28">
        <v>18</v>
      </c>
      <c r="BP28">
        <v>-16</v>
      </c>
      <c r="BQ28">
        <v>5</v>
      </c>
      <c r="BR28">
        <v>-66</v>
      </c>
      <c r="BS28">
        <v>25</v>
      </c>
      <c r="BT28">
        <v>84</v>
      </c>
      <c r="BU28" s="21"/>
    </row>
    <row r="29" spans="1:73" x14ac:dyDescent="0.2">
      <c r="B29">
        <v>12</v>
      </c>
      <c r="C29">
        <v>-69</v>
      </c>
      <c r="D29">
        <v>42</v>
      </c>
      <c r="E29">
        <v>34</v>
      </c>
      <c r="F29">
        <v>44</v>
      </c>
      <c r="G29">
        <v>-58</v>
      </c>
      <c r="H29">
        <v>31</v>
      </c>
      <c r="I29" s="1"/>
      <c r="J29" s="1">
        <f t="shared" si="0"/>
        <v>-2029</v>
      </c>
      <c r="K29" s="4">
        <f t="shared" si="1"/>
        <v>20</v>
      </c>
      <c r="L29" s="21"/>
      <c r="AX29">
        <v>12</v>
      </c>
      <c r="AY29" s="1">
        <v>36</v>
      </c>
      <c r="AZ29" s="1">
        <v>-1</v>
      </c>
      <c r="BA29" s="1">
        <v>-30</v>
      </c>
      <c r="BB29" s="1">
        <v>86</v>
      </c>
      <c r="BC29" s="1">
        <v>33</v>
      </c>
      <c r="BD29" s="1">
        <v>59</v>
      </c>
      <c r="BE29" s="21"/>
      <c r="BF29">
        <v>0.51456386412667765</v>
      </c>
      <c r="BG29">
        <v>0.684629414377248</v>
      </c>
      <c r="BH29">
        <v>0.25098407839692016</v>
      </c>
      <c r="BI29">
        <v>0.11188748257244452</v>
      </c>
      <c r="BJ29">
        <v>0.92793750048678436</v>
      </c>
      <c r="BK29">
        <v>0.52439101307832725</v>
      </c>
      <c r="BL29" s="21"/>
      <c r="BN29">
        <v>12</v>
      </c>
      <c r="BO29">
        <v>36</v>
      </c>
      <c r="BP29">
        <v>-1</v>
      </c>
      <c r="BQ29">
        <v>-30</v>
      </c>
      <c r="BR29">
        <v>86</v>
      </c>
      <c r="BS29">
        <v>33</v>
      </c>
      <c r="BT29">
        <v>59</v>
      </c>
      <c r="BU29" s="21"/>
    </row>
    <row r="30" spans="1:73" x14ac:dyDescent="0.2">
      <c r="B30">
        <v>13</v>
      </c>
      <c r="C30">
        <v>-84</v>
      </c>
      <c r="D30">
        <v>-83</v>
      </c>
      <c r="E30">
        <v>17</v>
      </c>
      <c r="F30">
        <v>-2</v>
      </c>
      <c r="G30">
        <v>-82</v>
      </c>
      <c r="H30">
        <v>-35</v>
      </c>
      <c r="I30" s="1"/>
      <c r="J30" s="1">
        <f t="shared" si="0"/>
        <v>-1488</v>
      </c>
      <c r="K30" s="1">
        <f t="shared" si="1"/>
        <v>18</v>
      </c>
      <c r="L30" s="21"/>
      <c r="AY30" s="1"/>
      <c r="AZ30" s="1"/>
      <c r="BA30" s="1"/>
      <c r="BB30" s="1"/>
      <c r="BC30" s="1"/>
      <c r="BD30" s="1"/>
      <c r="BE30" s="21"/>
      <c r="BL30" s="21"/>
      <c r="BU30" s="21"/>
    </row>
    <row r="31" spans="1:73" x14ac:dyDescent="0.2">
      <c r="B31">
        <v>14</v>
      </c>
      <c r="C31">
        <v>-72</v>
      </c>
      <c r="D31">
        <v>-48</v>
      </c>
      <c r="E31">
        <v>23</v>
      </c>
      <c r="F31">
        <v>-94</v>
      </c>
      <c r="G31">
        <v>-43</v>
      </c>
      <c r="H31">
        <v>-21</v>
      </c>
      <c r="I31" s="1"/>
      <c r="J31" s="1">
        <f t="shared" si="0"/>
        <v>-631</v>
      </c>
      <c r="K31" s="1">
        <f t="shared" si="1"/>
        <v>11</v>
      </c>
      <c r="L31" s="21"/>
      <c r="AY31" s="1"/>
      <c r="AZ31" s="1"/>
      <c r="BA31" s="1"/>
      <c r="BB31" s="1"/>
      <c r="BC31" s="1"/>
      <c r="BD31" s="1"/>
      <c r="BE31" s="1"/>
    </row>
    <row r="32" spans="1:73" x14ac:dyDescent="0.2">
      <c r="I32" s="1"/>
      <c r="L32" s="21"/>
      <c r="AY32" s="1"/>
      <c r="AZ32" s="1"/>
      <c r="BA32" s="1"/>
      <c r="BB32" s="1"/>
      <c r="BC32" s="1"/>
      <c r="BD32" s="1"/>
      <c r="BE32" s="1"/>
    </row>
    <row r="33" spans="51:57" x14ac:dyDescent="0.2">
      <c r="AY33" s="1"/>
      <c r="AZ33" s="1"/>
      <c r="BA33" s="1"/>
      <c r="BB33" s="1"/>
      <c r="BC33" s="1"/>
      <c r="BD33" s="1"/>
      <c r="BE33" s="1"/>
    </row>
    <row r="34" spans="51:57" x14ac:dyDescent="0.2">
      <c r="AY34" s="1"/>
      <c r="AZ34" s="1"/>
      <c r="BA34" s="1"/>
      <c r="BB34" s="1"/>
      <c r="BC34" s="1"/>
      <c r="BD34" s="1"/>
      <c r="BE34" s="1"/>
    </row>
  </sheetData>
  <mergeCells count="5">
    <mergeCell ref="Y8:AB8"/>
    <mergeCell ref="AM9:AN9"/>
    <mergeCell ref="BH7:BI7"/>
    <mergeCell ref="BF8:BK8"/>
    <mergeCell ref="BM8:BT8"/>
  </mergeCells>
  <pageMargins left="0.7" right="0.7" top="0.75" bottom="0.75" header="0.3" footer="0.3"/>
  <pageSetup paperSize="9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CA4-72CC-2B4B-8E7F-254D9B6B79DD}">
  <dimension ref="A1:BU32"/>
  <sheetViews>
    <sheetView topLeftCell="BJ8" zoomScale="127" zoomScaleNormal="127" workbookViewId="0">
      <selection activeCell="BM8" sqref="BM8:BT31"/>
    </sheetView>
  </sheetViews>
  <sheetFormatPr baseColWidth="10" defaultRowHeight="16" x14ac:dyDescent="0.2"/>
  <cols>
    <col min="1" max="1" width="40.1640625" customWidth="1"/>
    <col min="2" max="2" width="19.6640625" customWidth="1"/>
    <col min="14" max="14" width="14.83203125" customWidth="1"/>
    <col min="15" max="15" width="17.33203125" customWidth="1"/>
    <col min="35" max="35" width="21.1640625" customWidth="1"/>
    <col min="37" max="37" width="16.83203125" customWidth="1"/>
  </cols>
  <sheetData>
    <row r="1" spans="1:73" x14ac:dyDescent="0.2">
      <c r="A1" t="s">
        <v>6</v>
      </c>
    </row>
    <row r="3" spans="1:73" x14ac:dyDescent="0.2">
      <c r="A3" t="s">
        <v>35</v>
      </c>
    </row>
    <row r="4" spans="1:73" x14ac:dyDescent="0.2"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73" x14ac:dyDescent="0.2">
      <c r="B5" t="s">
        <v>7</v>
      </c>
      <c r="C5">
        <v>4</v>
      </c>
      <c r="D5">
        <v>-2</v>
      </c>
      <c r="E5">
        <v>7</v>
      </c>
      <c r="F5">
        <v>-5</v>
      </c>
      <c r="G5">
        <v>11</v>
      </c>
      <c r="H5">
        <v>1</v>
      </c>
    </row>
    <row r="6" spans="1:73" x14ac:dyDescent="0.2">
      <c r="A6" s="21"/>
      <c r="B6" s="21"/>
      <c r="C6" s="21"/>
      <c r="D6" s="21"/>
      <c r="E6" s="21"/>
      <c r="F6" s="21"/>
      <c r="G6" s="21"/>
      <c r="H6" s="21"/>
    </row>
    <row r="7" spans="1:73" x14ac:dyDescent="0.2">
      <c r="BE7" s="21"/>
      <c r="BH7" s="7"/>
      <c r="BI7" s="7"/>
      <c r="BL7" s="21"/>
      <c r="BU7" s="21"/>
    </row>
    <row r="8" spans="1:73" x14ac:dyDescent="0.2">
      <c r="L8" s="21"/>
      <c r="X8" s="21"/>
      <c r="Y8" s="7" t="s">
        <v>18</v>
      </c>
      <c r="Z8" s="7"/>
      <c r="AA8" s="7"/>
      <c r="AB8" s="7"/>
      <c r="AC8" s="21"/>
      <c r="AH8" s="21"/>
      <c r="AL8" s="21"/>
      <c r="AV8" s="21"/>
      <c r="BE8" s="21"/>
      <c r="BF8" s="7" t="s">
        <v>43</v>
      </c>
      <c r="BG8" s="7"/>
      <c r="BH8" s="7"/>
      <c r="BI8" s="7"/>
      <c r="BJ8" s="7"/>
      <c r="BK8" s="7"/>
      <c r="BL8" s="21"/>
      <c r="BM8" s="7" t="s">
        <v>49</v>
      </c>
      <c r="BN8" s="7"/>
      <c r="BO8" s="7"/>
      <c r="BP8" s="7"/>
      <c r="BQ8" s="7"/>
      <c r="BR8" s="7"/>
      <c r="BS8" s="7"/>
      <c r="BT8" s="7"/>
      <c r="BU8" s="21"/>
    </row>
    <row r="9" spans="1:73" x14ac:dyDescent="0.2">
      <c r="A9" t="s">
        <v>16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J9" t="s">
        <v>15</v>
      </c>
      <c r="K9" t="s">
        <v>17</v>
      </c>
      <c r="L9" s="21"/>
      <c r="M9" t="s">
        <v>17</v>
      </c>
      <c r="N9" t="s">
        <v>44</v>
      </c>
      <c r="O9" t="s">
        <v>8</v>
      </c>
      <c r="P9" t="s">
        <v>9</v>
      </c>
      <c r="Q9" t="s">
        <v>10</v>
      </c>
      <c r="R9" t="s">
        <v>11</v>
      </c>
      <c r="S9" t="s">
        <v>12</v>
      </c>
      <c r="T9" t="s">
        <v>13</v>
      </c>
      <c r="U9" t="s">
        <v>14</v>
      </c>
      <c r="W9" t="s">
        <v>15</v>
      </c>
      <c r="X9" s="21"/>
      <c r="AA9" t="s">
        <v>30</v>
      </c>
      <c r="AB9" t="s">
        <v>31</v>
      </c>
      <c r="AC9" s="21"/>
      <c r="AH9" s="21"/>
      <c r="AI9" t="s">
        <v>36</v>
      </c>
      <c r="AJ9" t="s">
        <v>37</v>
      </c>
      <c r="AK9" t="s">
        <v>39</v>
      </c>
      <c r="AL9" s="21"/>
      <c r="AM9" s="7" t="s">
        <v>40</v>
      </c>
      <c r="AN9" s="7"/>
      <c r="AO9" t="s">
        <v>41</v>
      </c>
      <c r="AP9" t="s">
        <v>9</v>
      </c>
      <c r="AQ9" t="s">
        <v>10</v>
      </c>
      <c r="AR9" t="s">
        <v>11</v>
      </c>
      <c r="AS9" t="s">
        <v>12</v>
      </c>
      <c r="AT9" t="s">
        <v>13</v>
      </c>
      <c r="AU9" t="s">
        <v>14</v>
      </c>
      <c r="AV9" s="21"/>
      <c r="AY9" t="s">
        <v>9</v>
      </c>
      <c r="AZ9" t="s">
        <v>10</v>
      </c>
      <c r="BA9" t="s">
        <v>11</v>
      </c>
      <c r="BB9" t="s">
        <v>12</v>
      </c>
      <c r="BC9" t="s">
        <v>13</v>
      </c>
      <c r="BD9" t="s">
        <v>14</v>
      </c>
      <c r="BE9" s="21"/>
      <c r="BF9" t="s">
        <v>9</v>
      </c>
      <c r="BG9" t="s">
        <v>10</v>
      </c>
      <c r="BH9" t="s">
        <v>11</v>
      </c>
      <c r="BI9" t="s">
        <v>12</v>
      </c>
      <c r="BJ9" t="s">
        <v>13</v>
      </c>
      <c r="BK9" t="s">
        <v>14</v>
      </c>
      <c r="BL9" s="21"/>
      <c r="BO9" t="s">
        <v>9</v>
      </c>
      <c r="BP9" t="s">
        <v>10</v>
      </c>
      <c r="BQ9" t="s">
        <v>11</v>
      </c>
      <c r="BR9" t="s">
        <v>12</v>
      </c>
      <c r="BS9" t="s">
        <v>13</v>
      </c>
      <c r="BT9" t="s">
        <v>14</v>
      </c>
      <c r="BU9" s="21"/>
    </row>
    <row r="10" spans="1:73" x14ac:dyDescent="0.2">
      <c r="A10" t="s">
        <v>40</v>
      </c>
      <c r="B10">
        <v>1</v>
      </c>
      <c r="C10">
        <v>93</v>
      </c>
      <c r="D10">
        <v>40</v>
      </c>
      <c r="E10">
        <v>42</v>
      </c>
      <c r="F10">
        <v>97</v>
      </c>
      <c r="G10">
        <v>63</v>
      </c>
      <c r="H10">
        <v>-84</v>
      </c>
      <c r="J10" s="1">
        <f>(C10* POWER($C$5,2) )+(D10*POWER($D$5,3))+(E10*$E$5)+(F10*$F$5)+(G10*$G$5)+(H10*$H$5)</f>
        <v>1586</v>
      </c>
      <c r="K10" s="1">
        <f>RANK(J10,$J$10:$J$31,0)</f>
        <v>10</v>
      </c>
      <c r="L10" s="21"/>
      <c r="M10">
        <v>1</v>
      </c>
      <c r="O10">
        <v>1</v>
      </c>
      <c r="P10">
        <v>32</v>
      </c>
      <c r="Q10">
        <v>-99</v>
      </c>
      <c r="R10">
        <v>42</v>
      </c>
      <c r="S10">
        <v>-9</v>
      </c>
      <c r="T10">
        <v>63</v>
      </c>
      <c r="U10">
        <v>-54</v>
      </c>
      <c r="W10">
        <f>( P10* POWER($C$5,2) )+(Q10*POWER($D$5,3))+(R10*$E$5)+(S10*$F$5)+(T10*$G$5)+(U10*$H$5)</f>
        <v>2282</v>
      </c>
      <c r="X10" s="21"/>
      <c r="Y10" t="s">
        <v>24</v>
      </c>
      <c r="Z10">
        <f>W10/$W$18</f>
        <v>0.15197123068726692</v>
      </c>
      <c r="AA10" s="8">
        <v>0</v>
      </c>
      <c r="AB10" s="8">
        <f>SUM(Z10:AA10)</f>
        <v>0.15197123068726692</v>
      </c>
      <c r="AC10" s="21"/>
      <c r="AD10" t="s">
        <v>28</v>
      </c>
      <c r="AE10" s="15">
        <v>0.63663135918606539</v>
      </c>
      <c r="AF10" t="s">
        <v>19</v>
      </c>
      <c r="AG10" s="15">
        <v>5</v>
      </c>
      <c r="AH10" s="21"/>
      <c r="AI10">
        <v>0.17259928943524394</v>
      </c>
      <c r="AJ10" t="s">
        <v>15</v>
      </c>
      <c r="AK10">
        <v>2</v>
      </c>
      <c r="AL10" s="21"/>
      <c r="AM10" s="1">
        <v>1</v>
      </c>
      <c r="AN10" s="1">
        <v>5</v>
      </c>
      <c r="AO10" s="1">
        <v>1</v>
      </c>
      <c r="AP10" s="1">
        <v>32</v>
      </c>
      <c r="AQ10" s="1">
        <v>-99</v>
      </c>
      <c r="AR10" s="5">
        <v>42</v>
      </c>
      <c r="AS10" s="1">
        <v>97</v>
      </c>
      <c r="AT10" s="1">
        <v>63</v>
      </c>
      <c r="AU10" s="1">
        <v>31</v>
      </c>
      <c r="AV10" s="21"/>
      <c r="AW10" t="s">
        <v>40</v>
      </c>
      <c r="AX10">
        <v>1</v>
      </c>
      <c r="AY10">
        <v>32</v>
      </c>
      <c r="AZ10">
        <v>-99</v>
      </c>
      <c r="BA10">
        <v>42</v>
      </c>
      <c r="BB10">
        <v>-9</v>
      </c>
      <c r="BC10">
        <v>63</v>
      </c>
      <c r="BD10">
        <v>-54</v>
      </c>
      <c r="BE10" s="21"/>
      <c r="BF10">
        <v>8.7324545056124969E-2</v>
      </c>
      <c r="BG10">
        <v>0.65485133967250264</v>
      </c>
      <c r="BH10">
        <v>9.5690377226314016E-3</v>
      </c>
      <c r="BI10">
        <v>0.40569800046209159</v>
      </c>
      <c r="BJ10">
        <v>0.31846961172953869</v>
      </c>
      <c r="BK10">
        <v>0.11597605940604128</v>
      </c>
      <c r="BL10" s="21"/>
      <c r="BM10" t="s">
        <v>40</v>
      </c>
      <c r="BN10">
        <v>1</v>
      </c>
      <c r="BO10">
        <v>-15</v>
      </c>
      <c r="BP10">
        <v>-99</v>
      </c>
      <c r="BQ10">
        <v>-17</v>
      </c>
      <c r="BR10">
        <v>-9</v>
      </c>
      <c r="BS10">
        <v>63</v>
      </c>
      <c r="BT10">
        <v>-54</v>
      </c>
      <c r="BU10" s="21"/>
    </row>
    <row r="11" spans="1:73" x14ac:dyDescent="0.2">
      <c r="B11">
        <v>2</v>
      </c>
      <c r="C11">
        <v>32</v>
      </c>
      <c r="D11">
        <v>-99</v>
      </c>
      <c r="E11">
        <v>42</v>
      </c>
      <c r="F11">
        <v>-9</v>
      </c>
      <c r="G11">
        <v>63</v>
      </c>
      <c r="H11">
        <v>-54</v>
      </c>
      <c r="J11" s="1">
        <f t="shared" ref="J11:J29" si="0">(C11* POWER($C$5,2) )+(D11*POWER($D$5,3))+(E11*$E$5)+(F11*$F$5)+(G11*$G$5)+(H11*$H$5)</f>
        <v>2282</v>
      </c>
      <c r="K11" s="3">
        <f t="shared" ref="K11:K29" si="1">RANK(J11,$J$10:$J$31,0)</f>
        <v>1</v>
      </c>
      <c r="L11" s="21"/>
      <c r="M11">
        <v>2</v>
      </c>
      <c r="O11">
        <v>2</v>
      </c>
      <c r="P11">
        <v>93</v>
      </c>
      <c r="Q11">
        <v>-12</v>
      </c>
      <c r="R11">
        <v>42</v>
      </c>
      <c r="S11">
        <v>97</v>
      </c>
      <c r="T11">
        <v>63</v>
      </c>
      <c r="U11">
        <v>-54</v>
      </c>
      <c r="W11">
        <f t="shared" ref="W11:W17" si="2">( P11* POWER($C$5,2) )+(Q11*POWER($D$5,3))+(R11*$E$5)+(S11*$F$5)+(T11*$G$5)+(U11*$H$5)</f>
        <v>2032</v>
      </c>
      <c r="X11" s="21"/>
      <c r="Y11" t="s">
        <v>25</v>
      </c>
      <c r="Z11">
        <f t="shared" ref="Z11:Z17" si="3">W11/$W$18</f>
        <v>0.13532232285562068</v>
      </c>
      <c r="AA11" s="9">
        <v>0.15197123068726692</v>
      </c>
      <c r="AB11" s="9">
        <f>SUM(Z11:AA11)</f>
        <v>0.2872935535428876</v>
      </c>
      <c r="AC11" s="21"/>
      <c r="AD11" t="s">
        <v>29</v>
      </c>
      <c r="AE11" s="9">
        <v>0.20766263679635433</v>
      </c>
      <c r="AF11" t="s">
        <v>20</v>
      </c>
      <c r="AG11" s="9">
        <v>2</v>
      </c>
      <c r="AH11" s="21"/>
      <c r="AI11">
        <v>0.38728334550290766</v>
      </c>
      <c r="AJ11" t="s">
        <v>15</v>
      </c>
      <c r="AK11">
        <v>3</v>
      </c>
      <c r="AL11" s="21"/>
      <c r="AM11" s="1">
        <v>5</v>
      </c>
      <c r="AN11" s="1">
        <v>1</v>
      </c>
      <c r="AO11" s="1">
        <v>2</v>
      </c>
      <c r="AP11" s="1">
        <v>48</v>
      </c>
      <c r="AQ11" s="1">
        <v>-62</v>
      </c>
      <c r="AR11" s="5">
        <v>42</v>
      </c>
      <c r="AS11" s="1">
        <v>-9</v>
      </c>
      <c r="AT11" s="1">
        <v>63</v>
      </c>
      <c r="AU11" s="1">
        <v>-54</v>
      </c>
      <c r="AV11" s="21"/>
      <c r="AX11">
        <v>2</v>
      </c>
      <c r="AY11">
        <v>93</v>
      </c>
      <c r="AZ11">
        <v>-12</v>
      </c>
      <c r="BA11">
        <v>42</v>
      </c>
      <c r="BB11">
        <v>97</v>
      </c>
      <c r="BC11">
        <v>63</v>
      </c>
      <c r="BD11">
        <v>-54</v>
      </c>
      <c r="BE11" s="21"/>
      <c r="BF11">
        <v>0.82933178440042277</v>
      </c>
      <c r="BG11">
        <v>0.10874124333717683</v>
      </c>
      <c r="BH11">
        <v>0.68618077983339842</v>
      </c>
      <c r="BI11">
        <v>0.80834289458275554</v>
      </c>
      <c r="BJ11">
        <v>0.22663534675281849</v>
      </c>
      <c r="BK11">
        <v>0.51740691911120795</v>
      </c>
      <c r="BL11" s="21"/>
      <c r="BN11">
        <v>2</v>
      </c>
      <c r="BO11">
        <v>93</v>
      </c>
      <c r="BP11">
        <v>-12</v>
      </c>
      <c r="BQ11">
        <v>42</v>
      </c>
      <c r="BR11">
        <v>97</v>
      </c>
      <c r="BS11">
        <v>63</v>
      </c>
      <c r="BT11">
        <v>-54</v>
      </c>
      <c r="BU11" s="21"/>
    </row>
    <row r="12" spans="1:73" x14ac:dyDescent="0.2">
      <c r="B12">
        <v>3</v>
      </c>
      <c r="C12">
        <v>48</v>
      </c>
      <c r="D12">
        <v>-62</v>
      </c>
      <c r="E12">
        <v>42</v>
      </c>
      <c r="F12">
        <v>97</v>
      </c>
      <c r="G12">
        <v>63</v>
      </c>
      <c r="H12">
        <v>31</v>
      </c>
      <c r="J12" s="1">
        <f t="shared" si="0"/>
        <v>1797</v>
      </c>
      <c r="K12" s="3">
        <f t="shared" si="1"/>
        <v>5</v>
      </c>
      <c r="L12" s="21"/>
      <c r="M12">
        <v>3</v>
      </c>
      <c r="O12">
        <v>3</v>
      </c>
      <c r="P12">
        <v>93</v>
      </c>
      <c r="Q12">
        <v>-91</v>
      </c>
      <c r="R12">
        <v>42</v>
      </c>
      <c r="S12">
        <v>97</v>
      </c>
      <c r="T12">
        <v>-15</v>
      </c>
      <c r="U12">
        <v>13</v>
      </c>
      <c r="W12">
        <f t="shared" si="2"/>
        <v>1873</v>
      </c>
      <c r="X12" s="21"/>
      <c r="Y12" t="s">
        <v>26</v>
      </c>
      <c r="Z12">
        <f t="shared" si="3"/>
        <v>0.12473361747469366</v>
      </c>
      <c r="AA12" s="10">
        <v>0.2872935535428876</v>
      </c>
      <c r="AB12" s="10">
        <f>SUM(Z12:AA12)</f>
        <v>0.41202717101758124</v>
      </c>
      <c r="AC12" s="21"/>
      <c r="AD12" t="s">
        <v>32</v>
      </c>
      <c r="AE12" s="13">
        <v>0.86281808574346952</v>
      </c>
      <c r="AF12" t="s">
        <v>21</v>
      </c>
      <c r="AG12" s="13">
        <v>7</v>
      </c>
      <c r="AH12" s="21"/>
      <c r="AI12">
        <v>0.54706844932581322</v>
      </c>
      <c r="AJ12" t="s">
        <v>15</v>
      </c>
      <c r="AK12">
        <v>4</v>
      </c>
      <c r="AL12" s="21"/>
      <c r="AM12" s="1"/>
      <c r="AN12" s="1"/>
      <c r="AO12" s="1"/>
      <c r="AP12" s="1"/>
      <c r="AQ12" s="1"/>
      <c r="AR12" s="1"/>
      <c r="AS12" s="1"/>
      <c r="AT12" s="1"/>
      <c r="AU12" s="1"/>
      <c r="AV12" s="21"/>
      <c r="AX12">
        <v>3</v>
      </c>
      <c r="AY12">
        <v>93</v>
      </c>
      <c r="AZ12">
        <v>-91</v>
      </c>
      <c r="BA12">
        <v>42</v>
      </c>
      <c r="BB12">
        <v>97</v>
      </c>
      <c r="BC12">
        <v>-15</v>
      </c>
      <c r="BD12">
        <v>13</v>
      </c>
      <c r="BE12" s="21"/>
      <c r="BF12">
        <v>0.43183926613192081</v>
      </c>
      <c r="BG12">
        <v>9.0824895702826924E-2</v>
      </c>
      <c r="BH12">
        <v>0.52610831577349804</v>
      </c>
      <c r="BI12">
        <v>0.1053551055613321</v>
      </c>
      <c r="BJ12">
        <v>0.66161730553620313</v>
      </c>
      <c r="BK12">
        <v>0.82149154191690121</v>
      </c>
      <c r="BL12" s="21"/>
      <c r="BN12">
        <v>3</v>
      </c>
      <c r="BO12">
        <v>93</v>
      </c>
      <c r="BP12">
        <v>18</v>
      </c>
      <c r="BQ12">
        <v>42</v>
      </c>
      <c r="BR12">
        <v>97</v>
      </c>
      <c r="BS12">
        <v>-15</v>
      </c>
      <c r="BT12">
        <v>13</v>
      </c>
      <c r="BU12" s="21"/>
    </row>
    <row r="13" spans="1:73" x14ac:dyDescent="0.2">
      <c r="B13">
        <v>4</v>
      </c>
      <c r="C13">
        <v>36</v>
      </c>
      <c r="D13">
        <v>-16</v>
      </c>
      <c r="E13">
        <v>7</v>
      </c>
      <c r="F13">
        <v>-66</v>
      </c>
      <c r="G13">
        <v>25</v>
      </c>
      <c r="H13">
        <v>-39</v>
      </c>
      <c r="J13" s="1">
        <f t="shared" si="0"/>
        <v>1319</v>
      </c>
      <c r="K13" s="1">
        <f t="shared" si="1"/>
        <v>11</v>
      </c>
      <c r="L13" s="21"/>
      <c r="M13">
        <v>4</v>
      </c>
      <c r="O13">
        <v>4</v>
      </c>
      <c r="P13">
        <v>93</v>
      </c>
      <c r="Q13">
        <v>-12</v>
      </c>
      <c r="R13">
        <v>-41</v>
      </c>
      <c r="S13">
        <v>8</v>
      </c>
      <c r="T13">
        <v>63</v>
      </c>
      <c r="U13">
        <v>-84</v>
      </c>
      <c r="W13">
        <f t="shared" si="2"/>
        <v>1866</v>
      </c>
      <c r="X13" s="21"/>
      <c r="Y13" t="s">
        <v>27</v>
      </c>
      <c r="Z13">
        <f t="shared" si="3"/>
        <v>0.12426744805540757</v>
      </c>
      <c r="AA13" s="11">
        <v>0.41202717101758124</v>
      </c>
      <c r="AB13" s="11">
        <f>SUM(Z13:AA13)</f>
        <v>0.53629461907298881</v>
      </c>
      <c r="AC13" s="21"/>
      <c r="AD13" t="s">
        <v>33</v>
      </c>
      <c r="AE13" s="8">
        <v>0.11394011913377422</v>
      </c>
      <c r="AF13" t="s">
        <v>22</v>
      </c>
      <c r="AG13" s="8">
        <v>1</v>
      </c>
      <c r="AH13" s="21"/>
      <c r="AI13">
        <v>0.2804611796289731</v>
      </c>
      <c r="AJ13" t="s">
        <v>15</v>
      </c>
      <c r="AK13">
        <v>5</v>
      </c>
      <c r="AL13" s="21"/>
      <c r="AM13" s="1">
        <v>2</v>
      </c>
      <c r="AN13" s="1">
        <v>2</v>
      </c>
      <c r="AO13" s="1">
        <v>3</v>
      </c>
      <c r="AP13">
        <v>93</v>
      </c>
      <c r="AQ13">
        <v>-12</v>
      </c>
      <c r="AR13">
        <v>42</v>
      </c>
      <c r="AS13" s="5">
        <v>97</v>
      </c>
      <c r="AT13">
        <v>63</v>
      </c>
      <c r="AU13">
        <v>-54</v>
      </c>
      <c r="AV13" s="21"/>
      <c r="AX13">
        <v>4</v>
      </c>
      <c r="AY13">
        <v>93</v>
      </c>
      <c r="AZ13">
        <v>-12</v>
      </c>
      <c r="BA13">
        <v>-41</v>
      </c>
      <c r="BB13">
        <v>8</v>
      </c>
      <c r="BC13">
        <v>63</v>
      </c>
      <c r="BD13">
        <v>-84</v>
      </c>
      <c r="BE13" s="21"/>
      <c r="BF13">
        <v>7.4689690176464318E-2</v>
      </c>
      <c r="BG13">
        <v>0.56581876420931287</v>
      </c>
      <c r="BH13">
        <v>0.72034216661023776</v>
      </c>
      <c r="BI13">
        <v>0.41980586659263297</v>
      </c>
      <c r="BJ13">
        <v>0.52188563032170943</v>
      </c>
      <c r="BK13">
        <v>0.55325984855205812</v>
      </c>
      <c r="BL13" s="21"/>
      <c r="BN13">
        <v>4</v>
      </c>
      <c r="BO13">
        <v>63</v>
      </c>
      <c r="BP13">
        <v>-12</v>
      </c>
      <c r="BQ13">
        <v>-41</v>
      </c>
      <c r="BR13">
        <v>8</v>
      </c>
      <c r="BS13">
        <v>63</v>
      </c>
      <c r="BT13">
        <v>-84</v>
      </c>
      <c r="BU13" s="21"/>
    </row>
    <row r="14" spans="1:73" x14ac:dyDescent="0.2">
      <c r="B14">
        <v>5</v>
      </c>
      <c r="C14">
        <v>93</v>
      </c>
      <c r="D14">
        <v>-12</v>
      </c>
      <c r="E14">
        <v>60</v>
      </c>
      <c r="F14">
        <v>8</v>
      </c>
      <c r="G14">
        <v>-98</v>
      </c>
      <c r="H14">
        <v>-35</v>
      </c>
      <c r="J14" s="1">
        <f t="shared" si="0"/>
        <v>851</v>
      </c>
      <c r="K14" s="1">
        <f t="shared" si="1"/>
        <v>14</v>
      </c>
      <c r="L14" s="21"/>
      <c r="M14">
        <v>5</v>
      </c>
      <c r="O14">
        <v>5</v>
      </c>
      <c r="P14">
        <v>48</v>
      </c>
      <c r="Q14">
        <v>-62</v>
      </c>
      <c r="R14">
        <v>42</v>
      </c>
      <c r="S14">
        <v>97</v>
      </c>
      <c r="T14">
        <v>63</v>
      </c>
      <c r="U14">
        <v>31</v>
      </c>
      <c r="W14">
        <f t="shared" si="2"/>
        <v>1797</v>
      </c>
      <c r="X14" s="21"/>
      <c r="Y14" t="s">
        <v>45</v>
      </c>
      <c r="Z14">
        <f t="shared" si="3"/>
        <v>0.1196723494938732</v>
      </c>
      <c r="AA14" s="15">
        <v>0.53629461907298881</v>
      </c>
      <c r="AB14" s="15">
        <f>SUM(Z14:AA14)</f>
        <v>0.65596696856686199</v>
      </c>
      <c r="AC14" s="21"/>
      <c r="AD14" t="s">
        <v>34</v>
      </c>
      <c r="AE14" s="13">
        <v>0.83196629004874745</v>
      </c>
      <c r="AF14" t="s">
        <v>23</v>
      </c>
      <c r="AG14" s="13">
        <v>7</v>
      </c>
      <c r="AH14" s="21"/>
      <c r="AI14">
        <v>0.25880559758024446</v>
      </c>
      <c r="AJ14" t="s">
        <v>15</v>
      </c>
      <c r="AK14">
        <v>3</v>
      </c>
      <c r="AL14" s="21"/>
      <c r="AM14" s="1">
        <v>2</v>
      </c>
      <c r="AN14" s="1">
        <v>2</v>
      </c>
      <c r="AO14" s="1">
        <v>4</v>
      </c>
      <c r="AP14">
        <v>93</v>
      </c>
      <c r="AQ14">
        <v>-12</v>
      </c>
      <c r="AR14">
        <v>42</v>
      </c>
      <c r="AS14" s="5">
        <v>97</v>
      </c>
      <c r="AT14">
        <v>63</v>
      </c>
      <c r="AU14">
        <v>-54</v>
      </c>
      <c r="AV14" s="21"/>
      <c r="AX14">
        <v>5</v>
      </c>
      <c r="AY14">
        <v>48</v>
      </c>
      <c r="AZ14">
        <v>-62</v>
      </c>
      <c r="BA14">
        <v>42</v>
      </c>
      <c r="BB14">
        <v>97</v>
      </c>
      <c r="BC14">
        <v>63</v>
      </c>
      <c r="BD14">
        <v>31</v>
      </c>
      <c r="BE14" s="21"/>
      <c r="BF14">
        <v>0.48330349655556892</v>
      </c>
      <c r="BG14">
        <v>0.39802373373571576</v>
      </c>
      <c r="BH14">
        <v>0.95620722658077251</v>
      </c>
      <c r="BI14">
        <v>0.75535650709384616</v>
      </c>
      <c r="BJ14">
        <v>0.73100951306784656</v>
      </c>
      <c r="BK14">
        <v>0.4443907197803324</v>
      </c>
      <c r="BL14" s="21"/>
      <c r="BN14">
        <v>5</v>
      </c>
      <c r="BO14">
        <v>48</v>
      </c>
      <c r="BP14">
        <v>-62</v>
      </c>
      <c r="BQ14">
        <v>42</v>
      </c>
      <c r="BR14">
        <v>97</v>
      </c>
      <c r="BS14">
        <v>63</v>
      </c>
      <c r="BT14">
        <v>31</v>
      </c>
      <c r="BU14" s="21"/>
    </row>
    <row r="15" spans="1:73" x14ac:dyDescent="0.2">
      <c r="B15">
        <v>6</v>
      </c>
      <c r="C15">
        <v>32</v>
      </c>
      <c r="D15">
        <v>-99</v>
      </c>
      <c r="E15">
        <v>60</v>
      </c>
      <c r="F15">
        <v>8</v>
      </c>
      <c r="G15">
        <v>-98</v>
      </c>
      <c r="H15">
        <v>59</v>
      </c>
      <c r="J15" s="1">
        <f t="shared" si="0"/>
        <v>665</v>
      </c>
      <c r="K15" s="1">
        <f t="shared" si="1"/>
        <v>15</v>
      </c>
      <c r="L15" s="21"/>
      <c r="M15">
        <v>6</v>
      </c>
      <c r="O15">
        <v>6</v>
      </c>
      <c r="P15">
        <v>32</v>
      </c>
      <c r="Q15">
        <v>-99</v>
      </c>
      <c r="R15">
        <v>42</v>
      </c>
      <c r="S15">
        <v>97</v>
      </c>
      <c r="T15">
        <v>63</v>
      </c>
      <c r="U15">
        <v>-84</v>
      </c>
      <c r="W15">
        <f t="shared" si="2"/>
        <v>1722</v>
      </c>
      <c r="X15" s="21"/>
      <c r="Y15" t="s">
        <v>46</v>
      </c>
      <c r="Z15">
        <f t="shared" si="3"/>
        <v>0.11467767714437933</v>
      </c>
      <c r="AA15" s="12">
        <v>0.65596696856686199</v>
      </c>
      <c r="AB15" s="12">
        <f>SUM(Z15:AA15)</f>
        <v>0.77064464571124136</v>
      </c>
      <c r="AC15" s="21"/>
      <c r="AD15" t="s">
        <v>47</v>
      </c>
      <c r="AE15" s="8">
        <v>0.14518479563317077</v>
      </c>
      <c r="AF15" t="s">
        <v>48</v>
      </c>
      <c r="AG15" s="8">
        <v>1</v>
      </c>
      <c r="AH15" s="21"/>
      <c r="AI15">
        <v>0.91480628042650602</v>
      </c>
      <c r="AJ15" s="16" t="s">
        <v>38</v>
      </c>
      <c r="AL15" s="21"/>
      <c r="AM15" s="1"/>
      <c r="AN15" s="1"/>
      <c r="AO15" s="1"/>
      <c r="AP15" s="1"/>
      <c r="AQ15" s="1"/>
      <c r="AR15" s="1"/>
      <c r="AS15" s="1"/>
      <c r="AT15" s="1"/>
      <c r="AU15" s="1"/>
      <c r="AV15" s="21"/>
      <c r="AX15">
        <v>6</v>
      </c>
      <c r="AY15">
        <v>32</v>
      </c>
      <c r="AZ15">
        <v>-99</v>
      </c>
      <c r="BA15">
        <v>42</v>
      </c>
      <c r="BB15">
        <v>97</v>
      </c>
      <c r="BC15">
        <v>63</v>
      </c>
      <c r="BD15">
        <v>-84</v>
      </c>
      <c r="BE15" s="21"/>
      <c r="BF15">
        <v>0.26837646441422625</v>
      </c>
      <c r="BG15">
        <v>0.67355914631376101</v>
      </c>
      <c r="BH15">
        <v>0.69097601752734594</v>
      </c>
      <c r="BI15">
        <v>0.65337122030706651</v>
      </c>
      <c r="BJ15">
        <v>0.49367509201199722</v>
      </c>
      <c r="BK15">
        <v>0.7393590234236288</v>
      </c>
      <c r="BL15" s="21"/>
      <c r="BN15">
        <v>6</v>
      </c>
      <c r="BO15">
        <v>32</v>
      </c>
      <c r="BP15">
        <v>-99</v>
      </c>
      <c r="BQ15">
        <v>42</v>
      </c>
      <c r="BR15">
        <v>97</v>
      </c>
      <c r="BS15">
        <v>63</v>
      </c>
      <c r="BT15">
        <v>-84</v>
      </c>
      <c r="BU15" s="21"/>
    </row>
    <row r="16" spans="1:73" x14ac:dyDescent="0.2">
      <c r="B16">
        <v>7</v>
      </c>
      <c r="C16">
        <v>93</v>
      </c>
      <c r="D16">
        <v>-12</v>
      </c>
      <c r="E16">
        <v>-54</v>
      </c>
      <c r="F16">
        <v>8</v>
      </c>
      <c r="G16">
        <v>-98</v>
      </c>
      <c r="H16">
        <v>59</v>
      </c>
      <c r="J16" s="1">
        <f t="shared" si="0"/>
        <v>147</v>
      </c>
      <c r="K16" s="1">
        <f t="shared" si="1"/>
        <v>18</v>
      </c>
      <c r="L16" s="21"/>
      <c r="M16">
        <v>6</v>
      </c>
      <c r="O16">
        <v>7</v>
      </c>
      <c r="P16">
        <v>32</v>
      </c>
      <c r="Q16">
        <v>-99</v>
      </c>
      <c r="R16">
        <v>42</v>
      </c>
      <c r="S16">
        <v>97</v>
      </c>
      <c r="T16">
        <v>63</v>
      </c>
      <c r="U16">
        <v>-84</v>
      </c>
      <c r="W16">
        <f t="shared" si="2"/>
        <v>1722</v>
      </c>
      <c r="X16" s="21"/>
      <c r="Y16" t="s">
        <v>50</v>
      </c>
      <c r="Z16">
        <f t="shared" si="3"/>
        <v>0.11467767714437933</v>
      </c>
      <c r="AA16" s="13">
        <v>0.77064464571124136</v>
      </c>
      <c r="AB16" s="13">
        <f>SUM(Z16:AA16)</f>
        <v>0.88532232285562074</v>
      </c>
      <c r="AC16" s="21"/>
      <c r="AD16" t="s">
        <v>52</v>
      </c>
      <c r="AE16" s="8">
        <v>1.5211708368416121E-2</v>
      </c>
      <c r="AF16" t="s">
        <v>54</v>
      </c>
      <c r="AG16" s="8">
        <v>1</v>
      </c>
      <c r="AH16" s="21"/>
      <c r="AI16">
        <v>0.35349532713594767</v>
      </c>
      <c r="AJ16" t="s">
        <v>15</v>
      </c>
      <c r="AK16">
        <v>5</v>
      </c>
      <c r="AL16" s="21"/>
      <c r="AM16" s="1">
        <v>3</v>
      </c>
      <c r="AN16" s="1">
        <v>7</v>
      </c>
      <c r="AO16" s="1">
        <v>5</v>
      </c>
      <c r="AP16" s="1">
        <v>93</v>
      </c>
      <c r="AQ16" s="1">
        <v>-91</v>
      </c>
      <c r="AR16" s="1">
        <v>42</v>
      </c>
      <c r="AS16" s="1">
        <v>97</v>
      </c>
      <c r="AT16" s="5">
        <v>63</v>
      </c>
      <c r="AU16" s="1">
        <v>-84</v>
      </c>
      <c r="AV16" s="21"/>
      <c r="AX16">
        <v>7</v>
      </c>
      <c r="AY16">
        <v>32</v>
      </c>
      <c r="AZ16">
        <v>-99</v>
      </c>
      <c r="BA16">
        <v>42</v>
      </c>
      <c r="BB16">
        <v>97</v>
      </c>
      <c r="BC16">
        <v>63</v>
      </c>
      <c r="BD16">
        <v>-84</v>
      </c>
      <c r="BE16" s="21"/>
      <c r="BF16">
        <v>0.38095565233502715</v>
      </c>
      <c r="BG16">
        <v>0.91040119789330221</v>
      </c>
      <c r="BH16">
        <v>1.5659216462112435E-2</v>
      </c>
      <c r="BI16">
        <v>2.5331108032908833E-2</v>
      </c>
      <c r="BJ16">
        <v>1.0116530091981324E-2</v>
      </c>
      <c r="BK16">
        <v>0.73421018170828267</v>
      </c>
      <c r="BL16" s="21"/>
      <c r="BN16">
        <v>7</v>
      </c>
      <c r="BO16">
        <v>32</v>
      </c>
      <c r="BP16">
        <v>-99</v>
      </c>
      <c r="BQ16">
        <v>-5</v>
      </c>
      <c r="BR16">
        <v>3</v>
      </c>
      <c r="BS16">
        <v>24</v>
      </c>
      <c r="BT16">
        <v>-84</v>
      </c>
      <c r="BU16" s="21"/>
    </row>
    <row r="17" spans="1:73" x14ac:dyDescent="0.2">
      <c r="B17">
        <v>8</v>
      </c>
      <c r="C17">
        <v>18</v>
      </c>
      <c r="D17">
        <v>-1</v>
      </c>
      <c r="E17">
        <v>-74</v>
      </c>
      <c r="F17">
        <v>86</v>
      </c>
      <c r="G17">
        <v>33</v>
      </c>
      <c r="H17">
        <v>59</v>
      </c>
      <c r="J17" s="1">
        <f t="shared" si="0"/>
        <v>-230</v>
      </c>
      <c r="K17" s="4">
        <f t="shared" si="1"/>
        <v>20</v>
      </c>
      <c r="L17" s="21"/>
      <c r="M17">
        <v>6</v>
      </c>
      <c r="O17">
        <v>8</v>
      </c>
      <c r="P17">
        <v>32</v>
      </c>
      <c r="Q17">
        <v>-99</v>
      </c>
      <c r="R17">
        <v>42</v>
      </c>
      <c r="S17">
        <v>97</v>
      </c>
      <c r="T17">
        <v>63</v>
      </c>
      <c r="U17">
        <v>-84</v>
      </c>
      <c r="W17">
        <f t="shared" si="2"/>
        <v>1722</v>
      </c>
      <c r="X17" s="21"/>
      <c r="Y17" t="s">
        <v>51</v>
      </c>
      <c r="Z17">
        <f t="shared" si="3"/>
        <v>0.11467767714437933</v>
      </c>
      <c r="AA17" s="14">
        <v>0.88532232285562074</v>
      </c>
      <c r="AB17" s="14">
        <f>SUM(Z17:AA17)</f>
        <v>1</v>
      </c>
      <c r="AC17" s="21"/>
      <c r="AD17" t="s">
        <v>53</v>
      </c>
      <c r="AE17" s="12">
        <v>0.73920038644963937</v>
      </c>
      <c r="AF17" t="s">
        <v>55</v>
      </c>
      <c r="AG17" s="12">
        <v>6</v>
      </c>
      <c r="AH17" s="21"/>
      <c r="AI17">
        <v>0.67081675025694831</v>
      </c>
      <c r="AJ17" t="s">
        <v>15</v>
      </c>
      <c r="AK17">
        <v>2</v>
      </c>
      <c r="AL17" s="21"/>
      <c r="AM17" s="1">
        <v>7</v>
      </c>
      <c r="AN17" s="1">
        <v>3</v>
      </c>
      <c r="AO17" s="1">
        <v>6</v>
      </c>
      <c r="AP17" s="1">
        <v>32</v>
      </c>
      <c r="AQ17" s="1">
        <v>-99</v>
      </c>
      <c r="AR17" s="1">
        <v>42</v>
      </c>
      <c r="AS17" s="1">
        <v>97</v>
      </c>
      <c r="AT17" s="5">
        <v>-15</v>
      </c>
      <c r="AU17" s="1">
        <v>13</v>
      </c>
      <c r="AV17" s="21"/>
      <c r="AX17">
        <v>8</v>
      </c>
      <c r="AY17">
        <v>32</v>
      </c>
      <c r="AZ17">
        <v>-99</v>
      </c>
      <c r="BA17">
        <v>42</v>
      </c>
      <c r="BB17">
        <v>97</v>
      </c>
      <c r="BC17">
        <v>63</v>
      </c>
      <c r="BD17">
        <v>-84</v>
      </c>
      <c r="BE17" s="21"/>
      <c r="BF17">
        <v>0.13388933462953678</v>
      </c>
      <c r="BG17">
        <v>0.59766185237792879</v>
      </c>
      <c r="BH17">
        <v>0.76903798840282089</v>
      </c>
      <c r="BI17">
        <v>0.818259997933108</v>
      </c>
      <c r="BJ17">
        <v>0.87099735001804413</v>
      </c>
      <c r="BK17">
        <v>0.55998895483833877</v>
      </c>
      <c r="BL17" s="21"/>
      <c r="BN17">
        <v>8</v>
      </c>
      <c r="BO17">
        <v>32</v>
      </c>
      <c r="BP17">
        <v>-99</v>
      </c>
      <c r="BQ17">
        <v>42</v>
      </c>
      <c r="BR17">
        <v>97</v>
      </c>
      <c r="BS17">
        <v>63</v>
      </c>
      <c r="BT17">
        <v>-84</v>
      </c>
      <c r="BU17" s="21"/>
    </row>
    <row r="18" spans="1:73" x14ac:dyDescent="0.2">
      <c r="A18" t="s">
        <v>41</v>
      </c>
      <c r="B18">
        <v>1</v>
      </c>
      <c r="C18">
        <v>93</v>
      </c>
      <c r="D18">
        <v>-12</v>
      </c>
      <c r="E18">
        <v>42</v>
      </c>
      <c r="F18">
        <v>97</v>
      </c>
      <c r="G18">
        <v>63</v>
      </c>
      <c r="H18">
        <v>-54</v>
      </c>
      <c r="J18" s="1">
        <f t="shared" si="0"/>
        <v>2032</v>
      </c>
      <c r="K18" s="3">
        <f t="shared" si="1"/>
        <v>2</v>
      </c>
      <c r="L18" s="21"/>
      <c r="V18" t="s">
        <v>56</v>
      </c>
      <c r="W18">
        <f>SUM(W10:W17)</f>
        <v>15016</v>
      </c>
      <c r="X18" s="21"/>
      <c r="AC18" s="21"/>
      <c r="AH18" s="21"/>
      <c r="AL18" s="21"/>
      <c r="AM18" s="1"/>
      <c r="AN18" s="1"/>
      <c r="AO18" s="1"/>
      <c r="AP18" s="1"/>
      <c r="AQ18" s="1"/>
      <c r="AR18" s="1"/>
      <c r="AS18" s="1"/>
      <c r="AT18" s="1"/>
      <c r="AU18" s="1"/>
      <c r="AV18" s="21"/>
      <c r="AW18" t="s">
        <v>41</v>
      </c>
      <c r="AX18">
        <v>1</v>
      </c>
      <c r="AY18" s="1">
        <v>32</v>
      </c>
      <c r="AZ18" s="1">
        <v>-99</v>
      </c>
      <c r="BA18" s="1">
        <v>42</v>
      </c>
      <c r="BB18" s="1">
        <v>97</v>
      </c>
      <c r="BC18" s="1">
        <v>63</v>
      </c>
      <c r="BD18" s="1">
        <v>31</v>
      </c>
      <c r="BE18" s="21"/>
      <c r="BF18">
        <v>0.37645201790902005</v>
      </c>
      <c r="BG18">
        <v>0.58861052405109238</v>
      </c>
      <c r="BH18">
        <v>0.90270175765195382</v>
      </c>
      <c r="BI18">
        <v>0.9771882798117526</v>
      </c>
      <c r="BJ18">
        <v>0.46876535517970541</v>
      </c>
      <c r="BK18">
        <v>0.17260941329603996</v>
      </c>
      <c r="BL18" s="21"/>
      <c r="BM18" t="s">
        <v>41</v>
      </c>
      <c r="BN18">
        <v>1</v>
      </c>
      <c r="BO18">
        <v>32</v>
      </c>
      <c r="BP18">
        <v>-99</v>
      </c>
      <c r="BQ18">
        <v>42</v>
      </c>
      <c r="BR18">
        <v>97</v>
      </c>
      <c r="BS18">
        <v>63</v>
      </c>
      <c r="BT18">
        <v>31</v>
      </c>
      <c r="BU18" s="21"/>
    </row>
    <row r="19" spans="1:73" x14ac:dyDescent="0.2">
      <c r="B19">
        <v>2</v>
      </c>
      <c r="C19">
        <v>32</v>
      </c>
      <c r="D19">
        <v>-99</v>
      </c>
      <c r="E19">
        <v>42</v>
      </c>
      <c r="F19">
        <v>97</v>
      </c>
      <c r="G19">
        <v>63</v>
      </c>
      <c r="H19">
        <v>-84</v>
      </c>
      <c r="J19" s="1">
        <f t="shared" si="0"/>
        <v>1722</v>
      </c>
      <c r="K19" s="3">
        <f t="shared" si="1"/>
        <v>6</v>
      </c>
      <c r="L19" s="21"/>
      <c r="X19" s="21"/>
      <c r="AC19" s="21"/>
      <c r="AH19" s="21"/>
      <c r="AL19" s="21"/>
      <c r="AM19" s="1">
        <v>4</v>
      </c>
      <c r="AN19" s="1">
        <v>1</v>
      </c>
      <c r="AO19" s="1">
        <v>7</v>
      </c>
      <c r="AP19" s="1">
        <v>93</v>
      </c>
      <c r="AQ19" s="1">
        <v>-12</v>
      </c>
      <c r="AR19" s="1">
        <v>-41</v>
      </c>
      <c r="AS19" s="1">
        <v>8</v>
      </c>
      <c r="AT19" s="1">
        <v>63</v>
      </c>
      <c r="AU19" s="5">
        <v>-54</v>
      </c>
      <c r="AV19" s="21"/>
      <c r="AX19">
        <v>2</v>
      </c>
      <c r="AY19" s="1">
        <v>48</v>
      </c>
      <c r="AZ19" s="1">
        <v>-62</v>
      </c>
      <c r="BA19" s="1">
        <v>42</v>
      </c>
      <c r="BB19" s="1">
        <v>-9</v>
      </c>
      <c r="BC19" s="1">
        <v>63</v>
      </c>
      <c r="BD19" s="1">
        <v>-54</v>
      </c>
      <c r="BE19" s="21"/>
      <c r="BF19">
        <v>0.52813925484194113</v>
      </c>
      <c r="BG19">
        <v>0.41659432351993919</v>
      </c>
      <c r="BH19">
        <v>0.375277653849728</v>
      </c>
      <c r="BI19">
        <v>0.51653675731051929</v>
      </c>
      <c r="BJ19">
        <v>0.12352751943385887</v>
      </c>
      <c r="BK19">
        <v>0.11951338651774612</v>
      </c>
      <c r="BL19" s="21"/>
      <c r="BN19">
        <v>2</v>
      </c>
      <c r="BO19">
        <v>48</v>
      </c>
      <c r="BP19">
        <v>-62</v>
      </c>
      <c r="BQ19">
        <v>42</v>
      </c>
      <c r="BR19">
        <v>-9</v>
      </c>
      <c r="BS19">
        <v>63</v>
      </c>
      <c r="BT19">
        <v>-54</v>
      </c>
      <c r="BU19" s="21"/>
    </row>
    <row r="20" spans="1:73" x14ac:dyDescent="0.2">
      <c r="B20">
        <v>3</v>
      </c>
      <c r="C20">
        <v>32</v>
      </c>
      <c r="D20">
        <v>-99</v>
      </c>
      <c r="E20">
        <v>42</v>
      </c>
      <c r="F20">
        <v>97</v>
      </c>
      <c r="G20">
        <v>63</v>
      </c>
      <c r="H20">
        <v>-84</v>
      </c>
      <c r="J20" s="1">
        <f t="shared" si="0"/>
        <v>1722</v>
      </c>
      <c r="K20" s="3">
        <f t="shared" si="1"/>
        <v>6</v>
      </c>
      <c r="L20" s="21"/>
      <c r="AM20" s="1">
        <v>1</v>
      </c>
      <c r="AN20" s="1">
        <v>4</v>
      </c>
      <c r="AO20" s="1">
        <v>8</v>
      </c>
      <c r="AP20" s="1">
        <v>32</v>
      </c>
      <c r="AQ20" s="1">
        <v>-99</v>
      </c>
      <c r="AR20" s="1">
        <v>42</v>
      </c>
      <c r="AS20" s="1">
        <v>-9</v>
      </c>
      <c r="AT20" s="1">
        <v>63</v>
      </c>
      <c r="AU20" s="5">
        <v>-84</v>
      </c>
      <c r="AV20" s="21"/>
      <c r="AX20">
        <v>3</v>
      </c>
      <c r="AY20">
        <v>93</v>
      </c>
      <c r="AZ20" s="1">
        <v>-12</v>
      </c>
      <c r="BA20" s="1">
        <v>42</v>
      </c>
      <c r="BB20" s="1">
        <v>97</v>
      </c>
      <c r="BC20" s="1">
        <v>63</v>
      </c>
      <c r="BD20" s="1">
        <v>-54</v>
      </c>
      <c r="BE20" s="21"/>
      <c r="BF20">
        <v>0.13607317416626774</v>
      </c>
      <c r="BG20">
        <v>0.60418163928337298</v>
      </c>
      <c r="BH20">
        <v>0.81599668035945017</v>
      </c>
      <c r="BI20">
        <v>0.69143064744727978</v>
      </c>
      <c r="BJ20">
        <v>0.24842926737985727</v>
      </c>
      <c r="BK20">
        <v>0.26216939932647998</v>
      </c>
      <c r="BL20" s="21"/>
      <c r="BN20">
        <v>3</v>
      </c>
      <c r="BO20">
        <v>93</v>
      </c>
      <c r="BP20">
        <v>-12</v>
      </c>
      <c r="BQ20">
        <v>42</v>
      </c>
      <c r="BR20">
        <v>97</v>
      </c>
      <c r="BS20">
        <v>63</v>
      </c>
      <c r="BT20">
        <v>-54</v>
      </c>
      <c r="BU20" s="21"/>
    </row>
    <row r="21" spans="1:73" x14ac:dyDescent="0.2">
      <c r="B21">
        <v>4</v>
      </c>
      <c r="C21">
        <v>93</v>
      </c>
      <c r="D21">
        <v>-91</v>
      </c>
      <c r="E21">
        <v>42</v>
      </c>
      <c r="F21">
        <v>97</v>
      </c>
      <c r="G21">
        <v>-15</v>
      </c>
      <c r="H21">
        <v>13</v>
      </c>
      <c r="J21" s="1">
        <f t="shared" si="0"/>
        <v>1873</v>
      </c>
      <c r="K21" s="3">
        <f t="shared" si="1"/>
        <v>3</v>
      </c>
      <c r="L21" s="21"/>
      <c r="AM21" s="1"/>
      <c r="AN21" s="1"/>
      <c r="AO21" s="1"/>
      <c r="AP21" s="1"/>
      <c r="AQ21" s="1"/>
      <c r="AR21" s="1"/>
      <c r="AS21" s="1"/>
      <c r="AT21" s="1"/>
      <c r="AU21" s="1"/>
      <c r="AV21" s="21"/>
      <c r="AX21">
        <v>4</v>
      </c>
      <c r="AY21">
        <v>93</v>
      </c>
      <c r="AZ21" s="1">
        <v>-12</v>
      </c>
      <c r="BA21" s="1">
        <v>42</v>
      </c>
      <c r="BB21" s="1">
        <v>97</v>
      </c>
      <c r="BC21" s="1">
        <v>63</v>
      </c>
      <c r="BD21" s="1">
        <v>-54</v>
      </c>
      <c r="BE21" s="21"/>
      <c r="BF21">
        <v>0.78823336578354841</v>
      </c>
      <c r="BG21">
        <v>0.78860658045836773</v>
      </c>
      <c r="BH21">
        <v>0.14519160863970149</v>
      </c>
      <c r="BI21">
        <v>0.62950758981537913</v>
      </c>
      <c r="BJ21">
        <v>0.43503040181767672</v>
      </c>
      <c r="BK21">
        <v>0.18245240696471765</v>
      </c>
      <c r="BL21" s="21"/>
      <c r="BN21">
        <v>4</v>
      </c>
      <c r="BO21">
        <v>93</v>
      </c>
      <c r="BP21">
        <v>-12</v>
      </c>
      <c r="BQ21">
        <v>42</v>
      </c>
      <c r="BR21">
        <v>97</v>
      </c>
      <c r="BS21">
        <v>63</v>
      </c>
      <c r="BT21">
        <v>-54</v>
      </c>
      <c r="BU21" s="21"/>
    </row>
    <row r="22" spans="1:73" x14ac:dyDescent="0.2">
      <c r="B22">
        <v>5</v>
      </c>
      <c r="C22">
        <v>48</v>
      </c>
      <c r="D22">
        <v>-62</v>
      </c>
      <c r="E22">
        <v>42</v>
      </c>
      <c r="F22">
        <v>97</v>
      </c>
      <c r="G22">
        <v>63</v>
      </c>
      <c r="H22">
        <v>-54</v>
      </c>
      <c r="J22" s="1">
        <f t="shared" si="0"/>
        <v>1712</v>
      </c>
      <c r="K22" s="1">
        <f t="shared" si="1"/>
        <v>9</v>
      </c>
      <c r="L22" s="21"/>
      <c r="AM22" s="1">
        <v>5</v>
      </c>
      <c r="AN22" s="1">
        <v>7</v>
      </c>
      <c r="AO22" s="1">
        <v>9</v>
      </c>
      <c r="AP22" s="1">
        <v>48</v>
      </c>
      <c r="AQ22" s="1">
        <v>-62</v>
      </c>
      <c r="AR22" s="1">
        <v>42</v>
      </c>
      <c r="AS22" s="5">
        <v>97</v>
      </c>
      <c r="AT22" s="1">
        <v>63</v>
      </c>
      <c r="AU22" s="1">
        <v>-84</v>
      </c>
      <c r="AV22" s="21"/>
      <c r="AX22">
        <v>5</v>
      </c>
      <c r="AY22" s="1">
        <v>93</v>
      </c>
      <c r="AZ22" s="1">
        <v>-91</v>
      </c>
      <c r="BA22" s="1">
        <v>42</v>
      </c>
      <c r="BB22" s="1">
        <v>97</v>
      </c>
      <c r="BC22" s="1">
        <v>63</v>
      </c>
      <c r="BD22" s="1">
        <v>-84</v>
      </c>
      <c r="BE22" s="21"/>
      <c r="BF22">
        <v>0.84625569675232337</v>
      </c>
      <c r="BG22">
        <v>0.19797641408090194</v>
      </c>
      <c r="BH22">
        <v>0.30806493643070942</v>
      </c>
      <c r="BI22">
        <v>0.23175658354269835</v>
      </c>
      <c r="BJ22">
        <v>0.2749311686277951</v>
      </c>
      <c r="BK22">
        <v>0.85359054221076125</v>
      </c>
      <c r="BL22" s="21"/>
      <c r="BN22">
        <v>5</v>
      </c>
      <c r="BO22">
        <v>93</v>
      </c>
      <c r="BP22">
        <v>-91</v>
      </c>
      <c r="BQ22">
        <v>42</v>
      </c>
      <c r="BR22">
        <v>97</v>
      </c>
      <c r="BS22">
        <v>63</v>
      </c>
      <c r="BT22">
        <v>-84</v>
      </c>
      <c r="BU22" s="21"/>
    </row>
    <row r="23" spans="1:73" x14ac:dyDescent="0.2">
      <c r="B23">
        <v>6</v>
      </c>
      <c r="C23">
        <v>32</v>
      </c>
      <c r="D23">
        <v>-99</v>
      </c>
      <c r="E23">
        <v>42</v>
      </c>
      <c r="F23">
        <v>97</v>
      </c>
      <c r="G23">
        <v>63</v>
      </c>
      <c r="H23">
        <v>-84</v>
      </c>
      <c r="J23" s="1">
        <f t="shared" si="0"/>
        <v>1722</v>
      </c>
      <c r="K23" s="3">
        <f t="shared" si="1"/>
        <v>6</v>
      </c>
      <c r="L23" s="21"/>
      <c r="AM23" s="1">
        <v>7</v>
      </c>
      <c r="AN23" s="1">
        <v>5</v>
      </c>
      <c r="AO23" s="1">
        <v>10</v>
      </c>
      <c r="AP23" s="1">
        <v>32</v>
      </c>
      <c r="AQ23" s="1">
        <v>-99</v>
      </c>
      <c r="AR23" s="1">
        <v>42</v>
      </c>
      <c r="AS23" s="5">
        <v>97</v>
      </c>
      <c r="AT23" s="1">
        <v>63</v>
      </c>
      <c r="AU23" s="1">
        <v>31</v>
      </c>
      <c r="AV23" s="21"/>
      <c r="AX23">
        <v>6</v>
      </c>
      <c r="AY23" s="1">
        <v>32</v>
      </c>
      <c r="AZ23" s="1">
        <v>-99</v>
      </c>
      <c r="BA23" s="1">
        <v>42</v>
      </c>
      <c r="BB23" s="1">
        <v>97</v>
      </c>
      <c r="BC23" s="1">
        <v>-15</v>
      </c>
      <c r="BD23" s="1">
        <v>13</v>
      </c>
      <c r="BE23" s="21"/>
      <c r="BF23">
        <v>0.29777458804963464</v>
      </c>
      <c r="BG23">
        <v>0.48141840475718367</v>
      </c>
      <c r="BH23">
        <v>0.83421856353020629</v>
      </c>
      <c r="BI23">
        <v>0.11480700468935479</v>
      </c>
      <c r="BJ23">
        <v>3.474549546607586E-2</v>
      </c>
      <c r="BK23">
        <v>0.18189317087981394</v>
      </c>
      <c r="BL23" s="21"/>
      <c r="BN23">
        <v>6</v>
      </c>
      <c r="BO23">
        <v>32</v>
      </c>
      <c r="BP23">
        <v>-99</v>
      </c>
      <c r="BQ23">
        <v>42</v>
      </c>
      <c r="BR23">
        <v>97</v>
      </c>
      <c r="BS23">
        <v>-72</v>
      </c>
      <c r="BT23">
        <v>13</v>
      </c>
      <c r="BU23" s="21"/>
    </row>
    <row r="24" spans="1:73" x14ac:dyDescent="0.2">
      <c r="B24">
        <v>7</v>
      </c>
      <c r="C24">
        <v>93</v>
      </c>
      <c r="D24">
        <v>-12</v>
      </c>
      <c r="E24">
        <v>-41</v>
      </c>
      <c r="F24">
        <v>8</v>
      </c>
      <c r="G24">
        <v>63</v>
      </c>
      <c r="H24">
        <v>-84</v>
      </c>
      <c r="J24" s="1">
        <f t="shared" si="0"/>
        <v>1866</v>
      </c>
      <c r="K24" s="3">
        <f t="shared" si="1"/>
        <v>4</v>
      </c>
      <c r="L24" s="21"/>
      <c r="AM24" s="1"/>
      <c r="AN24" s="1"/>
      <c r="AO24" s="1"/>
      <c r="AP24" s="1"/>
      <c r="AQ24" s="1"/>
      <c r="AR24" s="1"/>
      <c r="AS24" s="1"/>
      <c r="AT24" s="1"/>
      <c r="AU24" s="1"/>
      <c r="AV24" s="21"/>
      <c r="AX24">
        <v>7</v>
      </c>
      <c r="AY24" s="1">
        <v>93</v>
      </c>
      <c r="AZ24" s="1">
        <v>-12</v>
      </c>
      <c r="BA24" s="1">
        <v>-41</v>
      </c>
      <c r="BB24" s="1">
        <v>8</v>
      </c>
      <c r="BC24" s="1">
        <v>63</v>
      </c>
      <c r="BD24" s="1">
        <v>-54</v>
      </c>
      <c r="BE24" s="21"/>
      <c r="BF24">
        <v>0.49346175897952138</v>
      </c>
      <c r="BG24">
        <v>9.0325832251449523E-2</v>
      </c>
      <c r="BH24">
        <v>0.55319659111909014</v>
      </c>
      <c r="BI24">
        <v>0.92060297007239544</v>
      </c>
      <c r="BJ24">
        <v>0.48092724654599739</v>
      </c>
      <c r="BK24">
        <v>2.1585388938727079E-2</v>
      </c>
      <c r="BL24" s="21"/>
      <c r="BN24">
        <v>7</v>
      </c>
      <c r="BO24">
        <v>93</v>
      </c>
      <c r="BP24">
        <v>5</v>
      </c>
      <c r="BQ24">
        <v>-41</v>
      </c>
      <c r="BR24">
        <v>8</v>
      </c>
      <c r="BS24">
        <v>63</v>
      </c>
      <c r="BT24">
        <v>-38</v>
      </c>
      <c r="BU24" s="21"/>
    </row>
    <row r="25" spans="1:73" x14ac:dyDescent="0.2">
      <c r="B25">
        <v>8</v>
      </c>
      <c r="C25">
        <v>93</v>
      </c>
      <c r="D25">
        <v>-12</v>
      </c>
      <c r="E25">
        <v>42</v>
      </c>
      <c r="F25">
        <v>97</v>
      </c>
      <c r="G25">
        <v>-98</v>
      </c>
      <c r="H25">
        <v>-35</v>
      </c>
      <c r="J25" s="1">
        <f t="shared" si="0"/>
        <v>280</v>
      </c>
      <c r="K25" s="1">
        <f t="shared" si="1"/>
        <v>17</v>
      </c>
      <c r="L25" s="21"/>
      <c r="AM25" s="1">
        <v>7</v>
      </c>
      <c r="AN25" s="1">
        <v>1</v>
      </c>
      <c r="AO25" s="1">
        <v>11</v>
      </c>
      <c r="AP25">
        <v>32</v>
      </c>
      <c r="AQ25">
        <v>-99</v>
      </c>
      <c r="AR25">
        <v>42</v>
      </c>
      <c r="AS25">
        <v>97</v>
      </c>
      <c r="AT25">
        <v>63</v>
      </c>
      <c r="AU25" s="5">
        <v>-54</v>
      </c>
      <c r="AV25" s="21"/>
      <c r="AX25">
        <v>8</v>
      </c>
      <c r="AY25" s="1">
        <v>32</v>
      </c>
      <c r="AZ25" s="1">
        <v>-99</v>
      </c>
      <c r="BA25" s="1">
        <v>42</v>
      </c>
      <c r="BB25" s="1">
        <v>-9</v>
      </c>
      <c r="BC25" s="1">
        <v>63</v>
      </c>
      <c r="BD25" s="1">
        <v>-84</v>
      </c>
      <c r="BE25" s="21"/>
      <c r="BF25">
        <v>0.91614016708671042</v>
      </c>
      <c r="BG25">
        <v>0.39497965078150388</v>
      </c>
      <c r="BH25">
        <v>0.97072464096687827</v>
      </c>
      <c r="BI25">
        <v>0.62370709348485842</v>
      </c>
      <c r="BJ25">
        <v>0.58609157363222841</v>
      </c>
      <c r="BK25">
        <v>0.39471506499562448</v>
      </c>
      <c r="BL25" s="21"/>
      <c r="BN25">
        <v>8</v>
      </c>
      <c r="BO25">
        <v>32</v>
      </c>
      <c r="BP25">
        <v>-99</v>
      </c>
      <c r="BQ25">
        <v>42</v>
      </c>
      <c r="BR25">
        <v>-9</v>
      </c>
      <c r="BS25">
        <v>63</v>
      </c>
      <c r="BT25">
        <v>-84</v>
      </c>
      <c r="BU25" s="21"/>
    </row>
    <row r="26" spans="1:73" x14ac:dyDescent="0.2">
      <c r="B26">
        <v>9</v>
      </c>
      <c r="C26">
        <v>93</v>
      </c>
      <c r="D26">
        <v>-12</v>
      </c>
      <c r="E26">
        <v>-54</v>
      </c>
      <c r="F26">
        <v>8</v>
      </c>
      <c r="G26">
        <v>-98</v>
      </c>
      <c r="H26">
        <v>59</v>
      </c>
      <c r="J26" s="1">
        <f t="shared" si="0"/>
        <v>147</v>
      </c>
      <c r="K26" s="1">
        <f t="shared" si="1"/>
        <v>18</v>
      </c>
      <c r="L26" s="21"/>
      <c r="AM26" s="1">
        <v>1</v>
      </c>
      <c r="AN26" s="1">
        <v>7</v>
      </c>
      <c r="AO26" s="1">
        <v>12</v>
      </c>
      <c r="AP26">
        <v>32</v>
      </c>
      <c r="AQ26">
        <v>-99</v>
      </c>
      <c r="AR26">
        <v>42</v>
      </c>
      <c r="AS26">
        <v>-9</v>
      </c>
      <c r="AT26">
        <v>63</v>
      </c>
      <c r="AU26" s="5">
        <v>-84</v>
      </c>
      <c r="AV26" s="21"/>
      <c r="AX26">
        <v>9</v>
      </c>
      <c r="AY26" s="1">
        <v>48</v>
      </c>
      <c r="AZ26" s="1">
        <v>-62</v>
      </c>
      <c r="BA26" s="1">
        <v>42</v>
      </c>
      <c r="BB26" s="1">
        <v>97</v>
      </c>
      <c r="BC26" s="1">
        <v>63</v>
      </c>
      <c r="BD26" s="1">
        <v>-84</v>
      </c>
      <c r="BE26" s="21"/>
      <c r="BF26">
        <v>0.86221653308199897</v>
      </c>
      <c r="BG26">
        <v>0.35847088418234196</v>
      </c>
      <c r="BH26">
        <v>0.12126540159179089</v>
      </c>
      <c r="BI26">
        <v>4.8930314378825557E-3</v>
      </c>
      <c r="BJ26">
        <v>0.12349653325248267</v>
      </c>
      <c r="BK26">
        <v>0.69824220220059896</v>
      </c>
      <c r="BL26" s="21"/>
      <c r="BN26">
        <v>9</v>
      </c>
      <c r="BO26">
        <v>48</v>
      </c>
      <c r="BP26">
        <v>-62</v>
      </c>
      <c r="BQ26">
        <v>42</v>
      </c>
      <c r="BR26">
        <v>92</v>
      </c>
      <c r="BS26">
        <v>63</v>
      </c>
      <c r="BT26">
        <v>-84</v>
      </c>
      <c r="BU26" s="21"/>
    </row>
    <row r="27" spans="1:73" x14ac:dyDescent="0.2">
      <c r="B27">
        <v>10</v>
      </c>
      <c r="C27">
        <v>32</v>
      </c>
      <c r="D27">
        <v>-99</v>
      </c>
      <c r="E27">
        <v>89</v>
      </c>
      <c r="F27">
        <v>8</v>
      </c>
      <c r="G27">
        <v>-98</v>
      </c>
      <c r="H27">
        <v>59</v>
      </c>
      <c r="J27" s="1">
        <f t="shared" si="0"/>
        <v>868</v>
      </c>
      <c r="K27" s="1">
        <f t="shared" si="1"/>
        <v>13</v>
      </c>
      <c r="L27" s="21"/>
      <c r="AV27" s="21"/>
      <c r="AX27">
        <v>10</v>
      </c>
      <c r="AY27" s="1">
        <v>32</v>
      </c>
      <c r="AZ27" s="1">
        <v>-99</v>
      </c>
      <c r="BA27" s="1">
        <v>42</v>
      </c>
      <c r="BB27" s="1">
        <v>97</v>
      </c>
      <c r="BC27" s="1">
        <v>63</v>
      </c>
      <c r="BD27" s="1">
        <v>31</v>
      </c>
      <c r="BE27" s="21"/>
      <c r="BF27">
        <v>0.59876276081459145</v>
      </c>
      <c r="BG27">
        <v>0.2697359051193623</v>
      </c>
      <c r="BH27">
        <v>0.15612590034329799</v>
      </c>
      <c r="BI27">
        <v>0.14621616542007698</v>
      </c>
      <c r="BJ27">
        <v>9.2120384649597264E-2</v>
      </c>
      <c r="BK27">
        <v>0.90187267468032928</v>
      </c>
      <c r="BL27" s="21"/>
      <c r="BN27">
        <v>10</v>
      </c>
      <c r="BO27">
        <v>32</v>
      </c>
      <c r="BP27">
        <v>-99</v>
      </c>
      <c r="BQ27">
        <v>42</v>
      </c>
      <c r="BR27">
        <v>97</v>
      </c>
      <c r="BS27">
        <v>-6</v>
      </c>
      <c r="BT27">
        <v>31</v>
      </c>
      <c r="BU27" s="21"/>
    </row>
    <row r="28" spans="1:73" x14ac:dyDescent="0.2">
      <c r="B28">
        <v>11</v>
      </c>
      <c r="C28">
        <v>18</v>
      </c>
      <c r="D28">
        <v>-16</v>
      </c>
      <c r="E28">
        <v>5</v>
      </c>
      <c r="F28">
        <v>-66</v>
      </c>
      <c r="G28">
        <v>25</v>
      </c>
      <c r="H28">
        <v>84</v>
      </c>
      <c r="J28" s="1">
        <f t="shared" si="0"/>
        <v>1140</v>
      </c>
      <c r="K28" s="1">
        <f t="shared" si="1"/>
        <v>12</v>
      </c>
      <c r="L28" s="21"/>
      <c r="AM28">
        <v>8</v>
      </c>
      <c r="AN28">
        <v>6</v>
      </c>
      <c r="AO28">
        <v>13</v>
      </c>
      <c r="AP28">
        <v>32</v>
      </c>
      <c r="AQ28">
        <v>-99</v>
      </c>
      <c r="AR28" s="5">
        <v>42</v>
      </c>
      <c r="AS28">
        <v>97</v>
      </c>
      <c r="AT28">
        <v>63</v>
      </c>
      <c r="AU28">
        <v>-84</v>
      </c>
      <c r="AV28" s="21"/>
      <c r="AX28">
        <v>11</v>
      </c>
      <c r="AY28">
        <v>32</v>
      </c>
      <c r="AZ28" s="1">
        <v>-99</v>
      </c>
      <c r="BA28" s="1">
        <v>42</v>
      </c>
      <c r="BB28" s="1">
        <v>97</v>
      </c>
      <c r="BC28" s="1">
        <v>63</v>
      </c>
      <c r="BD28" s="1">
        <v>-54</v>
      </c>
      <c r="BE28" s="21"/>
      <c r="BF28">
        <v>0.81249089639175687</v>
      </c>
      <c r="BG28">
        <v>0.60206224915376583</v>
      </c>
      <c r="BH28">
        <v>0.70524585260729733</v>
      </c>
      <c r="BI28">
        <v>0.49575432974319433</v>
      </c>
      <c r="BJ28">
        <v>0.47868409685532531</v>
      </c>
      <c r="BK28">
        <v>0.61192048953009215</v>
      </c>
      <c r="BL28" s="21"/>
      <c r="BN28">
        <v>11</v>
      </c>
      <c r="BO28">
        <v>32</v>
      </c>
      <c r="BP28">
        <v>-99</v>
      </c>
      <c r="BQ28">
        <v>42</v>
      </c>
      <c r="BR28">
        <v>97</v>
      </c>
      <c r="BS28">
        <v>63</v>
      </c>
      <c r="BT28">
        <v>-54</v>
      </c>
      <c r="BU28" s="21"/>
    </row>
    <row r="29" spans="1:73" x14ac:dyDescent="0.2">
      <c r="B29">
        <v>12</v>
      </c>
      <c r="C29">
        <v>36</v>
      </c>
      <c r="D29">
        <v>-1</v>
      </c>
      <c r="E29">
        <v>-30</v>
      </c>
      <c r="F29">
        <v>86</v>
      </c>
      <c r="G29">
        <v>33</v>
      </c>
      <c r="H29">
        <v>59</v>
      </c>
      <c r="J29" s="1">
        <f t="shared" si="0"/>
        <v>366</v>
      </c>
      <c r="K29" s="1">
        <f t="shared" si="1"/>
        <v>16</v>
      </c>
      <c r="L29" s="21"/>
      <c r="AM29">
        <v>6</v>
      </c>
      <c r="AN29">
        <v>8</v>
      </c>
      <c r="AO29">
        <v>14</v>
      </c>
      <c r="AP29">
        <v>32</v>
      </c>
      <c r="AQ29">
        <v>-99</v>
      </c>
      <c r="AR29" s="5">
        <v>42</v>
      </c>
      <c r="AS29">
        <v>97</v>
      </c>
      <c r="AT29">
        <v>63</v>
      </c>
      <c r="AU29">
        <v>-84</v>
      </c>
      <c r="AV29" s="21"/>
      <c r="AX29">
        <v>12</v>
      </c>
      <c r="AY29">
        <v>32</v>
      </c>
      <c r="AZ29" s="1">
        <v>-99</v>
      </c>
      <c r="BA29" s="1">
        <v>42</v>
      </c>
      <c r="BB29" s="1">
        <v>-9</v>
      </c>
      <c r="BC29" s="1">
        <v>63</v>
      </c>
      <c r="BD29" s="1">
        <v>-84</v>
      </c>
      <c r="BE29" s="21"/>
      <c r="BF29">
        <v>0.61657211277829782</v>
      </c>
      <c r="BG29">
        <v>0.31882785323158991</v>
      </c>
      <c r="BH29">
        <v>0.69261480841815304</v>
      </c>
      <c r="BI29">
        <v>0.94086123840678859</v>
      </c>
      <c r="BJ29">
        <v>0.39854426941527088</v>
      </c>
      <c r="BK29">
        <v>0.98759428140811356</v>
      </c>
      <c r="BL29" s="21"/>
      <c r="BN29">
        <v>12</v>
      </c>
      <c r="BO29">
        <v>32</v>
      </c>
      <c r="BP29">
        <v>-99</v>
      </c>
      <c r="BQ29">
        <v>42</v>
      </c>
      <c r="BR29">
        <v>-9</v>
      </c>
      <c r="BS29">
        <v>63</v>
      </c>
      <c r="BT29">
        <v>-84</v>
      </c>
      <c r="BU29" s="21"/>
    </row>
    <row r="30" spans="1:73" x14ac:dyDescent="0.2">
      <c r="L30" s="21"/>
      <c r="AV30" s="21"/>
      <c r="AX30">
        <v>13</v>
      </c>
      <c r="AY30">
        <v>32</v>
      </c>
      <c r="AZ30" s="1">
        <v>-99</v>
      </c>
      <c r="BA30" s="1">
        <v>42</v>
      </c>
      <c r="BB30" s="1">
        <v>97</v>
      </c>
      <c r="BC30" s="1">
        <v>63</v>
      </c>
      <c r="BD30" s="1">
        <v>-84</v>
      </c>
      <c r="BE30" s="21"/>
      <c r="BF30">
        <v>0.1844645476629545</v>
      </c>
      <c r="BG30">
        <v>0.14768573006528307</v>
      </c>
      <c r="BH30">
        <v>0.36926578211542138</v>
      </c>
      <c r="BI30">
        <v>0.57558779242602665</v>
      </c>
      <c r="BJ30">
        <v>0.76149600047142729</v>
      </c>
      <c r="BK30">
        <v>0.97245348906268236</v>
      </c>
      <c r="BL30" s="21"/>
      <c r="BN30">
        <v>13</v>
      </c>
      <c r="BO30">
        <v>32</v>
      </c>
      <c r="BP30">
        <v>-99</v>
      </c>
      <c r="BQ30">
        <v>42</v>
      </c>
      <c r="BR30">
        <v>97</v>
      </c>
      <c r="BS30">
        <v>63</v>
      </c>
      <c r="BT30">
        <v>-84</v>
      </c>
      <c r="BU30" s="21"/>
    </row>
    <row r="31" spans="1:73" x14ac:dyDescent="0.2">
      <c r="AX31">
        <v>14</v>
      </c>
      <c r="AY31">
        <v>32</v>
      </c>
      <c r="AZ31" s="1">
        <v>-99</v>
      </c>
      <c r="BA31" s="1">
        <v>42</v>
      </c>
      <c r="BB31" s="1">
        <v>97</v>
      </c>
      <c r="BC31" s="1">
        <v>63</v>
      </c>
      <c r="BD31" s="1">
        <v>-84</v>
      </c>
      <c r="BE31" s="21"/>
      <c r="BF31">
        <v>0.68273781440431536</v>
      </c>
      <c r="BG31">
        <v>3.4867113618391787E-2</v>
      </c>
      <c r="BH31">
        <v>7.748027831391413E-2</v>
      </c>
      <c r="BI31">
        <v>0.51093326681345819</v>
      </c>
      <c r="BJ31">
        <v>0.39934828583379478</v>
      </c>
      <c r="BK31">
        <v>0.49161476117183844</v>
      </c>
      <c r="BL31" s="21"/>
      <c r="BN31">
        <v>14</v>
      </c>
      <c r="BO31">
        <v>32</v>
      </c>
      <c r="BP31">
        <v>31</v>
      </c>
      <c r="BQ31">
        <v>-91</v>
      </c>
      <c r="BR31">
        <v>97</v>
      </c>
      <c r="BS31">
        <v>63</v>
      </c>
      <c r="BT31">
        <v>-84</v>
      </c>
      <c r="BU31" s="21"/>
    </row>
    <row r="32" spans="1:73" x14ac:dyDescent="0.2">
      <c r="BE32" s="21"/>
      <c r="BL32" s="21"/>
      <c r="BU32" s="21"/>
    </row>
  </sheetData>
  <mergeCells count="5">
    <mergeCell ref="Y8:AB8"/>
    <mergeCell ref="AM9:AN9"/>
    <mergeCell ref="BH7:BI7"/>
    <mergeCell ref="BF8:BK8"/>
    <mergeCell ref="BM8:BT8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01414-BF48-E448-8A1F-5507DFFDC633}">
  <dimension ref="A1:L42"/>
  <sheetViews>
    <sheetView tabSelected="1" topLeftCell="A23" zoomScale="134" zoomScaleNormal="134" workbookViewId="0">
      <selection activeCell="B41" sqref="A34:B41"/>
    </sheetView>
  </sheetViews>
  <sheetFormatPr baseColWidth="10" defaultRowHeight="16" x14ac:dyDescent="0.2"/>
  <cols>
    <col min="1" max="1" width="42.5" customWidth="1"/>
    <col min="2" max="2" width="19.5" customWidth="1"/>
  </cols>
  <sheetData>
    <row r="1" spans="1:12" x14ac:dyDescent="0.2">
      <c r="A1" t="s">
        <v>6</v>
      </c>
    </row>
    <row r="3" spans="1:12" x14ac:dyDescent="0.2">
      <c r="A3" t="s">
        <v>35</v>
      </c>
    </row>
    <row r="4" spans="1:12" x14ac:dyDescent="0.2">
      <c r="B4" t="s">
        <v>7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</row>
    <row r="5" spans="1:12" x14ac:dyDescent="0.2">
      <c r="B5" t="s">
        <v>7</v>
      </c>
      <c r="C5">
        <v>4</v>
      </c>
      <c r="D5">
        <v>-2</v>
      </c>
      <c r="E5">
        <v>7</v>
      </c>
      <c r="F5">
        <v>-5</v>
      </c>
      <c r="G5">
        <v>11</v>
      </c>
      <c r="H5">
        <v>1</v>
      </c>
    </row>
    <row r="6" spans="1:12" x14ac:dyDescent="0.2">
      <c r="A6" s="21"/>
      <c r="B6" s="21"/>
      <c r="C6" s="21"/>
      <c r="D6" s="21"/>
      <c r="E6" s="21"/>
      <c r="F6" s="21"/>
      <c r="G6" s="21"/>
      <c r="H6" s="21"/>
      <c r="I6" s="21"/>
    </row>
    <row r="9" spans="1:12" x14ac:dyDescent="0.2">
      <c r="A9" t="s">
        <v>16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J9" t="s">
        <v>15</v>
      </c>
      <c r="K9" t="s">
        <v>17</v>
      </c>
    </row>
    <row r="10" spans="1:12" x14ac:dyDescent="0.2">
      <c r="A10" t="s">
        <v>40</v>
      </c>
      <c r="B10">
        <v>1</v>
      </c>
      <c r="C10">
        <v>-15</v>
      </c>
      <c r="D10">
        <v>-99</v>
      </c>
      <c r="E10">
        <v>-17</v>
      </c>
      <c r="F10">
        <v>-9</v>
      </c>
      <c r="G10">
        <v>63</v>
      </c>
      <c r="H10">
        <v>-54</v>
      </c>
      <c r="I10" s="1"/>
      <c r="J10" s="1">
        <f>(C10* POWER($C$5,2) )+(D10*POWER($D$5,3))+(E10*$E$5)+(F10*$F$5)+(G10*$G$5)+(H10*$H$5)</f>
        <v>1117</v>
      </c>
      <c r="K10" s="1">
        <f>RANK(J10,$J$10:$J$31,0)</f>
        <v>18</v>
      </c>
      <c r="L10" s="1"/>
    </row>
    <row r="11" spans="1:12" x14ac:dyDescent="0.2">
      <c r="B11">
        <v>2</v>
      </c>
      <c r="C11">
        <v>93</v>
      </c>
      <c r="D11">
        <v>-12</v>
      </c>
      <c r="E11">
        <v>42</v>
      </c>
      <c r="F11">
        <v>97</v>
      </c>
      <c r="G11">
        <v>63</v>
      </c>
      <c r="H11">
        <v>-54</v>
      </c>
      <c r="J11" s="1">
        <f t="shared" ref="J11:J31" si="0">(C11* POWER($C$5,2) )+(D11*POWER($D$5,3))+(E11*$E$5)+(F11*$F$5)+(G11*$G$5)+(H11*$H$5)</f>
        <v>2032</v>
      </c>
      <c r="K11" s="1">
        <f t="shared" ref="K11:K31" si="1">RANK(J11,$J$10:$J$31,0)</f>
        <v>5</v>
      </c>
    </row>
    <row r="12" spans="1:12" x14ac:dyDescent="0.2">
      <c r="B12">
        <v>3</v>
      </c>
      <c r="C12">
        <v>93</v>
      </c>
      <c r="D12">
        <v>18</v>
      </c>
      <c r="E12">
        <v>42</v>
      </c>
      <c r="F12">
        <v>97</v>
      </c>
      <c r="G12">
        <v>-15</v>
      </c>
      <c r="H12">
        <v>13</v>
      </c>
      <c r="J12" s="1">
        <f t="shared" si="0"/>
        <v>1001</v>
      </c>
      <c r="K12" s="1">
        <f t="shared" si="1"/>
        <v>20</v>
      </c>
    </row>
    <row r="13" spans="1:12" x14ac:dyDescent="0.2">
      <c r="B13">
        <v>4</v>
      </c>
      <c r="C13">
        <v>63</v>
      </c>
      <c r="D13">
        <v>-12</v>
      </c>
      <c r="E13">
        <v>-41</v>
      </c>
      <c r="F13">
        <v>8</v>
      </c>
      <c r="G13">
        <v>63</v>
      </c>
      <c r="H13">
        <v>-84</v>
      </c>
      <c r="J13" s="1">
        <f t="shared" si="0"/>
        <v>1386</v>
      </c>
      <c r="K13" s="1">
        <f t="shared" si="1"/>
        <v>17</v>
      </c>
    </row>
    <row r="14" spans="1:12" x14ac:dyDescent="0.2">
      <c r="B14">
        <v>5</v>
      </c>
      <c r="C14">
        <v>48</v>
      </c>
      <c r="D14">
        <v>-62</v>
      </c>
      <c r="E14">
        <v>42</v>
      </c>
      <c r="F14">
        <v>97</v>
      </c>
      <c r="G14">
        <v>63</v>
      </c>
      <c r="H14">
        <v>31</v>
      </c>
      <c r="J14" s="1">
        <f t="shared" si="0"/>
        <v>1797</v>
      </c>
      <c r="K14" s="1">
        <f t="shared" si="1"/>
        <v>9</v>
      </c>
    </row>
    <row r="15" spans="1:12" x14ac:dyDescent="0.2">
      <c r="B15">
        <v>6</v>
      </c>
      <c r="C15">
        <v>32</v>
      </c>
      <c r="D15">
        <v>-99</v>
      </c>
      <c r="E15">
        <v>42</v>
      </c>
      <c r="F15">
        <v>97</v>
      </c>
      <c r="G15">
        <v>63</v>
      </c>
      <c r="H15">
        <v>-84</v>
      </c>
      <c r="J15" s="1">
        <f t="shared" si="0"/>
        <v>1722</v>
      </c>
      <c r="K15" s="1">
        <f t="shared" si="1"/>
        <v>12</v>
      </c>
    </row>
    <row r="16" spans="1:12" x14ac:dyDescent="0.2">
      <c r="B16">
        <v>7</v>
      </c>
      <c r="C16">
        <v>32</v>
      </c>
      <c r="D16">
        <v>-99</v>
      </c>
      <c r="E16">
        <v>-5</v>
      </c>
      <c r="F16">
        <v>3</v>
      </c>
      <c r="G16">
        <v>24</v>
      </c>
      <c r="H16">
        <v>-84</v>
      </c>
      <c r="J16" s="1">
        <f t="shared" si="0"/>
        <v>1434</v>
      </c>
      <c r="K16" s="1">
        <f t="shared" si="1"/>
        <v>16</v>
      </c>
    </row>
    <row r="17" spans="1:12" x14ac:dyDescent="0.2">
      <c r="B17">
        <v>8</v>
      </c>
      <c r="C17">
        <v>32</v>
      </c>
      <c r="D17">
        <v>-99</v>
      </c>
      <c r="E17">
        <v>42</v>
      </c>
      <c r="F17">
        <v>97</v>
      </c>
      <c r="G17">
        <v>63</v>
      </c>
      <c r="H17">
        <v>-84</v>
      </c>
      <c r="J17" s="1">
        <f t="shared" si="0"/>
        <v>1722</v>
      </c>
      <c r="K17" s="1">
        <f t="shared" si="1"/>
        <v>12</v>
      </c>
    </row>
    <row r="18" spans="1:12" x14ac:dyDescent="0.2">
      <c r="A18" t="s">
        <v>41</v>
      </c>
      <c r="B18">
        <v>1</v>
      </c>
      <c r="C18">
        <v>32</v>
      </c>
      <c r="D18">
        <v>-99</v>
      </c>
      <c r="E18">
        <v>42</v>
      </c>
      <c r="F18">
        <v>97</v>
      </c>
      <c r="G18">
        <v>63</v>
      </c>
      <c r="H18">
        <v>31</v>
      </c>
      <c r="J18" s="1">
        <f t="shared" si="0"/>
        <v>1837</v>
      </c>
      <c r="K18" s="1">
        <f t="shared" si="1"/>
        <v>8</v>
      </c>
    </row>
    <row r="19" spans="1:12" x14ac:dyDescent="0.2">
      <c r="B19">
        <v>2</v>
      </c>
      <c r="C19">
        <v>48</v>
      </c>
      <c r="D19">
        <v>-62</v>
      </c>
      <c r="E19">
        <v>42</v>
      </c>
      <c r="F19">
        <v>-9</v>
      </c>
      <c r="G19">
        <v>63</v>
      </c>
      <c r="H19">
        <v>-54</v>
      </c>
      <c r="J19" s="1">
        <f t="shared" si="0"/>
        <v>2242</v>
      </c>
      <c r="K19" s="1">
        <f t="shared" si="1"/>
        <v>4</v>
      </c>
    </row>
    <row r="20" spans="1:12" x14ac:dyDescent="0.2">
      <c r="B20">
        <v>3</v>
      </c>
      <c r="C20">
        <v>93</v>
      </c>
      <c r="D20">
        <v>-12</v>
      </c>
      <c r="E20">
        <v>42</v>
      </c>
      <c r="F20">
        <v>97</v>
      </c>
      <c r="G20">
        <v>63</v>
      </c>
      <c r="H20">
        <v>-54</v>
      </c>
      <c r="J20" s="1">
        <f t="shared" si="0"/>
        <v>2032</v>
      </c>
      <c r="K20" s="1">
        <f t="shared" si="1"/>
        <v>5</v>
      </c>
    </row>
    <row r="21" spans="1:12" x14ac:dyDescent="0.2">
      <c r="B21">
        <v>4</v>
      </c>
      <c r="C21">
        <v>93</v>
      </c>
      <c r="D21">
        <v>-12</v>
      </c>
      <c r="E21">
        <v>42</v>
      </c>
      <c r="F21">
        <v>97</v>
      </c>
      <c r="G21">
        <v>63</v>
      </c>
      <c r="H21">
        <v>-54</v>
      </c>
      <c r="J21" s="1">
        <f t="shared" si="0"/>
        <v>2032</v>
      </c>
      <c r="K21" s="1">
        <f t="shared" si="1"/>
        <v>5</v>
      </c>
    </row>
    <row r="22" spans="1:12" x14ac:dyDescent="0.2">
      <c r="B22" s="20">
        <v>5</v>
      </c>
      <c r="C22" s="20">
        <v>93</v>
      </c>
      <c r="D22" s="20">
        <v>-91</v>
      </c>
      <c r="E22" s="20">
        <v>42</v>
      </c>
      <c r="F22" s="20">
        <v>97</v>
      </c>
      <c r="G22" s="20">
        <v>63</v>
      </c>
      <c r="H22" s="20">
        <v>-84</v>
      </c>
      <c r="I22" s="20"/>
      <c r="J22" s="20">
        <f t="shared" si="0"/>
        <v>2634</v>
      </c>
      <c r="K22" s="20">
        <f t="shared" si="1"/>
        <v>1</v>
      </c>
    </row>
    <row r="23" spans="1:12" x14ac:dyDescent="0.2">
      <c r="B23">
        <v>6</v>
      </c>
      <c r="C23">
        <v>32</v>
      </c>
      <c r="D23">
        <v>-99</v>
      </c>
      <c r="E23">
        <v>42</v>
      </c>
      <c r="F23">
        <v>97</v>
      </c>
      <c r="G23">
        <v>-72</v>
      </c>
      <c r="H23">
        <v>13</v>
      </c>
      <c r="J23" s="1">
        <f t="shared" si="0"/>
        <v>334</v>
      </c>
      <c r="K23" s="1">
        <f t="shared" si="1"/>
        <v>21</v>
      </c>
    </row>
    <row r="24" spans="1:12" x14ac:dyDescent="0.2">
      <c r="B24">
        <v>7</v>
      </c>
      <c r="C24">
        <v>93</v>
      </c>
      <c r="D24">
        <v>5</v>
      </c>
      <c r="E24">
        <v>-41</v>
      </c>
      <c r="F24">
        <v>8</v>
      </c>
      <c r="G24">
        <v>63</v>
      </c>
      <c r="H24">
        <v>-38</v>
      </c>
      <c r="J24" s="1">
        <f t="shared" si="0"/>
        <v>1776</v>
      </c>
      <c r="K24" s="1">
        <f t="shared" si="1"/>
        <v>10</v>
      </c>
    </row>
    <row r="25" spans="1:12" x14ac:dyDescent="0.2">
      <c r="B25">
        <v>8</v>
      </c>
      <c r="C25">
        <v>32</v>
      </c>
      <c r="D25">
        <v>-99</v>
      </c>
      <c r="E25">
        <v>42</v>
      </c>
      <c r="F25">
        <v>-9</v>
      </c>
      <c r="G25">
        <v>63</v>
      </c>
      <c r="H25">
        <v>-84</v>
      </c>
      <c r="J25" s="1">
        <f t="shared" si="0"/>
        <v>2252</v>
      </c>
      <c r="K25" s="1">
        <f t="shared" si="1"/>
        <v>2</v>
      </c>
    </row>
    <row r="26" spans="1:12" x14ac:dyDescent="0.2">
      <c r="B26">
        <v>9</v>
      </c>
      <c r="C26">
        <v>48</v>
      </c>
      <c r="D26">
        <v>-62</v>
      </c>
      <c r="E26">
        <v>42</v>
      </c>
      <c r="F26">
        <v>92</v>
      </c>
      <c r="G26">
        <v>63</v>
      </c>
      <c r="H26">
        <v>-84</v>
      </c>
      <c r="J26" s="1">
        <f t="shared" si="0"/>
        <v>1707</v>
      </c>
      <c r="K26" s="1">
        <f t="shared" si="1"/>
        <v>15</v>
      </c>
    </row>
    <row r="27" spans="1:12" x14ac:dyDescent="0.2">
      <c r="B27">
        <v>10</v>
      </c>
      <c r="C27">
        <v>32</v>
      </c>
      <c r="D27">
        <v>-99</v>
      </c>
      <c r="E27">
        <v>42</v>
      </c>
      <c r="F27">
        <v>97</v>
      </c>
      <c r="G27">
        <v>-6</v>
      </c>
      <c r="H27">
        <v>31</v>
      </c>
      <c r="J27" s="1">
        <f t="shared" si="0"/>
        <v>1078</v>
      </c>
      <c r="K27" s="1">
        <f t="shared" si="1"/>
        <v>19</v>
      </c>
    </row>
    <row r="28" spans="1:12" x14ac:dyDescent="0.2">
      <c r="B28">
        <v>11</v>
      </c>
      <c r="C28">
        <v>32</v>
      </c>
      <c r="D28">
        <v>-99</v>
      </c>
      <c r="E28">
        <v>42</v>
      </c>
      <c r="F28">
        <v>97</v>
      </c>
      <c r="G28">
        <v>63</v>
      </c>
      <c r="H28">
        <v>-54</v>
      </c>
      <c r="J28" s="1">
        <f t="shared" si="0"/>
        <v>1752</v>
      </c>
      <c r="K28" s="1">
        <f t="shared" si="1"/>
        <v>11</v>
      </c>
    </row>
    <row r="29" spans="1:12" x14ac:dyDescent="0.2">
      <c r="B29">
        <v>12</v>
      </c>
      <c r="C29">
        <v>32</v>
      </c>
      <c r="D29">
        <v>-99</v>
      </c>
      <c r="E29">
        <v>42</v>
      </c>
      <c r="F29">
        <v>-9</v>
      </c>
      <c r="G29">
        <v>63</v>
      </c>
      <c r="H29">
        <v>-84</v>
      </c>
      <c r="J29" s="1">
        <f t="shared" si="0"/>
        <v>2252</v>
      </c>
      <c r="K29" s="1">
        <f t="shared" si="1"/>
        <v>2</v>
      </c>
    </row>
    <row r="30" spans="1:12" x14ac:dyDescent="0.2">
      <c r="B30">
        <v>13</v>
      </c>
      <c r="C30">
        <v>32</v>
      </c>
      <c r="D30">
        <v>-99</v>
      </c>
      <c r="E30">
        <v>42</v>
      </c>
      <c r="F30">
        <v>97</v>
      </c>
      <c r="G30">
        <v>63</v>
      </c>
      <c r="H30">
        <v>-84</v>
      </c>
      <c r="J30" s="1">
        <f t="shared" si="0"/>
        <v>1722</v>
      </c>
      <c r="K30" s="1">
        <f t="shared" si="1"/>
        <v>12</v>
      </c>
    </row>
    <row r="31" spans="1:12" x14ac:dyDescent="0.2">
      <c r="B31">
        <v>14</v>
      </c>
      <c r="C31">
        <v>32</v>
      </c>
      <c r="D31">
        <v>31</v>
      </c>
      <c r="E31">
        <v>-91</v>
      </c>
      <c r="F31">
        <v>97</v>
      </c>
      <c r="G31">
        <v>63</v>
      </c>
      <c r="H31">
        <v>-84</v>
      </c>
      <c r="J31" s="1">
        <f t="shared" si="0"/>
        <v>-249</v>
      </c>
      <c r="K31" s="1">
        <f t="shared" si="1"/>
        <v>22</v>
      </c>
    </row>
    <row r="32" spans="1:12" x14ac:dyDescent="0.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spans="1:1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">
      <c r="A34" s="7" t="s">
        <v>57</v>
      </c>
      <c r="B34" s="7"/>
    </row>
    <row r="36" spans="1:12" x14ac:dyDescent="0.2">
      <c r="A36" t="s">
        <v>9</v>
      </c>
      <c r="B36">
        <v>93</v>
      </c>
    </row>
    <row r="37" spans="1:12" x14ac:dyDescent="0.2">
      <c r="A37" t="s">
        <v>10</v>
      </c>
      <c r="B37">
        <v>-91</v>
      </c>
    </row>
    <row r="38" spans="1:12" x14ac:dyDescent="0.2">
      <c r="A38" t="s">
        <v>11</v>
      </c>
      <c r="B38">
        <v>42</v>
      </c>
    </row>
    <row r="39" spans="1:12" x14ac:dyDescent="0.2">
      <c r="A39" t="s">
        <v>12</v>
      </c>
      <c r="B39">
        <v>97</v>
      </c>
    </row>
    <row r="40" spans="1:12" x14ac:dyDescent="0.2">
      <c r="A40" t="s">
        <v>13</v>
      </c>
      <c r="B40">
        <v>63</v>
      </c>
    </row>
    <row r="41" spans="1:12" x14ac:dyDescent="0.2">
      <c r="A41" t="s">
        <v>14</v>
      </c>
      <c r="B41">
        <v>-84</v>
      </c>
    </row>
    <row r="42" spans="1:12" x14ac:dyDescent="0.2">
      <c r="A42" s="21"/>
      <c r="B42" s="21"/>
      <c r="C42" s="21"/>
    </row>
  </sheetData>
  <mergeCells count="1">
    <mergeCell ref="A34:B34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Generation 0</vt:lpstr>
      <vt:lpstr>Generation 1</vt:lpstr>
      <vt:lpstr>Generation 2</vt:lpstr>
      <vt:lpstr>Final 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2020-02-08T03:25:14Z</dcterms:created>
  <dcterms:modified xsi:type="dcterms:W3CDTF">2020-02-09T12:53:13Z</dcterms:modified>
</cp:coreProperties>
</file>