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MI\DMI-ERP\"/>
    </mc:Choice>
  </mc:AlternateContent>
  <bookViews>
    <workbookView minimized="1" xWindow="0" yWindow="0" windowWidth="24000" windowHeight="9300" tabRatio="277"/>
  </bookViews>
  <sheets>
    <sheet name="Leave-DB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2" l="1"/>
  <c r="E16" i="2"/>
  <c r="E15" i="2"/>
  <c r="C9" i="2"/>
  <c r="C10" i="2" s="1"/>
  <c r="E10" i="2" s="1"/>
  <c r="D2" i="2"/>
  <c r="E2" i="2" s="1"/>
</calcChain>
</file>

<file path=xl/comments1.xml><?xml version="1.0" encoding="utf-8"?>
<comments xmlns="http://schemas.openxmlformats.org/spreadsheetml/2006/main">
  <authors>
    <author>Author</author>
  </authors>
  <commentList>
    <comment ref="F5" authorId="0" shapeId="0">
      <text>
        <r>
          <rPr>
            <b/>
            <sz val="9"/>
            <color indexed="81"/>
            <rFont val="Tahoma"/>
            <family val="2"/>
          </rPr>
          <t>Manager-ITES: how is the VL calculated and availed for a person within 2-3 month of joining- to be discussed</t>
        </r>
      </text>
    </comment>
  </commentList>
</comments>
</file>

<file path=xl/sharedStrings.xml><?xml version="1.0" encoding="utf-8"?>
<sst xmlns="http://schemas.openxmlformats.org/spreadsheetml/2006/main" count="579" uniqueCount="126">
  <si>
    <t>For Faculty</t>
  </si>
  <si>
    <t>Work flow</t>
  </si>
  <si>
    <t>No of days at a stretch</t>
  </si>
  <si>
    <t>Encashment of Leave</t>
  </si>
  <si>
    <t>Encashment amount should not be greater than</t>
  </si>
  <si>
    <t>Type of Leave</t>
  </si>
  <si>
    <t>Rate of accrual per month or part thereof</t>
  </si>
  <si>
    <t>Leave Accrual/ Credit days</t>
  </si>
  <si>
    <t>Availing of Leave</t>
  </si>
  <si>
    <t>Sanctioning Authority</t>
  </si>
  <si>
    <t>Max-Accumulation</t>
  </si>
  <si>
    <t>Max</t>
  </si>
  <si>
    <t>Min</t>
  </si>
  <si>
    <t>Max No. of times to be  availed in a calender year</t>
  </si>
  <si>
    <t>Status of intervening holiday/ week end</t>
  </si>
  <si>
    <t>Time of Leave Encashment</t>
  </si>
  <si>
    <t>Combination of  Leave types</t>
  </si>
  <si>
    <t>Earned leave</t>
  </si>
  <si>
    <t>End of each month</t>
  </si>
  <si>
    <t>Director</t>
  </si>
  <si>
    <t>Leave in Balance</t>
  </si>
  <si>
    <t>counted</t>
  </si>
  <si>
    <t>BP + GP+DA as on the date of payment</t>
  </si>
  <si>
    <t>EL + ML</t>
  </si>
  <si>
    <t>Vacation Leave</t>
  </si>
  <si>
    <t>End of each month and credit of leave at the end of Calender year</t>
  </si>
  <si>
    <t>VL + ML</t>
  </si>
  <si>
    <t>Medical Leave</t>
  </si>
  <si>
    <t>End of each calender month</t>
  </si>
  <si>
    <t>12 days per annum on full pay basis or 24 days on half pay basis</t>
  </si>
  <si>
    <t>Only at the time of separation due to superannuation, resignation, or end of contract.</t>
  </si>
  <si>
    <t>BP + GP+DA as on date of payment</t>
  </si>
  <si>
    <t>ML + EL</t>
  </si>
  <si>
    <t>Casual Leave</t>
  </si>
  <si>
    <t>12 days per annum can be availed in multiples of half day, for new joiny, CL is entitled @ of 1 day / month till the end of calender year.</t>
  </si>
  <si>
    <t xml:space="preserve">Director / reporting officer </t>
  </si>
  <si>
    <t>half day</t>
  </si>
  <si>
    <t>24 (half days)</t>
  </si>
  <si>
    <t>not counted</t>
  </si>
  <si>
    <t>N.A</t>
  </si>
  <si>
    <t>6 days for Men and 14 days for women</t>
  </si>
  <si>
    <t>Director / Reporting officer</t>
  </si>
  <si>
    <t>Maternity Leave</t>
  </si>
  <si>
    <t xml:space="preserve">Director / Reporting officer </t>
  </si>
  <si>
    <t>Pre-natal leave upto 6 weeks and post natal leave of 6 weeks</t>
  </si>
  <si>
    <t>Leave for Miscarriage</t>
  </si>
  <si>
    <t>Paternity Leave</t>
  </si>
  <si>
    <t>Director/ Reporting Officer</t>
  </si>
  <si>
    <t>5 years in medical condition</t>
  </si>
  <si>
    <t>Special Leave</t>
  </si>
  <si>
    <t>For Staff</t>
  </si>
  <si>
    <t>Reporting co-ordinator</t>
  </si>
  <si>
    <t>Compensatory Leave</t>
  </si>
  <si>
    <t>Impact on ERP</t>
  </si>
  <si>
    <t>Sundays</t>
  </si>
  <si>
    <t>Holidays</t>
  </si>
  <si>
    <t>Earned Leave</t>
  </si>
  <si>
    <t>Sick Leave</t>
  </si>
  <si>
    <t>Number of days (even if in decimal value) is credited at the end of each calendar month.</t>
  </si>
  <si>
    <t>ERP should not allow accumulation above this number.</t>
  </si>
  <si>
    <t>Should not allow sanction of more than the actual balance of leave on the day leave starts and not less than 9 days.</t>
  </si>
  <si>
    <t>For the purpose of financial calculation. Should pull data from the updated salary sheet.</t>
  </si>
  <si>
    <t>EL can be combined with Vacation Leave.</t>
  </si>
  <si>
    <t>If there is any balance of VL on 30th June, it should be added to the balance of EL subject to the overall limit of EL.</t>
  </si>
  <si>
    <t>Should not allow sanction of more than the actual balance of leave on the day leave starts and not less than 10 days.</t>
  </si>
  <si>
    <t>Should accrue for all days except extraordinary leave.</t>
  </si>
  <si>
    <t>Should take care of the commutation of leave. So should give the option of full pay or half pay at the time of application.</t>
  </si>
  <si>
    <t>Should not allow accumulation of more than 120 days on full pay.</t>
  </si>
  <si>
    <t>No such limits.</t>
  </si>
  <si>
    <t>Not applicable</t>
  </si>
  <si>
    <t>ML can be combined with EL &amp; VL.</t>
  </si>
  <si>
    <t>To be treated like EL at the time of encashment</t>
  </si>
  <si>
    <t>Only days on which CL is availed is counted</t>
  </si>
  <si>
    <t xml:space="preserve">Maternity Leave in case of the 3rd &amp; subsequent childen  </t>
  </si>
  <si>
    <t>Period of 15 days before or up to six months from the date of delivery of the child.</t>
  </si>
  <si>
    <t xml:space="preserve">N. A. </t>
  </si>
  <si>
    <t>Admissible if only other leaves types are exhausted, Employee should be associated with DMI for at least 3 years</t>
  </si>
  <si>
    <t>3 year in general conditions. To be permitted to persue academic goals.</t>
  </si>
  <si>
    <t>Not more than 3 times in entire service period and not more than once in 5 years</t>
  </si>
  <si>
    <t xml:space="preserve">Q1. To earn leave a person needs to work &amp; the number of days worked have to be counted for calculating EL. Are days spent on EL, VL &amp; ML are to be counted as working days? </t>
  </si>
  <si>
    <t>All leave applications made through ERP to be sent to the Director for Sanction / Approval ? Deans and HR Cell will in loop</t>
  </si>
  <si>
    <r>
      <t xml:space="preserve">Should not allow more than two occassions, but </t>
    </r>
    <r>
      <rPr>
        <sz val="11"/>
        <color rgb="FFFF0000"/>
        <rFont val="Times New Roman"/>
        <family val="1"/>
      </rPr>
      <t>Admin</t>
    </r>
    <r>
      <rPr>
        <sz val="11"/>
        <color theme="1"/>
        <rFont val="Times New Roman"/>
        <family val="1"/>
      </rPr>
      <t xml:space="preserve"> should be able to supercede this.</t>
    </r>
  </si>
  <si>
    <r>
      <t xml:space="preserve">Should permit leave only when 183 days of service completed. But </t>
    </r>
    <r>
      <rPr>
        <sz val="11"/>
        <color rgb="FFFF0000"/>
        <rFont val="Times New Roman"/>
        <family val="1"/>
      </rPr>
      <t>Admin</t>
    </r>
    <r>
      <rPr>
        <sz val="11"/>
        <color theme="1"/>
        <rFont val="Times New Roman"/>
        <family val="1"/>
      </rPr>
      <t xml:space="preserve"> should have the right to supercede this.</t>
    </r>
  </si>
  <si>
    <t>ERP should count all the days starting from the first day to the last day of leave. Counting all intervening days. To arrive at the number of days availed.</t>
  </si>
  <si>
    <r>
      <t xml:space="preserve">1. Should not allow less than 15 days of encashment. (4.5.7)                               2. Permissible at the time of seperation / superannuation. All credit of EL, (Balance VL converted to EL ), ML will be encashable  </t>
    </r>
    <r>
      <rPr>
        <sz val="11"/>
        <color rgb="FFFF0000"/>
        <rFont val="Times New Roman"/>
        <family val="1"/>
      </rPr>
      <t/>
    </r>
  </si>
  <si>
    <t xml:space="preserve">VL to be used within 6-months of the end of calender year during which it falls due. </t>
  </si>
  <si>
    <t>Applicable only  after conversion of VL to EL</t>
  </si>
  <si>
    <t>Director / Reporting officer, Leave Application has to be supported with medical certificate for absence exceeding 6 working days</t>
  </si>
  <si>
    <t>For absence ovde 6 days, should insist on uploading medical certificate.</t>
  </si>
  <si>
    <r>
      <t xml:space="preserve">Should not allow more than three occassions, but </t>
    </r>
    <r>
      <rPr>
        <sz val="11"/>
        <color rgb="FFFF0000"/>
        <rFont val="Times New Roman"/>
        <family val="1"/>
      </rPr>
      <t>Admin</t>
    </r>
    <r>
      <rPr>
        <sz val="11"/>
        <color theme="1"/>
        <rFont val="Times New Roman"/>
        <family val="1"/>
      </rPr>
      <t xml:space="preserve"> should be able to supercede this.</t>
    </r>
  </si>
  <si>
    <t>Spl-Casual Leave (only for Sterilization)</t>
  </si>
  <si>
    <t>Admin should be able to change the number of days allowed</t>
  </si>
  <si>
    <t>Prior Approval is mandatory</t>
  </si>
  <si>
    <t>lapse at the end of year  (no carry forward)</t>
  </si>
  <si>
    <t>Extraordinary Leave  (without pay)</t>
  </si>
  <si>
    <t>N. C.</t>
  </si>
  <si>
    <t>Subject to the balance of ML in  account</t>
  </si>
  <si>
    <t>Per previous cell</t>
  </si>
  <si>
    <t>Per previous cells</t>
  </si>
  <si>
    <t>Can be combined with holidays and Vacation Leave</t>
  </si>
  <si>
    <t>Only once in entire service period</t>
  </si>
  <si>
    <t>Fixed number of leave</t>
  </si>
  <si>
    <t>6 days for men and 14 days for women</t>
  </si>
  <si>
    <t>Once in life</t>
  </si>
  <si>
    <t>Counted</t>
  </si>
  <si>
    <t>Only with CL, Holidays or vacation</t>
  </si>
  <si>
    <t>Elegibility of having service minimum of 80 days in the year preceding  date of application. Pre-natal leave of 8 weeks and post natal leave of 18 weeks</t>
  </si>
  <si>
    <t>Twice in entire service period</t>
  </si>
  <si>
    <t>Only with EL, ML or extraordinary leave or vacation (any request to be supported with medical certificate)</t>
  </si>
  <si>
    <t>No limits</t>
  </si>
  <si>
    <t>Depending on the applied leave and combination requested , respective leave balance to be calculated in ML/EL/VL</t>
  </si>
  <si>
    <t>Approval as per W.Flow and updating HR cell</t>
  </si>
  <si>
    <t>Approval as per W. Flow and updating HR cell</t>
  </si>
  <si>
    <t>Except with CL and Special CL; Ex-Leave can be combined with other leaves</t>
  </si>
  <si>
    <t xml:space="preserve">Q 1. To earn leave a person needs to work &amp; the number of days worked have to be counted for calculating EL. Are days spent on EL &amp; ML are to be counted as working days? </t>
  </si>
  <si>
    <t>After 183 days of continous service</t>
  </si>
  <si>
    <t>Should not allow sanction of more than the actual balance of leave on the day leave starts and not less than 15 days.</t>
  </si>
  <si>
    <t>Once in an calendar year (as per 4.5.7)</t>
  </si>
  <si>
    <r>
      <t xml:space="preserve">ERP should allow only one encahment during a year. </t>
    </r>
    <r>
      <rPr>
        <sz val="11"/>
        <color rgb="FFFF0000"/>
        <rFont val="Times New Roman"/>
        <family val="1"/>
      </rPr>
      <t>Admin</t>
    </r>
    <r>
      <rPr>
        <sz val="11"/>
        <color theme="1"/>
        <rFont val="Times New Roman"/>
        <family val="1"/>
      </rPr>
      <t xml:space="preserve"> should be able to override.</t>
    </r>
  </si>
  <si>
    <t>EL + ML + VL</t>
  </si>
  <si>
    <t>EL can be combined with Medical Leave.</t>
  </si>
  <si>
    <t xml:space="preserve">ML can be combined with EL </t>
  </si>
  <si>
    <t xml:space="preserve">Can be combined with holidays and Vacations </t>
  </si>
  <si>
    <t>Depending on the applied leave and combination requested , respective leave balance to be calculated in ML/EL</t>
  </si>
  <si>
    <t>To be alowed as compensatory dat off if an employess works on Sundays/ Holidays or any day on which the Institution is closed</t>
  </si>
  <si>
    <t>The ERP should count the days on which the person works on Sundays/ Holidays etc from the attendance records and credit the same to a Compensatory Leave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</si>
</sst>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8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164" fontId="0" fillId="0" borderId="0" xfId="1" applyFont="1"/>
    <xf numFmtId="0" fontId="0" fillId="0" borderId="1" xfId="0" applyBorder="1"/>
    <xf numFmtId="0" fontId="0" fillId="0" borderId="2" xfId="0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/>
    <xf numFmtId="0" fontId="10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27"/>
  <sheetViews>
    <sheetView tabSelected="1" zoomScale="110" zoomScaleNormal="110" workbookViewId="0">
      <pane xSplit="1" topLeftCell="E1" activePane="topRight" state="frozen"/>
      <selection pane="topRight" activeCell="A5" sqref="A5"/>
    </sheetView>
  </sheetViews>
  <sheetFormatPr defaultRowHeight="15" x14ac:dyDescent="0.25"/>
  <cols>
    <col min="1" max="1" width="20" style="9" bestFit="1" customWidth="1"/>
    <col min="2" max="2" width="14" style="12" bestFit="1" customWidth="1"/>
    <col min="3" max="3" width="24.85546875" style="10" customWidth="1"/>
    <col min="4" max="5" width="16.42578125" style="9" customWidth="1"/>
    <col min="6" max="7" width="23.140625" style="9" customWidth="1"/>
    <col min="8" max="8" width="15.85546875" style="9" customWidth="1"/>
    <col min="9" max="9" width="20.42578125" style="9" customWidth="1"/>
    <col min="10" max="10" width="17.85546875" style="9" bestFit="1" customWidth="1"/>
    <col min="11" max="11" width="17.85546875" style="9" customWidth="1"/>
    <col min="12" max="12" width="11.140625" style="9" customWidth="1"/>
    <col min="13" max="13" width="14" style="9" customWidth="1"/>
    <col min="14" max="14" width="20" style="9" customWidth="1"/>
    <col min="15" max="15" width="14" style="9" customWidth="1"/>
    <col min="16" max="16" width="17.140625" style="9" customWidth="1"/>
    <col min="17" max="17" width="12.5703125" style="9" customWidth="1"/>
    <col min="18" max="18" width="20.28515625" style="9" customWidth="1"/>
    <col min="19" max="19" width="19.42578125" style="9" customWidth="1"/>
    <col min="20" max="20" width="9.140625" style="9"/>
    <col min="21" max="21" width="33.5703125" style="9" customWidth="1"/>
    <col min="22" max="23" width="15.7109375" style="9" customWidth="1"/>
    <col min="24" max="24" width="14.5703125" style="9" customWidth="1"/>
    <col min="25" max="25" width="20.85546875" style="9" customWidth="1"/>
    <col min="26" max="26" width="19.7109375" style="9" customWidth="1"/>
    <col min="27" max="27" width="17.5703125" style="9" customWidth="1"/>
    <col min="28" max="16384" width="9.140625" style="9"/>
  </cols>
  <sheetData>
    <row r="1" spans="1:55" ht="20.25" customHeight="1" x14ac:dyDescent="0.25">
      <c r="B1" s="6"/>
      <c r="C1" s="7"/>
      <c r="D1" s="5"/>
      <c r="E1" s="5"/>
      <c r="F1" s="6"/>
      <c r="G1" s="6"/>
      <c r="H1" s="6" t="s">
        <v>1</v>
      </c>
      <c r="I1" s="6"/>
      <c r="J1" s="5"/>
      <c r="K1" s="5"/>
      <c r="L1" s="39" t="s">
        <v>2</v>
      </c>
      <c r="M1" s="39"/>
      <c r="N1" s="6"/>
      <c r="O1" s="5"/>
      <c r="P1" s="5"/>
      <c r="Q1" s="5"/>
      <c r="R1" s="5"/>
      <c r="S1" s="40" t="s">
        <v>3</v>
      </c>
      <c r="T1" s="40"/>
      <c r="U1" s="40"/>
      <c r="V1" s="40"/>
      <c r="W1" s="40"/>
      <c r="X1" s="40"/>
      <c r="Y1" s="40"/>
      <c r="Z1" s="8"/>
      <c r="AA1" s="8"/>
    </row>
    <row r="2" spans="1:55" s="15" customFormat="1" ht="40.5" customHeight="1" thickBot="1" x14ac:dyDescent="0.25">
      <c r="A2" s="14" t="s">
        <v>5</v>
      </c>
      <c r="B2" s="14" t="s">
        <v>6</v>
      </c>
      <c r="C2" s="20" t="s">
        <v>53</v>
      </c>
      <c r="D2" s="14" t="s">
        <v>7</v>
      </c>
      <c r="E2" s="20" t="s">
        <v>53</v>
      </c>
      <c r="F2" s="13" t="s">
        <v>8</v>
      </c>
      <c r="G2" s="20" t="s">
        <v>53</v>
      </c>
      <c r="H2" s="14" t="s">
        <v>9</v>
      </c>
      <c r="I2" s="20" t="s">
        <v>53</v>
      </c>
      <c r="J2" s="13" t="s">
        <v>10</v>
      </c>
      <c r="K2" s="20" t="s">
        <v>53</v>
      </c>
      <c r="L2" s="13" t="s">
        <v>11</v>
      </c>
      <c r="M2" s="13" t="s">
        <v>12</v>
      </c>
      <c r="N2" s="20" t="s">
        <v>53</v>
      </c>
      <c r="O2" s="14" t="s">
        <v>13</v>
      </c>
      <c r="P2" s="20" t="s">
        <v>53</v>
      </c>
      <c r="Q2" s="14" t="s">
        <v>14</v>
      </c>
      <c r="R2" s="20" t="s">
        <v>53</v>
      </c>
      <c r="S2" s="13" t="s">
        <v>11</v>
      </c>
      <c r="T2" s="14" t="s">
        <v>12</v>
      </c>
      <c r="U2" s="20" t="s">
        <v>53</v>
      </c>
      <c r="V2" s="14" t="s">
        <v>15</v>
      </c>
      <c r="W2" s="20" t="s">
        <v>53</v>
      </c>
      <c r="X2" s="14" t="s">
        <v>4</v>
      </c>
      <c r="Y2" s="20" t="s">
        <v>53</v>
      </c>
      <c r="Z2" s="14" t="s">
        <v>16</v>
      </c>
      <c r="AA2" s="20" t="s">
        <v>53</v>
      </c>
    </row>
    <row r="3" spans="1:55" ht="20.25" customHeight="1" thickBot="1" x14ac:dyDescent="0.3">
      <c r="A3" s="34" t="s">
        <v>0</v>
      </c>
      <c r="B3" s="18"/>
      <c r="C3" s="18"/>
      <c r="D3" s="5"/>
      <c r="E3" s="5"/>
      <c r="F3" s="18"/>
      <c r="G3" s="18"/>
      <c r="H3" s="18"/>
      <c r="I3" s="18"/>
      <c r="J3" s="5"/>
      <c r="K3" s="5"/>
      <c r="L3" s="39"/>
      <c r="M3" s="39"/>
      <c r="N3" s="18"/>
      <c r="O3" s="5"/>
      <c r="P3" s="5"/>
      <c r="Q3" s="5"/>
      <c r="R3" s="5"/>
      <c r="S3" s="40"/>
      <c r="T3" s="40"/>
      <c r="U3" s="40"/>
      <c r="V3" s="40"/>
      <c r="W3" s="40"/>
      <c r="X3" s="40"/>
      <c r="Y3" s="40"/>
      <c r="Z3" s="19"/>
      <c r="AA3" s="19"/>
    </row>
    <row r="4" spans="1:55" s="24" customFormat="1" ht="103.5" customHeight="1" x14ac:dyDescent="0.25">
      <c r="A4" s="23" t="s">
        <v>17</v>
      </c>
      <c r="B4" s="24">
        <v>1.5</v>
      </c>
      <c r="C4" s="25" t="s">
        <v>79</v>
      </c>
      <c r="D4" s="26" t="s">
        <v>18</v>
      </c>
      <c r="E4" s="26" t="s">
        <v>58</v>
      </c>
      <c r="F4" s="26" t="s">
        <v>115</v>
      </c>
      <c r="G4" s="26" t="s">
        <v>82</v>
      </c>
      <c r="H4" s="24" t="s">
        <v>19</v>
      </c>
      <c r="I4" s="27" t="s">
        <v>80</v>
      </c>
      <c r="J4" s="24">
        <v>180</v>
      </c>
      <c r="K4" s="26" t="s">
        <v>59</v>
      </c>
      <c r="L4" s="26" t="s">
        <v>20</v>
      </c>
      <c r="M4" s="24">
        <v>9</v>
      </c>
      <c r="N4" s="27" t="s">
        <v>60</v>
      </c>
      <c r="O4" s="24">
        <v>2</v>
      </c>
      <c r="P4" s="27" t="s">
        <v>81</v>
      </c>
      <c r="Q4" s="24" t="s">
        <v>104</v>
      </c>
      <c r="R4" s="27" t="s">
        <v>83</v>
      </c>
      <c r="S4" s="24">
        <v>180</v>
      </c>
      <c r="T4" s="24">
        <v>15</v>
      </c>
      <c r="U4" s="27" t="s">
        <v>84</v>
      </c>
      <c r="V4" s="26" t="s">
        <v>117</v>
      </c>
      <c r="W4" s="27" t="s">
        <v>118</v>
      </c>
      <c r="X4" s="26" t="s">
        <v>22</v>
      </c>
      <c r="Y4" s="27" t="s">
        <v>61</v>
      </c>
      <c r="Z4" s="26" t="s">
        <v>119</v>
      </c>
      <c r="AA4" s="26" t="s">
        <v>62</v>
      </c>
    </row>
    <row r="5" spans="1:55" s="24" customFormat="1" ht="103.5" customHeight="1" x14ac:dyDescent="0.25">
      <c r="A5" s="23" t="s">
        <v>24</v>
      </c>
      <c r="B5" s="24">
        <v>2</v>
      </c>
      <c r="C5" s="25" t="s">
        <v>79</v>
      </c>
      <c r="D5" s="26" t="s">
        <v>25</v>
      </c>
      <c r="E5" s="26" t="s">
        <v>58</v>
      </c>
      <c r="F5" s="26" t="s">
        <v>85</v>
      </c>
      <c r="G5" s="26" t="s">
        <v>63</v>
      </c>
      <c r="H5" s="24" t="s">
        <v>19</v>
      </c>
      <c r="I5" s="27" t="s">
        <v>80</v>
      </c>
      <c r="J5" s="24">
        <v>24</v>
      </c>
      <c r="K5" s="26" t="s">
        <v>63</v>
      </c>
      <c r="L5" s="26">
        <v>24</v>
      </c>
      <c r="M5" s="24">
        <v>10</v>
      </c>
      <c r="N5" s="27" t="s">
        <v>64</v>
      </c>
      <c r="O5" s="24">
        <v>2</v>
      </c>
      <c r="P5" s="27" t="s">
        <v>81</v>
      </c>
      <c r="Q5" s="24" t="s">
        <v>21</v>
      </c>
      <c r="R5" s="27" t="s">
        <v>83</v>
      </c>
      <c r="S5" s="27" t="s">
        <v>86</v>
      </c>
      <c r="T5" s="24" t="s">
        <v>75</v>
      </c>
      <c r="U5" s="26" t="s">
        <v>69</v>
      </c>
      <c r="V5" s="26" t="s">
        <v>69</v>
      </c>
      <c r="W5" s="26" t="s">
        <v>69</v>
      </c>
      <c r="X5" s="26" t="s">
        <v>69</v>
      </c>
      <c r="Y5" s="26" t="s">
        <v>69</v>
      </c>
      <c r="Z5" s="26" t="s">
        <v>26</v>
      </c>
      <c r="AA5" s="26" t="s">
        <v>62</v>
      </c>
    </row>
    <row r="6" spans="1:55" s="24" customFormat="1" ht="110.25" customHeight="1" x14ac:dyDescent="0.25">
      <c r="A6" s="23" t="s">
        <v>27</v>
      </c>
      <c r="B6" s="24">
        <v>1</v>
      </c>
      <c r="C6" s="25" t="s">
        <v>65</v>
      </c>
      <c r="D6" s="26" t="s">
        <v>28</v>
      </c>
      <c r="E6" s="26" t="s">
        <v>58</v>
      </c>
      <c r="F6" s="26" t="s">
        <v>29</v>
      </c>
      <c r="G6" s="26" t="s">
        <v>66</v>
      </c>
      <c r="H6" s="28" t="s">
        <v>87</v>
      </c>
      <c r="I6" s="28" t="s">
        <v>88</v>
      </c>
      <c r="J6" s="24">
        <v>120</v>
      </c>
      <c r="K6" s="26" t="s">
        <v>67</v>
      </c>
      <c r="L6" s="26" t="s">
        <v>96</v>
      </c>
      <c r="M6" s="24">
        <v>1</v>
      </c>
      <c r="N6" s="26" t="s">
        <v>68</v>
      </c>
      <c r="O6" s="24">
        <v>3</v>
      </c>
      <c r="P6" s="26" t="s">
        <v>89</v>
      </c>
      <c r="Q6" s="24" t="s">
        <v>21</v>
      </c>
      <c r="R6" s="26" t="s">
        <v>83</v>
      </c>
      <c r="S6" s="27" t="s">
        <v>30</v>
      </c>
      <c r="T6" s="24" t="s">
        <v>75</v>
      </c>
      <c r="U6" s="26" t="s">
        <v>71</v>
      </c>
      <c r="V6" s="27" t="s">
        <v>30</v>
      </c>
      <c r="W6" s="26" t="s">
        <v>97</v>
      </c>
      <c r="X6" s="26" t="s">
        <v>31</v>
      </c>
      <c r="Y6" s="26" t="s">
        <v>97</v>
      </c>
      <c r="Z6" s="26" t="s">
        <v>32</v>
      </c>
      <c r="AA6" s="26" t="s">
        <v>70</v>
      </c>
    </row>
    <row r="7" spans="1:55" s="24" customFormat="1" ht="110.25" customHeight="1" x14ac:dyDescent="0.25">
      <c r="A7" s="23" t="s">
        <v>33</v>
      </c>
      <c r="B7" s="24">
        <v>1</v>
      </c>
      <c r="C7" s="25" t="s">
        <v>65</v>
      </c>
      <c r="D7" s="26" t="s">
        <v>28</v>
      </c>
      <c r="E7" s="26" t="s">
        <v>58</v>
      </c>
      <c r="F7" s="26" t="s">
        <v>34</v>
      </c>
      <c r="G7" s="26" t="s">
        <v>97</v>
      </c>
      <c r="H7" s="28" t="s">
        <v>35</v>
      </c>
      <c r="I7" s="26" t="s">
        <v>80</v>
      </c>
      <c r="J7" s="24">
        <v>12</v>
      </c>
      <c r="K7" s="26" t="s">
        <v>93</v>
      </c>
      <c r="L7" s="26">
        <v>6</v>
      </c>
      <c r="M7" s="24" t="s">
        <v>36</v>
      </c>
      <c r="N7" s="26" t="s">
        <v>98</v>
      </c>
      <c r="O7" s="24" t="s">
        <v>37</v>
      </c>
      <c r="P7" s="26" t="s">
        <v>97</v>
      </c>
      <c r="Q7" s="24" t="s">
        <v>38</v>
      </c>
      <c r="R7" s="26" t="s">
        <v>72</v>
      </c>
      <c r="S7" s="26" t="s">
        <v>39</v>
      </c>
      <c r="T7" s="24" t="s">
        <v>39</v>
      </c>
      <c r="U7" s="24" t="s">
        <v>39</v>
      </c>
      <c r="V7" s="24" t="s">
        <v>39</v>
      </c>
      <c r="W7" s="24" t="s">
        <v>39</v>
      </c>
      <c r="X7" s="24" t="s">
        <v>39</v>
      </c>
      <c r="Y7" s="24" t="s">
        <v>39</v>
      </c>
      <c r="Z7" s="26" t="s">
        <v>99</v>
      </c>
      <c r="AA7" s="26" t="s">
        <v>97</v>
      </c>
    </row>
    <row r="8" spans="1:55" s="24" customFormat="1" ht="110.25" customHeight="1" x14ac:dyDescent="0.25">
      <c r="A8" s="29" t="s">
        <v>90</v>
      </c>
      <c r="B8" s="24" t="s">
        <v>39</v>
      </c>
      <c r="C8" s="25" t="s">
        <v>100</v>
      </c>
      <c r="D8" s="26" t="s">
        <v>39</v>
      </c>
      <c r="E8" s="26" t="s">
        <v>101</v>
      </c>
      <c r="F8" s="26" t="s">
        <v>102</v>
      </c>
      <c r="G8" s="26" t="s">
        <v>91</v>
      </c>
      <c r="H8" s="28" t="s">
        <v>41</v>
      </c>
      <c r="I8" s="28" t="s">
        <v>92</v>
      </c>
      <c r="J8" s="24" t="s">
        <v>75</v>
      </c>
      <c r="K8" s="24" t="s">
        <v>75</v>
      </c>
      <c r="L8" s="26" t="s">
        <v>40</v>
      </c>
      <c r="M8" s="24" t="s">
        <v>75</v>
      </c>
      <c r="N8" s="24" t="s">
        <v>75</v>
      </c>
      <c r="O8" s="24" t="s">
        <v>103</v>
      </c>
      <c r="P8" s="26" t="s">
        <v>97</v>
      </c>
      <c r="Q8" s="24" t="s">
        <v>104</v>
      </c>
      <c r="R8" s="26" t="s">
        <v>83</v>
      </c>
      <c r="S8" s="24" t="s">
        <v>75</v>
      </c>
      <c r="T8" s="24" t="s">
        <v>75</v>
      </c>
      <c r="U8" s="24" t="s">
        <v>75</v>
      </c>
      <c r="V8" s="24" t="s">
        <v>75</v>
      </c>
      <c r="W8" s="24" t="s">
        <v>75</v>
      </c>
      <c r="X8" s="24" t="s">
        <v>75</v>
      </c>
      <c r="Y8" s="24" t="s">
        <v>75</v>
      </c>
      <c r="Z8" s="26" t="s">
        <v>105</v>
      </c>
      <c r="AA8" s="26" t="s">
        <v>97</v>
      </c>
    </row>
    <row r="9" spans="1:55" s="21" customFormat="1" ht="138" customHeight="1" x14ac:dyDescent="0.25">
      <c r="A9" s="23" t="s">
        <v>42</v>
      </c>
      <c r="B9" s="24" t="s">
        <v>75</v>
      </c>
      <c r="C9" s="24" t="s">
        <v>75</v>
      </c>
      <c r="D9" s="24" t="s">
        <v>75</v>
      </c>
      <c r="E9" s="24" t="s">
        <v>75</v>
      </c>
      <c r="F9" s="26" t="s">
        <v>106</v>
      </c>
      <c r="G9" s="26" t="s">
        <v>97</v>
      </c>
      <c r="H9" s="28" t="s">
        <v>43</v>
      </c>
      <c r="I9" s="28" t="s">
        <v>111</v>
      </c>
      <c r="J9" s="24" t="s">
        <v>75</v>
      </c>
      <c r="K9" s="24" t="s">
        <v>75</v>
      </c>
      <c r="L9" s="26">
        <v>180</v>
      </c>
      <c r="M9" s="24">
        <v>42</v>
      </c>
      <c r="N9" s="38" t="s">
        <v>107</v>
      </c>
      <c r="O9" s="38"/>
      <c r="P9" s="38"/>
      <c r="Q9" s="24" t="s">
        <v>104</v>
      </c>
      <c r="R9" s="26" t="s">
        <v>83</v>
      </c>
      <c r="S9" s="26" t="s">
        <v>75</v>
      </c>
      <c r="T9" s="26" t="s">
        <v>75</v>
      </c>
      <c r="U9" s="26" t="s">
        <v>75</v>
      </c>
      <c r="V9" s="26" t="s">
        <v>75</v>
      </c>
      <c r="W9" s="26" t="s">
        <v>75</v>
      </c>
      <c r="X9" s="26" t="s">
        <v>75</v>
      </c>
      <c r="Y9" s="26" t="s">
        <v>75</v>
      </c>
      <c r="Z9" s="26" t="s">
        <v>108</v>
      </c>
      <c r="AA9" s="27" t="s">
        <v>110</v>
      </c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</row>
    <row r="10" spans="1:55" s="21" customFormat="1" ht="138" customHeight="1" x14ac:dyDescent="0.25">
      <c r="A10" s="35" t="s">
        <v>73</v>
      </c>
      <c r="B10" s="24" t="s">
        <v>39</v>
      </c>
      <c r="C10" s="24" t="s">
        <v>39</v>
      </c>
      <c r="D10" s="24" t="s">
        <v>39</v>
      </c>
      <c r="E10" s="24" t="s">
        <v>75</v>
      </c>
      <c r="F10" s="26" t="s">
        <v>44</v>
      </c>
      <c r="G10" s="26" t="s">
        <v>97</v>
      </c>
      <c r="H10" s="28" t="s">
        <v>43</v>
      </c>
      <c r="I10" s="28" t="s">
        <v>111</v>
      </c>
      <c r="J10" s="24" t="s">
        <v>75</v>
      </c>
      <c r="K10" s="24" t="s">
        <v>75</v>
      </c>
      <c r="L10" s="26">
        <v>84</v>
      </c>
      <c r="M10" s="24">
        <v>42</v>
      </c>
      <c r="N10" s="38" t="s">
        <v>109</v>
      </c>
      <c r="O10" s="38"/>
      <c r="P10" s="38"/>
      <c r="Q10" s="24" t="s">
        <v>104</v>
      </c>
      <c r="R10" s="26" t="s">
        <v>83</v>
      </c>
      <c r="S10" s="26" t="s">
        <v>75</v>
      </c>
      <c r="T10" s="26" t="s">
        <v>75</v>
      </c>
      <c r="U10" s="26" t="s">
        <v>75</v>
      </c>
      <c r="V10" s="26" t="s">
        <v>75</v>
      </c>
      <c r="W10" s="26" t="s">
        <v>75</v>
      </c>
      <c r="X10" s="26" t="s">
        <v>75</v>
      </c>
      <c r="Y10" s="26" t="s">
        <v>75</v>
      </c>
      <c r="Z10" s="26" t="s">
        <v>108</v>
      </c>
      <c r="AA10" s="27" t="s">
        <v>110</v>
      </c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</row>
    <row r="11" spans="1:55" s="10" customFormat="1" ht="110.25" customHeight="1" x14ac:dyDescent="0.25">
      <c r="A11" s="29" t="s">
        <v>45</v>
      </c>
      <c r="B11" s="24" t="s">
        <v>75</v>
      </c>
      <c r="C11" s="24" t="s">
        <v>75</v>
      </c>
      <c r="D11" s="24" t="s">
        <v>75</v>
      </c>
      <c r="E11" s="24" t="s">
        <v>75</v>
      </c>
      <c r="F11" s="24" t="s">
        <v>75</v>
      </c>
      <c r="G11" s="24" t="s">
        <v>75</v>
      </c>
      <c r="H11" s="24" t="s">
        <v>75</v>
      </c>
      <c r="I11" s="28" t="s">
        <v>111</v>
      </c>
      <c r="J11" s="24" t="s">
        <v>75</v>
      </c>
      <c r="K11" s="24" t="s">
        <v>75</v>
      </c>
      <c r="L11" s="11">
        <v>45</v>
      </c>
      <c r="M11" s="10">
        <v>45</v>
      </c>
      <c r="N11" s="24" t="s">
        <v>75</v>
      </c>
      <c r="O11" s="24" t="s">
        <v>75</v>
      </c>
      <c r="P11" s="24" t="s">
        <v>75</v>
      </c>
      <c r="Q11" s="24" t="s">
        <v>104</v>
      </c>
      <c r="R11" s="26" t="s">
        <v>83</v>
      </c>
      <c r="S11" s="24" t="s">
        <v>75</v>
      </c>
      <c r="T11" s="24" t="s">
        <v>75</v>
      </c>
      <c r="U11" s="11" t="s">
        <v>95</v>
      </c>
      <c r="V11" s="24" t="s">
        <v>75</v>
      </c>
      <c r="W11" s="11" t="s">
        <v>95</v>
      </c>
      <c r="X11" s="24" t="s">
        <v>75</v>
      </c>
      <c r="Y11" s="11" t="s">
        <v>95</v>
      </c>
      <c r="Z11" s="24" t="s">
        <v>75</v>
      </c>
      <c r="AA11" s="24" t="s">
        <v>75</v>
      </c>
    </row>
    <row r="12" spans="1:55" s="10" customFormat="1" ht="110.25" customHeight="1" x14ac:dyDescent="0.25">
      <c r="A12" s="22" t="s">
        <v>46</v>
      </c>
      <c r="B12" s="24" t="s">
        <v>75</v>
      </c>
      <c r="C12" s="24" t="s">
        <v>75</v>
      </c>
      <c r="D12" s="24" t="s">
        <v>75</v>
      </c>
      <c r="E12" s="24" t="s">
        <v>75</v>
      </c>
      <c r="F12" s="11" t="s">
        <v>74</v>
      </c>
      <c r="G12" s="24" t="s">
        <v>75</v>
      </c>
      <c r="H12" s="16" t="s">
        <v>43</v>
      </c>
      <c r="I12" s="28" t="s">
        <v>112</v>
      </c>
      <c r="J12" s="10" t="s">
        <v>39</v>
      </c>
      <c r="K12" s="24" t="s">
        <v>75</v>
      </c>
      <c r="L12" s="11">
        <v>15</v>
      </c>
      <c r="M12" s="10">
        <v>0</v>
      </c>
      <c r="N12" s="11"/>
      <c r="O12" s="11" t="s">
        <v>107</v>
      </c>
      <c r="P12" s="11" t="s">
        <v>97</v>
      </c>
      <c r="Q12" s="24" t="s">
        <v>104</v>
      </c>
      <c r="R12" s="26" t="s">
        <v>83</v>
      </c>
      <c r="S12" s="11" t="s">
        <v>75</v>
      </c>
      <c r="T12" s="11" t="s">
        <v>75</v>
      </c>
      <c r="U12" s="11" t="s">
        <v>75</v>
      </c>
      <c r="V12" s="11" t="s">
        <v>75</v>
      </c>
      <c r="W12" s="11" t="s">
        <v>75</v>
      </c>
      <c r="X12" s="11" t="s">
        <v>75</v>
      </c>
      <c r="Y12" s="11" t="s">
        <v>75</v>
      </c>
      <c r="Z12" s="11" t="s">
        <v>75</v>
      </c>
      <c r="AA12" s="11" t="s">
        <v>75</v>
      </c>
    </row>
    <row r="13" spans="1:55" s="10" customFormat="1" ht="117.75" customHeight="1" x14ac:dyDescent="0.25">
      <c r="A13" s="17" t="s">
        <v>94</v>
      </c>
      <c r="B13" s="24" t="s">
        <v>75</v>
      </c>
      <c r="C13" s="24" t="s">
        <v>75</v>
      </c>
      <c r="D13" s="24" t="s">
        <v>75</v>
      </c>
      <c r="E13" s="24" t="s">
        <v>75</v>
      </c>
      <c r="F13" s="36" t="s">
        <v>76</v>
      </c>
      <c r="G13" s="24" t="s">
        <v>75</v>
      </c>
      <c r="H13" s="16" t="s">
        <v>47</v>
      </c>
      <c r="I13" s="28" t="s">
        <v>111</v>
      </c>
      <c r="J13" s="10" t="s">
        <v>39</v>
      </c>
      <c r="K13" s="24" t="s">
        <v>75</v>
      </c>
      <c r="L13" s="11" t="s">
        <v>48</v>
      </c>
      <c r="M13" s="11" t="s">
        <v>77</v>
      </c>
      <c r="N13" s="11" t="s">
        <v>98</v>
      </c>
      <c r="O13" s="11" t="s">
        <v>78</v>
      </c>
      <c r="P13" s="11" t="s">
        <v>97</v>
      </c>
      <c r="Q13" s="24" t="s">
        <v>104</v>
      </c>
      <c r="R13" s="26" t="s">
        <v>83</v>
      </c>
      <c r="S13" s="11" t="s">
        <v>75</v>
      </c>
      <c r="T13" s="11" t="s">
        <v>75</v>
      </c>
      <c r="U13" s="11" t="s">
        <v>75</v>
      </c>
      <c r="V13" s="11" t="s">
        <v>75</v>
      </c>
      <c r="W13" s="11" t="s">
        <v>75</v>
      </c>
      <c r="X13" s="11" t="s">
        <v>75</v>
      </c>
      <c r="Y13" s="11" t="s">
        <v>75</v>
      </c>
      <c r="Z13" s="11" t="s">
        <v>113</v>
      </c>
      <c r="AA13" s="11" t="s">
        <v>97</v>
      </c>
    </row>
    <row r="14" spans="1:55" ht="43.5" customHeight="1" thickBot="1" x14ac:dyDescent="0.3">
      <c r="A14" s="33" t="s">
        <v>49</v>
      </c>
      <c r="B14" s="30"/>
      <c r="C14" s="31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</row>
    <row r="15" spans="1:55" ht="20.25" customHeight="1" thickBot="1" x14ac:dyDescent="0.3">
      <c r="A15" s="34" t="s">
        <v>50</v>
      </c>
      <c r="B15" s="18"/>
      <c r="C15" s="18"/>
      <c r="D15" s="5"/>
      <c r="E15" s="5"/>
      <c r="F15" s="18"/>
      <c r="G15" s="18"/>
      <c r="H15" s="18" t="s">
        <v>1</v>
      </c>
      <c r="I15" s="18"/>
      <c r="J15" s="5"/>
      <c r="K15" s="5"/>
      <c r="L15" s="39" t="s">
        <v>2</v>
      </c>
      <c r="M15" s="39"/>
      <c r="N15" s="18"/>
      <c r="O15" s="5"/>
      <c r="P15" s="5"/>
      <c r="Q15" s="5"/>
      <c r="R15" s="5"/>
      <c r="S15" s="40" t="s">
        <v>3</v>
      </c>
      <c r="T15" s="40"/>
      <c r="U15" s="40"/>
      <c r="V15" s="40"/>
      <c r="W15" s="40"/>
      <c r="X15" s="40"/>
      <c r="Y15" s="40"/>
      <c r="Z15" s="19"/>
      <c r="AA15" s="19"/>
    </row>
    <row r="16" spans="1:55" s="15" customFormat="1" ht="40.5" customHeight="1" x14ac:dyDescent="0.2">
      <c r="A16" s="14" t="s">
        <v>5</v>
      </c>
      <c r="B16" s="14" t="s">
        <v>6</v>
      </c>
      <c r="C16" s="20" t="s">
        <v>53</v>
      </c>
      <c r="D16" s="14" t="s">
        <v>7</v>
      </c>
      <c r="E16" s="20" t="s">
        <v>53</v>
      </c>
      <c r="F16" s="13" t="s">
        <v>8</v>
      </c>
      <c r="G16" s="20" t="s">
        <v>53</v>
      </c>
      <c r="H16" s="14" t="s">
        <v>9</v>
      </c>
      <c r="I16" s="20" t="s">
        <v>53</v>
      </c>
      <c r="J16" s="13" t="s">
        <v>10</v>
      </c>
      <c r="K16" s="20" t="s">
        <v>53</v>
      </c>
      <c r="L16" s="13" t="s">
        <v>11</v>
      </c>
      <c r="M16" s="13" t="s">
        <v>12</v>
      </c>
      <c r="N16" s="20" t="s">
        <v>53</v>
      </c>
      <c r="O16" s="14" t="s">
        <v>13</v>
      </c>
      <c r="P16" s="20" t="s">
        <v>53</v>
      </c>
      <c r="Q16" s="14" t="s">
        <v>14</v>
      </c>
      <c r="R16" s="20" t="s">
        <v>53</v>
      </c>
      <c r="S16" s="13" t="s">
        <v>11</v>
      </c>
      <c r="T16" s="14" t="s">
        <v>12</v>
      </c>
      <c r="U16" s="20" t="s">
        <v>53</v>
      </c>
      <c r="V16" s="14" t="s">
        <v>15</v>
      </c>
      <c r="W16" s="20" t="s">
        <v>53</v>
      </c>
      <c r="X16" s="14" t="s">
        <v>4</v>
      </c>
      <c r="Y16" s="20" t="s">
        <v>53</v>
      </c>
      <c r="Z16" s="14" t="s">
        <v>16</v>
      </c>
      <c r="AA16" s="20" t="s">
        <v>53</v>
      </c>
    </row>
    <row r="17" spans="1:55" ht="120" x14ac:dyDescent="0.25">
      <c r="A17" s="10" t="s">
        <v>17</v>
      </c>
      <c r="B17" s="10">
        <v>2.5</v>
      </c>
      <c r="C17" s="25" t="s">
        <v>114</v>
      </c>
      <c r="D17" s="11" t="s">
        <v>18</v>
      </c>
      <c r="E17" s="26" t="s">
        <v>58</v>
      </c>
      <c r="F17" s="26" t="s">
        <v>115</v>
      </c>
      <c r="G17" s="26" t="s">
        <v>82</v>
      </c>
      <c r="H17" s="11" t="s">
        <v>51</v>
      </c>
      <c r="I17" s="27" t="s">
        <v>80</v>
      </c>
      <c r="J17" s="10">
        <v>180</v>
      </c>
      <c r="K17" s="26" t="s">
        <v>59</v>
      </c>
      <c r="L17" s="11" t="s">
        <v>20</v>
      </c>
      <c r="M17" s="10">
        <v>15</v>
      </c>
      <c r="N17" s="27" t="s">
        <v>116</v>
      </c>
      <c r="O17" s="10">
        <v>2</v>
      </c>
      <c r="P17" s="27" t="s">
        <v>81</v>
      </c>
      <c r="Q17" s="24" t="s">
        <v>104</v>
      </c>
      <c r="R17" s="27" t="s">
        <v>83</v>
      </c>
      <c r="S17" s="10">
        <v>180</v>
      </c>
      <c r="T17" s="10">
        <v>15</v>
      </c>
      <c r="U17" s="27" t="s">
        <v>84</v>
      </c>
      <c r="V17" s="26" t="s">
        <v>117</v>
      </c>
      <c r="W17" s="27" t="s">
        <v>118</v>
      </c>
      <c r="X17" s="11" t="s">
        <v>22</v>
      </c>
      <c r="Y17" s="27" t="s">
        <v>61</v>
      </c>
      <c r="Z17" s="26" t="s">
        <v>23</v>
      </c>
      <c r="AA17" s="26" t="s">
        <v>120</v>
      </c>
    </row>
    <row r="18" spans="1:55" x14ac:dyDescent="0.25">
      <c r="A18" s="10" t="s">
        <v>24</v>
      </c>
      <c r="B18" s="10" t="s">
        <v>75</v>
      </c>
      <c r="C18" s="10" t="s">
        <v>75</v>
      </c>
      <c r="D18" s="10" t="s">
        <v>75</v>
      </c>
      <c r="E18" s="10" t="s">
        <v>75</v>
      </c>
      <c r="F18" s="10" t="s">
        <v>75</v>
      </c>
      <c r="G18" s="10" t="s">
        <v>75</v>
      </c>
      <c r="H18" s="10" t="s">
        <v>75</v>
      </c>
      <c r="I18" s="10" t="s">
        <v>75</v>
      </c>
      <c r="J18" s="10" t="s">
        <v>75</v>
      </c>
      <c r="K18" s="10" t="s">
        <v>75</v>
      </c>
      <c r="L18" s="10" t="s">
        <v>75</v>
      </c>
      <c r="M18" s="10" t="s">
        <v>75</v>
      </c>
      <c r="N18" s="10" t="s">
        <v>75</v>
      </c>
      <c r="O18" s="10" t="s">
        <v>75</v>
      </c>
      <c r="P18" s="10" t="s">
        <v>75</v>
      </c>
      <c r="Q18" s="10" t="s">
        <v>75</v>
      </c>
      <c r="R18" s="10" t="s">
        <v>75</v>
      </c>
      <c r="S18" s="10" t="s">
        <v>75</v>
      </c>
      <c r="T18" s="10" t="s">
        <v>75</v>
      </c>
      <c r="U18" s="10" t="s">
        <v>75</v>
      </c>
      <c r="V18" s="10" t="s">
        <v>75</v>
      </c>
      <c r="W18" s="10" t="s">
        <v>75</v>
      </c>
      <c r="X18" s="10" t="s">
        <v>75</v>
      </c>
      <c r="Y18" s="10" t="s">
        <v>75</v>
      </c>
      <c r="Z18" s="10" t="s">
        <v>75</v>
      </c>
      <c r="AA18" s="10" t="s">
        <v>75</v>
      </c>
    </row>
    <row r="19" spans="1:55" ht="120" x14ac:dyDescent="0.25">
      <c r="A19" s="10" t="s">
        <v>27</v>
      </c>
      <c r="B19" s="24">
        <v>1</v>
      </c>
      <c r="C19" s="25" t="s">
        <v>65</v>
      </c>
      <c r="D19" s="26" t="s">
        <v>28</v>
      </c>
      <c r="E19" s="26" t="s">
        <v>58</v>
      </c>
      <c r="F19" s="26" t="s">
        <v>29</v>
      </c>
      <c r="G19" s="26" t="s">
        <v>66</v>
      </c>
      <c r="H19" s="28" t="s">
        <v>87</v>
      </c>
      <c r="I19" s="28" t="s">
        <v>88</v>
      </c>
      <c r="J19" s="24">
        <v>120</v>
      </c>
      <c r="K19" s="26" t="s">
        <v>67</v>
      </c>
      <c r="L19" s="26" t="s">
        <v>96</v>
      </c>
      <c r="M19" s="24">
        <v>1</v>
      </c>
      <c r="N19" s="26" t="s">
        <v>68</v>
      </c>
      <c r="O19" s="24">
        <v>3</v>
      </c>
      <c r="P19" s="26" t="s">
        <v>89</v>
      </c>
      <c r="Q19" s="24" t="s">
        <v>21</v>
      </c>
      <c r="R19" s="26" t="s">
        <v>83</v>
      </c>
      <c r="S19" s="27" t="s">
        <v>30</v>
      </c>
      <c r="T19" s="24" t="s">
        <v>75</v>
      </c>
      <c r="U19" s="26" t="s">
        <v>71</v>
      </c>
      <c r="V19" s="27" t="s">
        <v>30</v>
      </c>
      <c r="W19" s="26" t="s">
        <v>97</v>
      </c>
      <c r="X19" s="26" t="s">
        <v>31</v>
      </c>
      <c r="Y19" s="26" t="s">
        <v>97</v>
      </c>
      <c r="Z19" s="26" t="s">
        <v>32</v>
      </c>
      <c r="AA19" s="26" t="s">
        <v>121</v>
      </c>
    </row>
    <row r="20" spans="1:55" s="24" customFormat="1" ht="110.25" customHeight="1" x14ac:dyDescent="0.25">
      <c r="A20" s="23" t="s">
        <v>33</v>
      </c>
      <c r="B20" s="24">
        <v>1</v>
      </c>
      <c r="C20" s="25" t="s">
        <v>65</v>
      </c>
      <c r="D20" s="26" t="s">
        <v>28</v>
      </c>
      <c r="E20" s="26" t="s">
        <v>58</v>
      </c>
      <c r="F20" s="26" t="s">
        <v>34</v>
      </c>
      <c r="G20" s="26" t="s">
        <v>97</v>
      </c>
      <c r="H20" s="28" t="s">
        <v>35</v>
      </c>
      <c r="I20" s="26" t="s">
        <v>80</v>
      </c>
      <c r="J20" s="24">
        <v>12</v>
      </c>
      <c r="K20" s="26" t="s">
        <v>93</v>
      </c>
      <c r="L20" s="26">
        <v>6</v>
      </c>
      <c r="M20" s="24" t="s">
        <v>36</v>
      </c>
      <c r="N20" s="26" t="s">
        <v>98</v>
      </c>
      <c r="O20" s="24" t="s">
        <v>37</v>
      </c>
      <c r="P20" s="26" t="s">
        <v>97</v>
      </c>
      <c r="Q20" s="24" t="s">
        <v>38</v>
      </c>
      <c r="R20" s="26" t="s">
        <v>72</v>
      </c>
      <c r="S20" s="26" t="s">
        <v>39</v>
      </c>
      <c r="T20" s="24" t="s">
        <v>39</v>
      </c>
      <c r="U20" s="24" t="s">
        <v>39</v>
      </c>
      <c r="V20" s="24" t="s">
        <v>39</v>
      </c>
      <c r="W20" s="24" t="s">
        <v>39</v>
      </c>
      <c r="X20" s="24" t="s">
        <v>39</v>
      </c>
      <c r="Y20" s="24" t="s">
        <v>39</v>
      </c>
      <c r="Z20" s="26" t="s">
        <v>122</v>
      </c>
      <c r="AA20" s="26" t="s">
        <v>97</v>
      </c>
    </row>
    <row r="21" spans="1:55" s="24" customFormat="1" ht="110.25" customHeight="1" x14ac:dyDescent="0.25">
      <c r="A21" s="29" t="s">
        <v>90</v>
      </c>
      <c r="B21" s="24" t="s">
        <v>39</v>
      </c>
      <c r="C21" s="25" t="s">
        <v>100</v>
      </c>
      <c r="D21" s="26" t="s">
        <v>39</v>
      </c>
      <c r="E21" s="26" t="s">
        <v>101</v>
      </c>
      <c r="F21" s="26" t="s">
        <v>102</v>
      </c>
      <c r="G21" s="26" t="s">
        <v>91</v>
      </c>
      <c r="H21" s="28" t="s">
        <v>41</v>
      </c>
      <c r="I21" s="28" t="s">
        <v>92</v>
      </c>
      <c r="J21" s="24" t="s">
        <v>75</v>
      </c>
      <c r="K21" s="24" t="s">
        <v>75</v>
      </c>
      <c r="L21" s="26" t="s">
        <v>40</v>
      </c>
      <c r="M21" s="24" t="s">
        <v>75</v>
      </c>
      <c r="N21" s="24" t="s">
        <v>75</v>
      </c>
      <c r="O21" s="24" t="s">
        <v>103</v>
      </c>
      <c r="P21" s="26" t="s">
        <v>97</v>
      </c>
      <c r="Q21" s="24" t="s">
        <v>104</v>
      </c>
      <c r="R21" s="26" t="s">
        <v>83</v>
      </c>
      <c r="S21" s="24" t="s">
        <v>75</v>
      </c>
      <c r="T21" s="24" t="s">
        <v>75</v>
      </c>
      <c r="U21" s="24" t="s">
        <v>75</v>
      </c>
      <c r="V21" s="24" t="s">
        <v>75</v>
      </c>
      <c r="W21" s="24" t="s">
        <v>75</v>
      </c>
      <c r="X21" s="24" t="s">
        <v>75</v>
      </c>
      <c r="Y21" s="24" t="s">
        <v>75</v>
      </c>
      <c r="Z21" s="26" t="s">
        <v>105</v>
      </c>
      <c r="AA21" s="26" t="s">
        <v>97</v>
      </c>
    </row>
    <row r="22" spans="1:55" s="21" customFormat="1" ht="138" customHeight="1" x14ac:dyDescent="0.25">
      <c r="A22" s="23" t="s">
        <v>42</v>
      </c>
      <c r="B22" s="24" t="s">
        <v>75</v>
      </c>
      <c r="C22" s="24" t="s">
        <v>75</v>
      </c>
      <c r="D22" s="24" t="s">
        <v>75</v>
      </c>
      <c r="E22" s="24" t="s">
        <v>75</v>
      </c>
      <c r="F22" s="26" t="s">
        <v>106</v>
      </c>
      <c r="G22" s="26" t="s">
        <v>97</v>
      </c>
      <c r="H22" s="28" t="s">
        <v>43</v>
      </c>
      <c r="I22" s="28" t="s">
        <v>111</v>
      </c>
      <c r="J22" s="24" t="s">
        <v>75</v>
      </c>
      <c r="K22" s="24" t="s">
        <v>75</v>
      </c>
      <c r="L22" s="26">
        <v>180</v>
      </c>
      <c r="M22" s="24">
        <v>42</v>
      </c>
      <c r="N22" s="38" t="s">
        <v>107</v>
      </c>
      <c r="O22" s="38"/>
      <c r="P22" s="38"/>
      <c r="Q22" s="24" t="s">
        <v>104</v>
      </c>
      <c r="R22" s="26" t="s">
        <v>83</v>
      </c>
      <c r="S22" s="26" t="s">
        <v>75</v>
      </c>
      <c r="T22" s="26" t="s">
        <v>75</v>
      </c>
      <c r="U22" s="26" t="s">
        <v>75</v>
      </c>
      <c r="V22" s="26" t="s">
        <v>75</v>
      </c>
      <c r="W22" s="26" t="s">
        <v>75</v>
      </c>
      <c r="X22" s="26" t="s">
        <v>75</v>
      </c>
      <c r="Y22" s="26" t="s">
        <v>75</v>
      </c>
      <c r="Z22" s="26" t="s">
        <v>108</v>
      </c>
      <c r="AA22" s="27" t="s">
        <v>123</v>
      </c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</row>
    <row r="23" spans="1:55" s="21" customFormat="1" ht="138" customHeight="1" x14ac:dyDescent="0.25">
      <c r="A23" s="35" t="s">
        <v>73</v>
      </c>
      <c r="B23" s="24" t="s">
        <v>39</v>
      </c>
      <c r="C23" s="24" t="s">
        <v>39</v>
      </c>
      <c r="D23" s="24" t="s">
        <v>39</v>
      </c>
      <c r="E23" s="24" t="s">
        <v>75</v>
      </c>
      <c r="F23" s="26" t="s">
        <v>44</v>
      </c>
      <c r="G23" s="26" t="s">
        <v>97</v>
      </c>
      <c r="H23" s="28" t="s">
        <v>43</v>
      </c>
      <c r="I23" s="28" t="s">
        <v>111</v>
      </c>
      <c r="J23" s="24" t="s">
        <v>75</v>
      </c>
      <c r="K23" s="24" t="s">
        <v>75</v>
      </c>
      <c r="L23" s="26">
        <v>84</v>
      </c>
      <c r="M23" s="24">
        <v>42</v>
      </c>
      <c r="N23" s="38" t="s">
        <v>109</v>
      </c>
      <c r="O23" s="38"/>
      <c r="P23" s="38"/>
      <c r="Q23" s="24" t="s">
        <v>104</v>
      </c>
      <c r="R23" s="26" t="s">
        <v>83</v>
      </c>
      <c r="S23" s="26" t="s">
        <v>75</v>
      </c>
      <c r="T23" s="26" t="s">
        <v>75</v>
      </c>
      <c r="U23" s="26" t="s">
        <v>75</v>
      </c>
      <c r="V23" s="26" t="s">
        <v>75</v>
      </c>
      <c r="W23" s="26" t="s">
        <v>75</v>
      </c>
      <c r="X23" s="26" t="s">
        <v>75</v>
      </c>
      <c r="Y23" s="26" t="s">
        <v>75</v>
      </c>
      <c r="Z23" s="26" t="s">
        <v>108</v>
      </c>
      <c r="AA23" s="27" t="s">
        <v>123</v>
      </c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</row>
    <row r="24" spans="1:55" s="10" customFormat="1" ht="110.25" customHeight="1" x14ac:dyDescent="0.25">
      <c r="A24" s="29" t="s">
        <v>45</v>
      </c>
      <c r="B24" s="24" t="s">
        <v>75</v>
      </c>
      <c r="C24" s="24" t="s">
        <v>75</v>
      </c>
      <c r="D24" s="24" t="s">
        <v>75</v>
      </c>
      <c r="E24" s="24" t="s">
        <v>75</v>
      </c>
      <c r="F24" s="24" t="s">
        <v>75</v>
      </c>
      <c r="G24" s="24" t="s">
        <v>75</v>
      </c>
      <c r="H24" s="24" t="s">
        <v>75</v>
      </c>
      <c r="I24" s="28" t="s">
        <v>111</v>
      </c>
      <c r="J24" s="24" t="s">
        <v>75</v>
      </c>
      <c r="K24" s="24" t="s">
        <v>75</v>
      </c>
      <c r="L24" s="11">
        <v>45</v>
      </c>
      <c r="M24" s="10">
        <v>45</v>
      </c>
      <c r="N24" s="24" t="s">
        <v>75</v>
      </c>
      <c r="O24" s="24" t="s">
        <v>75</v>
      </c>
      <c r="P24" s="24" t="s">
        <v>75</v>
      </c>
      <c r="Q24" s="24" t="s">
        <v>104</v>
      </c>
      <c r="R24" s="26" t="s">
        <v>83</v>
      </c>
      <c r="S24" s="24" t="s">
        <v>75</v>
      </c>
      <c r="T24" s="24" t="s">
        <v>75</v>
      </c>
      <c r="U24" s="11" t="s">
        <v>95</v>
      </c>
      <c r="V24" s="24" t="s">
        <v>75</v>
      </c>
      <c r="W24" s="11" t="s">
        <v>95</v>
      </c>
      <c r="X24" s="24" t="s">
        <v>75</v>
      </c>
      <c r="Y24" s="11" t="s">
        <v>95</v>
      </c>
      <c r="Z24" s="24" t="s">
        <v>75</v>
      </c>
      <c r="AA24" s="24" t="s">
        <v>75</v>
      </c>
    </row>
    <row r="25" spans="1:55" s="10" customFormat="1" ht="110.25" customHeight="1" x14ac:dyDescent="0.25">
      <c r="A25" s="19" t="s">
        <v>46</v>
      </c>
      <c r="B25" s="24" t="s">
        <v>75</v>
      </c>
      <c r="C25" s="24" t="s">
        <v>75</v>
      </c>
      <c r="D25" s="24" t="s">
        <v>75</v>
      </c>
      <c r="E25" s="24" t="s">
        <v>75</v>
      </c>
      <c r="F25" s="11" t="s">
        <v>74</v>
      </c>
      <c r="G25" s="24" t="s">
        <v>75</v>
      </c>
      <c r="H25" s="16" t="s">
        <v>43</v>
      </c>
      <c r="I25" s="28" t="s">
        <v>112</v>
      </c>
      <c r="J25" s="10" t="s">
        <v>39</v>
      </c>
      <c r="K25" s="24" t="s">
        <v>75</v>
      </c>
      <c r="L25" s="11">
        <v>15</v>
      </c>
      <c r="M25" s="10">
        <v>0</v>
      </c>
      <c r="N25" s="11"/>
      <c r="O25" s="11" t="s">
        <v>107</v>
      </c>
      <c r="P25" s="11" t="s">
        <v>97</v>
      </c>
      <c r="Q25" s="24" t="s">
        <v>104</v>
      </c>
      <c r="R25" s="26" t="s">
        <v>83</v>
      </c>
      <c r="S25" s="11" t="s">
        <v>75</v>
      </c>
      <c r="T25" s="11" t="s">
        <v>75</v>
      </c>
      <c r="U25" s="11" t="s">
        <v>75</v>
      </c>
      <c r="V25" s="11" t="s">
        <v>75</v>
      </c>
      <c r="W25" s="11" t="s">
        <v>75</v>
      </c>
      <c r="X25" s="11" t="s">
        <v>75</v>
      </c>
      <c r="Y25" s="11" t="s">
        <v>75</v>
      </c>
      <c r="Z25" s="11" t="s">
        <v>75</v>
      </c>
      <c r="AA25" s="11" t="s">
        <v>75</v>
      </c>
    </row>
    <row r="26" spans="1:55" s="10" customFormat="1" ht="117.75" customHeight="1" x14ac:dyDescent="0.25">
      <c r="A26" s="17" t="s">
        <v>94</v>
      </c>
      <c r="B26" s="24" t="s">
        <v>75</v>
      </c>
      <c r="C26" s="24" t="s">
        <v>75</v>
      </c>
      <c r="D26" s="24" t="s">
        <v>75</v>
      </c>
      <c r="E26" s="24" t="s">
        <v>75</v>
      </c>
      <c r="F26" s="36" t="s">
        <v>76</v>
      </c>
      <c r="G26" s="24" t="s">
        <v>75</v>
      </c>
      <c r="H26" s="16" t="s">
        <v>47</v>
      </c>
      <c r="I26" s="28" t="s">
        <v>111</v>
      </c>
      <c r="J26" s="10" t="s">
        <v>39</v>
      </c>
      <c r="K26" s="24" t="s">
        <v>75</v>
      </c>
      <c r="L26" s="11" t="s">
        <v>48</v>
      </c>
      <c r="M26" s="11" t="s">
        <v>77</v>
      </c>
      <c r="N26" s="11" t="s">
        <v>98</v>
      </c>
      <c r="O26" s="11" t="s">
        <v>78</v>
      </c>
      <c r="P26" s="11" t="s">
        <v>97</v>
      </c>
      <c r="Q26" s="24" t="s">
        <v>104</v>
      </c>
      <c r="R26" s="26" t="s">
        <v>83</v>
      </c>
      <c r="S26" s="11" t="s">
        <v>75</v>
      </c>
      <c r="T26" s="11" t="s">
        <v>75</v>
      </c>
      <c r="U26" s="11" t="s">
        <v>75</v>
      </c>
      <c r="V26" s="11" t="s">
        <v>75</v>
      </c>
      <c r="W26" s="11" t="s">
        <v>75</v>
      </c>
      <c r="X26" s="11" t="s">
        <v>75</v>
      </c>
      <c r="Y26" s="11" t="s">
        <v>75</v>
      </c>
      <c r="Z26" s="11" t="s">
        <v>113</v>
      </c>
      <c r="AA26" s="11" t="s">
        <v>97</v>
      </c>
    </row>
    <row r="27" spans="1:55" ht="120" x14ac:dyDescent="0.25">
      <c r="A27" s="37" t="s">
        <v>52</v>
      </c>
      <c r="B27" s="24" t="s">
        <v>75</v>
      </c>
      <c r="C27" s="24" t="s">
        <v>75</v>
      </c>
      <c r="D27" s="24" t="s">
        <v>75</v>
      </c>
      <c r="E27" s="24" t="s">
        <v>75</v>
      </c>
      <c r="F27" s="36" t="s">
        <v>124</v>
      </c>
      <c r="G27" s="36" t="s">
        <v>125</v>
      </c>
      <c r="H27" s="16" t="s">
        <v>47</v>
      </c>
      <c r="I27" s="28" t="s">
        <v>111</v>
      </c>
      <c r="J27" s="24" t="s">
        <v>75</v>
      </c>
      <c r="K27" s="24" t="s">
        <v>75</v>
      </c>
      <c r="L27" s="24" t="s">
        <v>75</v>
      </c>
      <c r="M27" s="24" t="s">
        <v>75</v>
      </c>
      <c r="N27" s="24" t="s">
        <v>75</v>
      </c>
      <c r="O27" s="24" t="s">
        <v>75</v>
      </c>
      <c r="P27" s="24" t="s">
        <v>75</v>
      </c>
      <c r="Q27" s="24" t="s">
        <v>75</v>
      </c>
      <c r="R27" s="24" t="s">
        <v>75</v>
      </c>
      <c r="S27" s="24" t="s">
        <v>75</v>
      </c>
      <c r="T27" s="24" t="s">
        <v>75</v>
      </c>
      <c r="U27" s="24" t="s">
        <v>75</v>
      </c>
      <c r="V27" s="24" t="s">
        <v>75</v>
      </c>
      <c r="W27" s="24" t="s">
        <v>75</v>
      </c>
      <c r="X27" s="24" t="s">
        <v>75</v>
      </c>
      <c r="Y27" s="24" t="s">
        <v>75</v>
      </c>
      <c r="Z27" s="24" t="s">
        <v>75</v>
      </c>
      <c r="AA27" s="24" t="s">
        <v>75</v>
      </c>
      <c r="AB27" s="24" t="s">
        <v>75</v>
      </c>
    </row>
  </sheetData>
  <mergeCells count="10">
    <mergeCell ref="N22:P22"/>
    <mergeCell ref="N23:P23"/>
    <mergeCell ref="L3:M3"/>
    <mergeCell ref="S3:Y3"/>
    <mergeCell ref="L1:M1"/>
    <mergeCell ref="L15:M15"/>
    <mergeCell ref="S1:Y1"/>
    <mergeCell ref="S15:Y15"/>
    <mergeCell ref="N9:P9"/>
    <mergeCell ref="N10:P10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L9" sqref="L9"/>
    </sheetView>
  </sheetViews>
  <sheetFormatPr defaultRowHeight="15" x14ac:dyDescent="0.25"/>
  <cols>
    <col min="2" max="2" width="15.42578125" customWidth="1"/>
  </cols>
  <sheetData>
    <row r="2" spans="2:5" x14ac:dyDescent="0.25">
      <c r="C2">
        <v>365</v>
      </c>
      <c r="D2" s="2">
        <f>2.5/30</f>
        <v>8.3333333333333329E-2</v>
      </c>
      <c r="E2" s="2">
        <f>+C2*D2</f>
        <v>30.416666666666664</v>
      </c>
    </row>
    <row r="3" spans="2:5" x14ac:dyDescent="0.25">
      <c r="B3" t="s">
        <v>54</v>
      </c>
      <c r="C3" s="1">
        <v>52</v>
      </c>
    </row>
    <row r="4" spans="2:5" x14ac:dyDescent="0.25">
      <c r="B4" t="s">
        <v>55</v>
      </c>
      <c r="C4" s="1">
        <v>10</v>
      </c>
    </row>
    <row r="5" spans="2:5" x14ac:dyDescent="0.25">
      <c r="B5" t="s">
        <v>33</v>
      </c>
      <c r="C5" s="1">
        <v>12</v>
      </c>
    </row>
    <row r="7" spans="2:5" x14ac:dyDescent="0.25">
      <c r="B7" t="s">
        <v>56</v>
      </c>
      <c r="C7">
        <v>30</v>
      </c>
    </row>
    <row r="8" spans="2:5" x14ac:dyDescent="0.25">
      <c r="B8" t="s">
        <v>57</v>
      </c>
      <c r="C8" s="4">
        <v>20</v>
      </c>
    </row>
    <row r="9" spans="2:5" x14ac:dyDescent="0.25">
      <c r="C9">
        <f>SUM(C7:C8)</f>
        <v>50</v>
      </c>
    </row>
    <row r="10" spans="2:5" x14ac:dyDescent="0.25">
      <c r="C10" s="3">
        <f>+C2-C9</f>
        <v>315</v>
      </c>
      <c r="E10">
        <f>+D2*C10</f>
        <v>26.25</v>
      </c>
    </row>
    <row r="15" spans="2:5" x14ac:dyDescent="0.25">
      <c r="E15">
        <f>24 + 18</f>
        <v>42</v>
      </c>
    </row>
    <row r="16" spans="2:5" x14ac:dyDescent="0.25">
      <c r="E16">
        <f>180/42</f>
        <v>4.2857142857142856</v>
      </c>
    </row>
    <row r="17" spans="5:5" x14ac:dyDescent="0.25">
      <c r="E17">
        <f>42*3</f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Leave-DB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Manager-ITES</dc:creator>
  <cp:lastModifiedBy>My Pc</cp:lastModifiedBy>
  <dcterms:created xsi:type="dcterms:W3CDTF">2017-08-04T11:31:21Z</dcterms:created>
  <dcterms:modified xsi:type="dcterms:W3CDTF">2018-12-27T07:34:31Z</dcterms:modified>
</cp:coreProperties>
</file>