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" windowWidth="12312" windowHeight="6408"/>
  </bookViews>
  <sheets>
    <sheet name="Frere" sheetId="9" r:id="rId1"/>
    <sheet name="FrereStamped" sheetId="1" r:id="rId2"/>
    <sheet name="FrereStampedParam" sheetId="10" r:id="rId3"/>
    <sheet name="FrereFullAssem" sheetId="6" r:id="rId4"/>
    <sheet name="Drummer" sheetId="3" r:id="rId5"/>
    <sheet name="Geiger" sheetId="4" r:id="rId6"/>
    <sheet name="Car" sheetId="5" r:id="rId7"/>
    <sheet name="Shephard" sheetId="7" r:id="rId8"/>
    <sheet name="ShephardMulti" sheetId="8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G4" i="10" l="1"/>
  <c r="D4" i="10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E5" i="10"/>
  <c r="G6" i="10"/>
  <c r="G7" i="10"/>
  <c r="B8" i="10" s="1"/>
  <c r="G8" i="10"/>
  <c r="B9" i="10" s="1"/>
  <c r="G9" i="10"/>
  <c r="B10" i="10" s="1"/>
  <c r="G10" i="10"/>
  <c r="G11" i="10"/>
  <c r="B12" i="10" s="1"/>
  <c r="G12" i="10"/>
  <c r="B13" i="10" s="1"/>
  <c r="G13" i="10"/>
  <c r="B14" i="10" s="1"/>
  <c r="G14" i="10"/>
  <c r="G15" i="10"/>
  <c r="B16" i="10" s="1"/>
  <c r="G16" i="10"/>
  <c r="B17" i="10" s="1"/>
  <c r="G17" i="10"/>
  <c r="B18" i="10" s="1"/>
  <c r="G18" i="10"/>
  <c r="G19" i="10"/>
  <c r="B20" i="10" s="1"/>
  <c r="G20" i="10"/>
  <c r="B21" i="10" s="1"/>
  <c r="G21" i="10"/>
  <c r="B22" i="10" s="1"/>
  <c r="G22" i="10"/>
  <c r="G23" i="10"/>
  <c r="B24" i="10" s="1"/>
  <c r="G24" i="10"/>
  <c r="B25" i="10" s="1"/>
  <c r="G25" i="10"/>
  <c r="B26" i="10" s="1"/>
  <c r="G26" i="10"/>
  <c r="G27" i="10"/>
  <c r="B28" i="10" s="1"/>
  <c r="G28" i="10"/>
  <c r="B29" i="10" s="1"/>
  <c r="G29" i="10"/>
  <c r="B30" i="10" s="1"/>
  <c r="G30" i="10"/>
  <c r="G31" i="10"/>
  <c r="B32" i="10" s="1"/>
  <c r="G32" i="10"/>
  <c r="B33" i="10" s="1"/>
  <c r="G33" i="10"/>
  <c r="B34" i="10" s="1"/>
  <c r="G34" i="10"/>
  <c r="G35" i="10"/>
  <c r="B36" i="10" s="1"/>
  <c r="G36" i="10"/>
  <c r="G5" i="10"/>
  <c r="B6" i="10" s="1"/>
  <c r="B7" i="10"/>
  <c r="B11" i="10"/>
  <c r="B15" i="10"/>
  <c r="B19" i="10"/>
  <c r="B23" i="10"/>
  <c r="B27" i="10"/>
  <c r="B31" i="10"/>
  <c r="B35" i="10"/>
  <c r="B40" i="10"/>
  <c r="B41" i="10"/>
  <c r="B42" i="10"/>
  <c r="B43" i="10"/>
  <c r="D27" i="8"/>
  <c r="D28" i="8"/>
  <c r="D29" i="8"/>
  <c r="D26" i="8"/>
  <c r="D25" i="8"/>
  <c r="F5" i="8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T4" i="8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AA4" i="8" s="1"/>
  <c r="AA5" i="8" s="1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H4" i="8" s="1"/>
  <c r="AH5" i="8" s="1"/>
  <c r="AH6" i="8" s="1"/>
  <c r="AH7" i="8" s="1"/>
  <c r="AH8" i="8" s="1"/>
  <c r="AH9" i="8" s="1"/>
  <c r="AH10" i="8" s="1"/>
  <c r="AH11" i="8" s="1"/>
  <c r="AH12" i="8" s="1"/>
  <c r="AH13" i="8" s="1"/>
  <c r="AH14" i="8" s="1"/>
  <c r="AH15" i="8" s="1"/>
  <c r="AH16" i="8" s="1"/>
  <c r="E5" i="8"/>
  <c r="E6" i="8"/>
  <c r="E7" i="8" s="1"/>
  <c r="L5" i="8"/>
  <c r="S5" i="8"/>
  <c r="Z5" i="8" s="1"/>
  <c r="AG5" i="8" s="1"/>
  <c r="L4" i="8"/>
  <c r="S4" i="8" s="1"/>
  <c r="Z4" i="8" s="1"/>
  <c r="AG4" i="8" s="1"/>
  <c r="D37" i="5"/>
  <c r="D36" i="5"/>
  <c r="D35" i="5"/>
  <c r="D34" i="5"/>
  <c r="N1" i="8"/>
  <c r="U1" i="8" s="1"/>
  <c r="G4" i="8"/>
  <c r="N4" i="8"/>
  <c r="B5" i="8"/>
  <c r="G5" i="8"/>
  <c r="B6" i="8" s="1"/>
  <c r="G6" i="8"/>
  <c r="B7" i="8" s="1"/>
  <c r="F5" i="7"/>
  <c r="N5" i="7" s="1"/>
  <c r="F6" i="7"/>
  <c r="N4" i="7"/>
  <c r="E5" i="7"/>
  <c r="M5" i="7" s="1"/>
  <c r="E6" i="7"/>
  <c r="M4" i="7"/>
  <c r="O1" i="7"/>
  <c r="O4" i="7" s="1"/>
  <c r="G4" i="7"/>
  <c r="G5" i="7"/>
  <c r="B5" i="7"/>
  <c r="AA13" i="3"/>
  <c r="W5" i="5"/>
  <c r="W6" i="5" s="1"/>
  <c r="W7" i="5" s="1"/>
  <c r="W8" i="5" s="1"/>
  <c r="W9" i="5" s="1"/>
  <c r="W10" i="5" s="1"/>
  <c r="W11" i="5" s="1"/>
  <c r="W12" i="5" s="1"/>
  <c r="W13" i="5" s="1"/>
  <c r="W14" i="5" s="1"/>
  <c r="T6" i="5"/>
  <c r="T7" i="5" s="1"/>
  <c r="T8" i="5" s="1"/>
  <c r="T9" i="5" s="1"/>
  <c r="T10" i="5" s="1"/>
  <c r="T11" i="5" s="1"/>
  <c r="T12" i="5" s="1"/>
  <c r="T13" i="5" s="1"/>
  <c r="T14" i="5" s="1"/>
  <c r="O5" i="5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P5" i="5"/>
  <c r="P6" i="5" s="1"/>
  <c r="P7" i="5" s="1"/>
  <c r="P8" i="5" s="1"/>
  <c r="P9" i="5"/>
  <c r="P10" i="5" s="1"/>
  <c r="P11" i="5" s="1"/>
  <c r="P12" i="5" s="1"/>
  <c r="P13" i="5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K5" i="5"/>
  <c r="Q4" i="5"/>
  <c r="H5" i="5"/>
  <c r="N5" i="5" s="1"/>
  <c r="A6" i="5"/>
  <c r="H6" i="5" s="1"/>
  <c r="N6" i="5" s="1"/>
  <c r="H4" i="5"/>
  <c r="N4" i="5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D7" i="5"/>
  <c r="D9" i="5" s="1"/>
  <c r="D11" i="5" s="1"/>
  <c r="D13" i="5" s="1"/>
  <c r="D15" i="5" s="1"/>
  <c r="D17" i="5" s="1"/>
  <c r="D19" i="5" s="1"/>
  <c r="D21" i="5" s="1"/>
  <c r="D23" i="5" s="1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D6" i="5"/>
  <c r="D8" i="5" s="1"/>
  <c r="D10" i="5" s="1"/>
  <c r="D12" i="5" s="1"/>
  <c r="D14" i="5" s="1"/>
  <c r="D16" i="5" s="1"/>
  <c r="D18" i="5" s="1"/>
  <c r="D20" i="5" s="1"/>
  <c r="D22" i="5" s="1"/>
  <c r="D24" i="5" s="1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A3" i="3"/>
  <c r="H3" i="3" s="1"/>
  <c r="M3" i="3" s="1"/>
  <c r="R3" i="3" s="1"/>
  <c r="P3" i="3"/>
  <c r="U3" i="3" s="1"/>
  <c r="A4" i="3"/>
  <c r="H4" i="3" s="1"/>
  <c r="M4" i="3" s="1"/>
  <c r="R4" i="3" s="1"/>
  <c r="P4" i="3"/>
  <c r="U4" i="3" s="1"/>
  <c r="A5" i="3"/>
  <c r="H5" i="3" s="1"/>
  <c r="M5" i="3" s="1"/>
  <c r="R5" i="3" s="1"/>
  <c r="P5" i="3"/>
  <c r="U5" i="3" s="1"/>
  <c r="A6" i="3"/>
  <c r="H6" i="3" s="1"/>
  <c r="M6" i="3" s="1"/>
  <c r="R6" i="3" s="1"/>
  <c r="P6" i="3"/>
  <c r="U6" i="3" s="1"/>
  <c r="A7" i="3"/>
  <c r="H7" i="3" s="1"/>
  <c r="M7" i="3" s="1"/>
  <c r="R7" i="3" s="1"/>
  <c r="P7" i="3"/>
  <c r="U7" i="3" s="1"/>
  <c r="A8" i="3"/>
  <c r="H8" i="3" s="1"/>
  <c r="M8" i="3" s="1"/>
  <c r="R8" i="3" s="1"/>
  <c r="P8" i="3"/>
  <c r="U8" i="3" s="1"/>
  <c r="A9" i="3"/>
  <c r="H9" i="3" s="1"/>
  <c r="M9" i="3" s="1"/>
  <c r="R9" i="3" s="1"/>
  <c r="P9" i="3"/>
  <c r="U9" i="3" s="1"/>
  <c r="A10" i="3"/>
  <c r="H10" i="3" s="1"/>
  <c r="M10" i="3" s="1"/>
  <c r="R10" i="3" s="1"/>
  <c r="P10" i="3"/>
  <c r="U10" i="3" s="1"/>
  <c r="A11" i="3"/>
  <c r="H11" i="3" s="1"/>
  <c r="M11" i="3" s="1"/>
  <c r="R11" i="3" s="1"/>
  <c r="P11" i="3"/>
  <c r="U11" i="3" s="1"/>
  <c r="A12" i="3"/>
  <c r="H12" i="3" s="1"/>
  <c r="M12" i="3" s="1"/>
  <c r="R12" i="3" s="1"/>
  <c r="P12" i="3"/>
  <c r="U12" i="3" s="1"/>
  <c r="A13" i="3"/>
  <c r="H13" i="3" s="1"/>
  <c r="M13" i="3" s="1"/>
  <c r="R13" i="3" s="1"/>
  <c r="P13" i="3"/>
  <c r="U13" i="3" s="1"/>
  <c r="A14" i="3"/>
  <c r="H14" i="3" s="1"/>
  <c r="M14" i="3" s="1"/>
  <c r="R14" i="3" s="1"/>
  <c r="P14" i="3"/>
  <c r="U14" i="3" s="1"/>
  <c r="A15" i="3"/>
  <c r="H15" i="3" s="1"/>
  <c r="M15" i="3" s="1"/>
  <c r="R15" i="3" s="1"/>
  <c r="P15" i="3"/>
  <c r="U15" i="3" s="1"/>
  <c r="A16" i="3"/>
  <c r="H16" i="3" s="1"/>
  <c r="M16" i="3" s="1"/>
  <c r="R16" i="3" s="1"/>
  <c r="P16" i="3"/>
  <c r="U16" i="3" s="1"/>
  <c r="A17" i="3"/>
  <c r="H17" i="3" s="1"/>
  <c r="M17" i="3" s="1"/>
  <c r="R17" i="3" s="1"/>
  <c r="A18" i="3"/>
  <c r="H18" i="3" s="1"/>
  <c r="M18" i="3" s="1"/>
  <c r="R18" i="3" s="1"/>
  <c r="A19" i="3"/>
  <c r="H19" i="3" s="1"/>
  <c r="M19" i="3"/>
  <c r="R19" i="3" s="1"/>
  <c r="P19" i="3"/>
  <c r="U19" i="3" s="1"/>
  <c r="A20" i="3"/>
  <c r="H20" i="3" s="1"/>
  <c r="M20" i="3" s="1"/>
  <c r="R20" i="3" s="1"/>
  <c r="P20" i="3"/>
  <c r="U20" i="3" s="1"/>
  <c r="A21" i="3"/>
  <c r="H21" i="3" s="1"/>
  <c r="M21" i="3" s="1"/>
  <c r="R21" i="3" s="1"/>
  <c r="P21" i="3"/>
  <c r="A22" i="3"/>
  <c r="H22" i="3" s="1"/>
  <c r="M22" i="3" s="1"/>
  <c r="R22" i="3" s="1"/>
  <c r="P22" i="3"/>
  <c r="U22" i="3" s="1"/>
  <c r="A23" i="3"/>
  <c r="H23" i="3" s="1"/>
  <c r="M23" i="3"/>
  <c r="R23" i="3" s="1"/>
  <c r="P23" i="3"/>
  <c r="U23" i="3"/>
  <c r="A24" i="3"/>
  <c r="H24" i="3"/>
  <c r="M24" i="3" s="1"/>
  <c r="R24" i="3" s="1"/>
  <c r="P24" i="3"/>
  <c r="U24" i="3"/>
  <c r="A25" i="3"/>
  <c r="H25" i="3"/>
  <c r="M25" i="3" s="1"/>
  <c r="R25" i="3" s="1"/>
  <c r="P25" i="3"/>
  <c r="U25" i="3"/>
  <c r="A26" i="3"/>
  <c r="H26" i="3"/>
  <c r="M26" i="3" s="1"/>
  <c r="R26" i="3" s="1"/>
  <c r="P26" i="3"/>
  <c r="U26" i="3"/>
  <c r="A27" i="3"/>
  <c r="H27" i="3"/>
  <c r="M27" i="3" s="1"/>
  <c r="R27" i="3" s="1"/>
  <c r="P27" i="3"/>
  <c r="U27" i="3"/>
  <c r="A28" i="3"/>
  <c r="H28" i="3"/>
  <c r="M28" i="3" s="1"/>
  <c r="R28" i="3" s="1"/>
  <c r="P28" i="3"/>
  <c r="U28" i="3"/>
  <c r="A29" i="3"/>
  <c r="H29" i="3"/>
  <c r="M29" i="3" s="1"/>
  <c r="R29" i="3" s="1"/>
  <c r="P29" i="3"/>
  <c r="U29" i="3"/>
  <c r="A30" i="3"/>
  <c r="H30" i="3"/>
  <c r="M30" i="3" s="1"/>
  <c r="R30" i="3" s="1"/>
  <c r="P30" i="3"/>
  <c r="U30" i="3"/>
  <c r="A31" i="3"/>
  <c r="H31" i="3"/>
  <c r="M31" i="3" s="1"/>
  <c r="R31" i="3" s="1"/>
  <c r="P31" i="3"/>
  <c r="U31" i="3"/>
  <c r="A32" i="3"/>
  <c r="H32" i="3"/>
  <c r="M32" i="3" s="1"/>
  <c r="R32" i="3" s="1"/>
  <c r="A33" i="3"/>
  <c r="H33" i="3"/>
  <c r="M33" i="3" s="1"/>
  <c r="R33" i="3" s="1"/>
  <c r="A34" i="3"/>
  <c r="H34" i="3"/>
  <c r="M34" i="3" s="1"/>
  <c r="R34" i="3" s="1"/>
  <c r="A35" i="3"/>
  <c r="H35" i="3"/>
  <c r="M35" i="3" s="1"/>
  <c r="R35" i="3" s="1"/>
  <c r="P35" i="3"/>
  <c r="U35" i="3"/>
  <c r="A36" i="3"/>
  <c r="H36" i="3"/>
  <c r="M36" i="3" s="1"/>
  <c r="R36" i="3" s="1"/>
  <c r="A37" i="3"/>
  <c r="H37" i="3"/>
  <c r="M37" i="3" s="1"/>
  <c r="R37" i="3" s="1"/>
  <c r="A38" i="3"/>
  <c r="H38" i="3"/>
  <c r="M38" i="3" s="1"/>
  <c r="R38" i="3" s="1"/>
  <c r="A39" i="3"/>
  <c r="H39" i="3"/>
  <c r="M39" i="3" s="1"/>
  <c r="R39" i="3" s="1"/>
  <c r="P39" i="3"/>
  <c r="U39" i="3"/>
  <c r="A40" i="3"/>
  <c r="H40" i="3"/>
  <c r="M40" i="3" s="1"/>
  <c r="R40" i="3" s="1"/>
  <c r="P40" i="3"/>
  <c r="U40" i="3"/>
  <c r="A41" i="3"/>
  <c r="H41" i="3"/>
  <c r="M41" i="3" s="1"/>
  <c r="R41" i="3" s="1"/>
  <c r="P41" i="3"/>
  <c r="U41" i="3"/>
  <c r="A42" i="3"/>
  <c r="H42" i="3"/>
  <c r="M42" i="3" s="1"/>
  <c r="R42" i="3" s="1"/>
  <c r="P42" i="3"/>
  <c r="U42" i="3"/>
  <c r="A43" i="3"/>
  <c r="H43" i="3"/>
  <c r="M43" i="3" s="1"/>
  <c r="R43" i="3" s="1"/>
  <c r="P43" i="3"/>
  <c r="U43" i="3"/>
  <c r="U2" i="3"/>
  <c r="M2" i="3"/>
  <c r="R2" i="3" s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8" i="6"/>
  <c r="B39" i="6"/>
  <c r="B40" i="6"/>
  <c r="B41" i="6"/>
  <c r="N1" i="4"/>
  <c r="N9" i="4"/>
  <c r="I10" i="4" s="1"/>
  <c r="N13" i="4"/>
  <c r="I14" i="4" s="1"/>
  <c r="N17" i="4"/>
  <c r="I18" i="4" s="1"/>
  <c r="N21" i="4"/>
  <c r="I22" i="4" s="1"/>
  <c r="N25" i="4"/>
  <c r="I26" i="4" s="1"/>
  <c r="N29" i="4"/>
  <c r="I30" i="4" s="1"/>
  <c r="N33" i="4"/>
  <c r="I34" i="4" s="1"/>
  <c r="N37" i="4"/>
  <c r="I38" i="4" s="1"/>
  <c r="N41" i="4"/>
  <c r="I42" i="4" s="1"/>
  <c r="N45" i="4"/>
  <c r="I46" i="4" s="1"/>
  <c r="N49" i="4"/>
  <c r="I50" i="4" s="1"/>
  <c r="N53" i="4"/>
  <c r="I54" i="4" s="1"/>
  <c r="N57" i="4"/>
  <c r="I58" i="4" s="1"/>
  <c r="N61" i="4"/>
  <c r="I62" i="4" s="1"/>
  <c r="N65" i="4"/>
  <c r="I66" i="4" s="1"/>
  <c r="N69" i="4"/>
  <c r="I70" i="4" s="1"/>
  <c r="N73" i="4"/>
  <c r="I74" i="4" s="1"/>
  <c r="N77" i="4"/>
  <c r="I78" i="4" s="1"/>
  <c r="N81" i="4"/>
  <c r="I82" i="4" s="1"/>
  <c r="N85" i="4"/>
  <c r="I86" i="4" s="1"/>
  <c r="N89" i="4"/>
  <c r="I90" i="4" s="1"/>
  <c r="N93" i="4"/>
  <c r="I94" i="4" s="1"/>
  <c r="N97" i="4"/>
  <c r="I98" i="4" s="1"/>
  <c r="N101" i="4"/>
  <c r="I102" i="4" s="1"/>
  <c r="N105" i="4"/>
  <c r="I106" i="4" s="1"/>
  <c r="N109" i="4"/>
  <c r="I110" i="4" s="1"/>
  <c r="N113" i="4"/>
  <c r="I114" i="4" s="1"/>
  <c r="N117" i="4"/>
  <c r="I118" i="4" s="1"/>
  <c r="N121" i="4"/>
  <c r="I122" i="4" s="1"/>
  <c r="N125" i="4"/>
  <c r="I126" i="4" s="1"/>
  <c r="N129" i="4"/>
  <c r="I130" i="4" s="1"/>
  <c r="N133" i="4"/>
  <c r="F1" i="4"/>
  <c r="F2" i="4"/>
  <c r="G5" i="4"/>
  <c r="B6" i="4" s="1"/>
  <c r="G7" i="4"/>
  <c r="B8" i="4" s="1"/>
  <c r="G9" i="4"/>
  <c r="B10" i="4" s="1"/>
  <c r="G11" i="4"/>
  <c r="B12" i="4" s="1"/>
  <c r="G13" i="4"/>
  <c r="B14" i="4" s="1"/>
  <c r="G15" i="4"/>
  <c r="B16" i="4" s="1"/>
  <c r="G17" i="4"/>
  <c r="B18" i="4" s="1"/>
  <c r="G19" i="4"/>
  <c r="B20" i="4" s="1"/>
  <c r="G21" i="4"/>
  <c r="B22" i="4" s="1"/>
  <c r="G23" i="4"/>
  <c r="B24" i="4" s="1"/>
  <c r="G25" i="4"/>
  <c r="B26" i="4" s="1"/>
  <c r="G27" i="4"/>
  <c r="B28" i="4" s="1"/>
  <c r="G29" i="4"/>
  <c r="B30" i="4" s="1"/>
  <c r="G31" i="4"/>
  <c r="B32" i="4" s="1"/>
  <c r="G33" i="4"/>
  <c r="B34" i="4" s="1"/>
  <c r="G35" i="4"/>
  <c r="B36" i="4" s="1"/>
  <c r="G37" i="4"/>
  <c r="B38" i="4" s="1"/>
  <c r="G39" i="4"/>
  <c r="B40" i="4" s="1"/>
  <c r="G41" i="4"/>
  <c r="B42" i="4" s="1"/>
  <c r="G43" i="4"/>
  <c r="B44" i="4" s="1"/>
  <c r="G45" i="4"/>
  <c r="B46" i="4" s="1"/>
  <c r="G47" i="4"/>
  <c r="B48" i="4" s="1"/>
  <c r="G49" i="4"/>
  <c r="B50" i="4" s="1"/>
  <c r="G51" i="4"/>
  <c r="B52" i="4" s="1"/>
  <c r="G53" i="4"/>
  <c r="B54" i="4" s="1"/>
  <c r="G55" i="4"/>
  <c r="B56" i="4" s="1"/>
  <c r="G57" i="4"/>
  <c r="B58" i="4" s="1"/>
  <c r="G59" i="4"/>
  <c r="B60" i="4" s="1"/>
  <c r="G61" i="4"/>
  <c r="B62" i="4" s="1"/>
  <c r="G63" i="4"/>
  <c r="B64" i="4" s="1"/>
  <c r="G65" i="4"/>
  <c r="B66" i="4" s="1"/>
  <c r="G67" i="4"/>
  <c r="B68" i="4" s="1"/>
  <c r="G69" i="4"/>
  <c r="B70" i="4" s="1"/>
  <c r="G71" i="4"/>
  <c r="B72" i="4" s="1"/>
  <c r="G73" i="4"/>
  <c r="B74" i="4" s="1"/>
  <c r="G75" i="4"/>
  <c r="B76" i="4" s="1"/>
  <c r="G77" i="4"/>
  <c r="B78" i="4" s="1"/>
  <c r="G79" i="4"/>
  <c r="B80" i="4" s="1"/>
  <c r="G81" i="4"/>
  <c r="B82" i="4" s="1"/>
  <c r="G83" i="4"/>
  <c r="B84" i="4" s="1"/>
  <c r="G85" i="4"/>
  <c r="B86" i="4" s="1"/>
  <c r="G87" i="4"/>
  <c r="B88" i="4" s="1"/>
  <c r="G89" i="4"/>
  <c r="B90" i="4" s="1"/>
  <c r="G91" i="4"/>
  <c r="B92" i="4" s="1"/>
  <c r="G93" i="4"/>
  <c r="B94" i="4" s="1"/>
  <c r="G95" i="4"/>
  <c r="B96" i="4" s="1"/>
  <c r="G97" i="4"/>
  <c r="B98" i="4" s="1"/>
  <c r="G99" i="4"/>
  <c r="B100" i="4" s="1"/>
  <c r="G101" i="4"/>
  <c r="B102" i="4" s="1"/>
  <c r="G103" i="4"/>
  <c r="B104" i="4" s="1"/>
  <c r="G105" i="4"/>
  <c r="B106" i="4" s="1"/>
  <c r="G107" i="4"/>
  <c r="B108" i="4" s="1"/>
  <c r="G109" i="4"/>
  <c r="B110" i="4" s="1"/>
  <c r="G111" i="4"/>
  <c r="B112" i="4" s="1"/>
  <c r="G112" i="4"/>
  <c r="B113" i="4" s="1"/>
  <c r="G113" i="4"/>
  <c r="G114" i="4"/>
  <c r="B115" i="4" s="1"/>
  <c r="G115" i="4"/>
  <c r="B116" i="4" s="1"/>
  <c r="G116" i="4"/>
  <c r="B117" i="4" s="1"/>
  <c r="G117" i="4"/>
  <c r="B118" i="4" s="1"/>
  <c r="G118" i="4"/>
  <c r="B119" i="4" s="1"/>
  <c r="G119" i="4"/>
  <c r="B120" i="4" s="1"/>
  <c r="G120" i="4"/>
  <c r="B121" i="4" s="1"/>
  <c r="G121" i="4"/>
  <c r="G122" i="4"/>
  <c r="B123" i="4" s="1"/>
  <c r="G123" i="4"/>
  <c r="B124" i="4" s="1"/>
  <c r="G124" i="4"/>
  <c r="B125" i="4" s="1"/>
  <c r="G125" i="4"/>
  <c r="G126" i="4"/>
  <c r="B127" i="4" s="1"/>
  <c r="G127" i="4"/>
  <c r="B128" i="4" s="1"/>
  <c r="G128" i="4"/>
  <c r="B129" i="4" s="1"/>
  <c r="G129" i="4"/>
  <c r="G130" i="4"/>
  <c r="B131" i="4" s="1"/>
  <c r="G131" i="4"/>
  <c r="B132" i="4" s="1"/>
  <c r="G132" i="4"/>
  <c r="B133" i="4" s="1"/>
  <c r="G133" i="4"/>
  <c r="M6" i="4"/>
  <c r="M7" i="4"/>
  <c r="M9" i="4"/>
  <c r="M11" i="4"/>
  <c r="M13" i="4"/>
  <c r="M15" i="4"/>
  <c r="M17" i="4"/>
  <c r="M19" i="4"/>
  <c r="M21" i="4"/>
  <c r="M23" i="4"/>
  <c r="M25" i="4"/>
  <c r="M27" i="4"/>
  <c r="M29" i="4"/>
  <c r="M31" i="4"/>
  <c r="M33" i="4"/>
  <c r="M35" i="4"/>
  <c r="M37" i="4"/>
  <c r="M39" i="4"/>
  <c r="M41" i="4"/>
  <c r="M43" i="4"/>
  <c r="M45" i="4"/>
  <c r="M47" i="4"/>
  <c r="M49" i="4"/>
  <c r="M51" i="4"/>
  <c r="M53" i="4"/>
  <c r="M55" i="4"/>
  <c r="M57" i="4"/>
  <c r="M59" i="4"/>
  <c r="M61" i="4"/>
  <c r="M63" i="4"/>
  <c r="M65" i="4"/>
  <c r="M67" i="4"/>
  <c r="M69" i="4"/>
  <c r="M71" i="4"/>
  <c r="M73" i="4"/>
  <c r="M75" i="4"/>
  <c r="M77" i="4"/>
  <c r="M79" i="4"/>
  <c r="M81" i="4"/>
  <c r="M83" i="4"/>
  <c r="M85" i="4"/>
  <c r="M87" i="4"/>
  <c r="M89" i="4"/>
  <c r="M91" i="4"/>
  <c r="M93" i="4"/>
  <c r="M95" i="4"/>
  <c r="M97" i="4"/>
  <c r="M99" i="4"/>
  <c r="M101" i="4"/>
  <c r="M103" i="4"/>
  <c r="M105" i="4"/>
  <c r="M107" i="4"/>
  <c r="M109" i="4"/>
  <c r="M111" i="4"/>
  <c r="M113" i="4"/>
  <c r="M115" i="4"/>
  <c r="M117" i="4"/>
  <c r="M119" i="4"/>
  <c r="M121" i="4"/>
  <c r="M123" i="4"/>
  <c r="M125" i="4"/>
  <c r="M127" i="4"/>
  <c r="M129" i="4"/>
  <c r="M131" i="4"/>
  <c r="M133" i="4"/>
  <c r="L6" i="4"/>
  <c r="L7" i="4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K6" i="4"/>
  <c r="K7" i="4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J6" i="4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D6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D44" i="4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F44" i="4"/>
  <c r="F45" i="4" s="1"/>
  <c r="F46" i="4"/>
  <c r="F47" i="4" s="1"/>
  <c r="F48" i="4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D80" i="4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B114" i="4"/>
  <c r="B122" i="4"/>
  <c r="B126" i="4"/>
  <c r="B130" i="4"/>
  <c r="E7" i="3"/>
  <c r="E4" i="3"/>
  <c r="E8" i="3" s="1"/>
  <c r="E12" i="3" s="1"/>
  <c r="E16" i="3" s="1"/>
  <c r="E20" i="3" s="1"/>
  <c r="E24" i="3" s="1"/>
  <c r="E28" i="3" s="1"/>
  <c r="E32" i="3" s="1"/>
  <c r="E36" i="3" s="1"/>
  <c r="E40" i="3" s="1"/>
  <c r="E6" i="3"/>
  <c r="E10" i="3" s="1"/>
  <c r="E14" i="3" s="1"/>
  <c r="E18" i="3" s="1"/>
  <c r="E22" i="3" s="1"/>
  <c r="E26" i="3" s="1"/>
  <c r="E30" i="3" s="1"/>
  <c r="E34" i="3" s="1"/>
  <c r="E38" i="3" s="1"/>
  <c r="E42" i="3" s="1"/>
  <c r="E11" i="3"/>
  <c r="E15" i="3" s="1"/>
  <c r="E19" i="3" s="1"/>
  <c r="E23" i="3" s="1"/>
  <c r="E27" i="3" s="1"/>
  <c r="E31" i="3" s="1"/>
  <c r="E35" i="3" s="1"/>
  <c r="E39" i="3" s="1"/>
  <c r="E43" i="3" s="1"/>
  <c r="AA12" i="3"/>
  <c r="C3" i="3"/>
  <c r="O2" i="3"/>
  <c r="K3" i="3"/>
  <c r="K4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D3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K19" i="3"/>
  <c r="K35" i="3" s="1"/>
  <c r="AA11" i="3"/>
  <c r="AA10" i="3"/>
  <c r="H1" i="3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D33" i="5"/>
  <c r="D30" i="5"/>
  <c r="AA8" i="3"/>
  <c r="D31" i="5"/>
  <c r="AA6" i="3"/>
  <c r="D32" i="5"/>
  <c r="AA9" i="3"/>
  <c r="AA7" i="3"/>
  <c r="O3" i="3" l="1"/>
  <c r="C4" i="3"/>
  <c r="O4" i="3" s="1"/>
  <c r="N6" i="4"/>
  <c r="I7" i="4" s="1"/>
  <c r="N8" i="4"/>
  <c r="I9" i="4" s="1"/>
  <c r="N10" i="4"/>
  <c r="I11" i="4" s="1"/>
  <c r="N12" i="4"/>
  <c r="I13" i="4" s="1"/>
  <c r="N14" i="4"/>
  <c r="I15" i="4" s="1"/>
  <c r="N16" i="4"/>
  <c r="I17" i="4" s="1"/>
  <c r="N18" i="4"/>
  <c r="I19" i="4" s="1"/>
  <c r="N20" i="4"/>
  <c r="I21" i="4" s="1"/>
  <c r="N22" i="4"/>
  <c r="I23" i="4" s="1"/>
  <c r="N24" i="4"/>
  <c r="I25" i="4" s="1"/>
  <c r="N26" i="4"/>
  <c r="I27" i="4" s="1"/>
  <c r="N28" i="4"/>
  <c r="I29" i="4" s="1"/>
  <c r="N30" i="4"/>
  <c r="I31" i="4" s="1"/>
  <c r="N32" i="4"/>
  <c r="I33" i="4" s="1"/>
  <c r="N34" i="4"/>
  <c r="I35" i="4" s="1"/>
  <c r="N36" i="4"/>
  <c r="I37" i="4" s="1"/>
  <c r="N38" i="4"/>
  <c r="I39" i="4" s="1"/>
  <c r="N40" i="4"/>
  <c r="I41" i="4" s="1"/>
  <c r="N42" i="4"/>
  <c r="I43" i="4" s="1"/>
  <c r="N44" i="4"/>
  <c r="I45" i="4" s="1"/>
  <c r="N46" i="4"/>
  <c r="I47" i="4" s="1"/>
  <c r="N48" i="4"/>
  <c r="I49" i="4" s="1"/>
  <c r="N50" i="4"/>
  <c r="I51" i="4" s="1"/>
  <c r="N52" i="4"/>
  <c r="I53" i="4" s="1"/>
  <c r="N54" i="4"/>
  <c r="I55" i="4" s="1"/>
  <c r="N56" i="4"/>
  <c r="I57" i="4" s="1"/>
  <c r="N58" i="4"/>
  <c r="I59" i="4" s="1"/>
  <c r="N60" i="4"/>
  <c r="I61" i="4" s="1"/>
  <c r="N62" i="4"/>
  <c r="I63" i="4" s="1"/>
  <c r="N64" i="4"/>
  <c r="I65" i="4" s="1"/>
  <c r="N66" i="4"/>
  <c r="I67" i="4" s="1"/>
  <c r="N68" i="4"/>
  <c r="I69" i="4" s="1"/>
  <c r="N70" i="4"/>
  <c r="I71" i="4" s="1"/>
  <c r="N72" i="4"/>
  <c r="I73" i="4" s="1"/>
  <c r="N74" i="4"/>
  <c r="I75" i="4" s="1"/>
  <c r="N76" i="4"/>
  <c r="I77" i="4" s="1"/>
  <c r="N78" i="4"/>
  <c r="I79" i="4" s="1"/>
  <c r="N80" i="4"/>
  <c r="I81" i="4" s="1"/>
  <c r="N82" i="4"/>
  <c r="I83" i="4" s="1"/>
  <c r="N84" i="4"/>
  <c r="I85" i="4" s="1"/>
  <c r="N86" i="4"/>
  <c r="I87" i="4" s="1"/>
  <c r="N88" i="4"/>
  <c r="I89" i="4" s="1"/>
  <c r="N90" i="4"/>
  <c r="I91" i="4" s="1"/>
  <c r="N92" i="4"/>
  <c r="I93" i="4" s="1"/>
  <c r="N94" i="4"/>
  <c r="I95" i="4" s="1"/>
  <c r="N96" i="4"/>
  <c r="I97" i="4" s="1"/>
  <c r="N98" i="4"/>
  <c r="I99" i="4" s="1"/>
  <c r="N100" i="4"/>
  <c r="I101" i="4" s="1"/>
  <c r="N102" i="4"/>
  <c r="I103" i="4" s="1"/>
  <c r="N104" i="4"/>
  <c r="I105" i="4" s="1"/>
  <c r="N106" i="4"/>
  <c r="I107" i="4" s="1"/>
  <c r="N108" i="4"/>
  <c r="I109" i="4" s="1"/>
  <c r="N110" i="4"/>
  <c r="I111" i="4" s="1"/>
  <c r="N112" i="4"/>
  <c r="I113" i="4" s="1"/>
  <c r="N114" i="4"/>
  <c r="I115" i="4" s="1"/>
  <c r="N116" i="4"/>
  <c r="I117" i="4" s="1"/>
  <c r="N118" i="4"/>
  <c r="I119" i="4" s="1"/>
  <c r="N120" i="4"/>
  <c r="I121" i="4" s="1"/>
  <c r="N122" i="4"/>
  <c r="I123" i="4" s="1"/>
  <c r="N124" i="4"/>
  <c r="I125" i="4" s="1"/>
  <c r="N126" i="4"/>
  <c r="I127" i="4" s="1"/>
  <c r="N128" i="4"/>
  <c r="I129" i="4" s="1"/>
  <c r="N130" i="4"/>
  <c r="I131" i="4" s="1"/>
  <c r="N132" i="4"/>
  <c r="I133" i="4" s="1"/>
  <c r="N5" i="4"/>
  <c r="I6" i="4" s="1"/>
  <c r="M6" i="7"/>
  <c r="E7" i="7"/>
  <c r="E8" i="8"/>
  <c r="E9" i="8" s="1"/>
  <c r="L7" i="8"/>
  <c r="S7" i="8" s="1"/>
  <c r="Z7" i="8" s="1"/>
  <c r="AG7" i="8" s="1"/>
  <c r="M132" i="4"/>
  <c r="M130" i="4"/>
  <c r="M128" i="4"/>
  <c r="M126" i="4"/>
  <c r="M124" i="4"/>
  <c r="M122" i="4"/>
  <c r="M120" i="4"/>
  <c r="M118" i="4"/>
  <c r="M116" i="4"/>
  <c r="M114" i="4"/>
  <c r="M112" i="4"/>
  <c r="M110" i="4"/>
  <c r="M108" i="4"/>
  <c r="M106" i="4"/>
  <c r="M104" i="4"/>
  <c r="M102" i="4"/>
  <c r="M100" i="4"/>
  <c r="M98" i="4"/>
  <c r="M96" i="4"/>
  <c r="M94" i="4"/>
  <c r="M92" i="4"/>
  <c r="M90" i="4"/>
  <c r="M88" i="4"/>
  <c r="M86" i="4"/>
  <c r="M84" i="4"/>
  <c r="M82" i="4"/>
  <c r="M80" i="4"/>
  <c r="M78" i="4"/>
  <c r="M76" i="4"/>
  <c r="M74" i="4"/>
  <c r="M72" i="4"/>
  <c r="M70" i="4"/>
  <c r="M68" i="4"/>
  <c r="M66" i="4"/>
  <c r="M64" i="4"/>
  <c r="M62" i="4"/>
  <c r="M60" i="4"/>
  <c r="M58" i="4"/>
  <c r="M56" i="4"/>
  <c r="M54" i="4"/>
  <c r="M52" i="4"/>
  <c r="M50" i="4"/>
  <c r="M48" i="4"/>
  <c r="M46" i="4"/>
  <c r="M44" i="4"/>
  <c r="M42" i="4"/>
  <c r="M40" i="4"/>
  <c r="M38" i="4"/>
  <c r="M36" i="4"/>
  <c r="M34" i="4"/>
  <c r="M32" i="4"/>
  <c r="M30" i="4"/>
  <c r="M28" i="4"/>
  <c r="M26" i="4"/>
  <c r="M24" i="4"/>
  <c r="M22" i="4"/>
  <c r="M20" i="4"/>
  <c r="M18" i="4"/>
  <c r="M16" i="4"/>
  <c r="M14" i="4"/>
  <c r="M12" i="4"/>
  <c r="M10" i="4"/>
  <c r="M8" i="4"/>
  <c r="G6" i="4"/>
  <c r="B7" i="4" s="1"/>
  <c r="G8" i="4"/>
  <c r="B9" i="4" s="1"/>
  <c r="G10" i="4"/>
  <c r="B11" i="4" s="1"/>
  <c r="G12" i="4"/>
  <c r="B13" i="4" s="1"/>
  <c r="G14" i="4"/>
  <c r="B15" i="4" s="1"/>
  <c r="G16" i="4"/>
  <c r="B17" i="4" s="1"/>
  <c r="G18" i="4"/>
  <c r="B19" i="4" s="1"/>
  <c r="G20" i="4"/>
  <c r="B21" i="4" s="1"/>
  <c r="G22" i="4"/>
  <c r="B23" i="4" s="1"/>
  <c r="G24" i="4"/>
  <c r="B25" i="4" s="1"/>
  <c r="G26" i="4"/>
  <c r="B27" i="4" s="1"/>
  <c r="G28" i="4"/>
  <c r="B29" i="4" s="1"/>
  <c r="G30" i="4"/>
  <c r="B31" i="4" s="1"/>
  <c r="G32" i="4"/>
  <c r="B33" i="4" s="1"/>
  <c r="G34" i="4"/>
  <c r="B35" i="4" s="1"/>
  <c r="G36" i="4"/>
  <c r="B37" i="4" s="1"/>
  <c r="G38" i="4"/>
  <c r="B39" i="4" s="1"/>
  <c r="G40" i="4"/>
  <c r="B41" i="4" s="1"/>
  <c r="G42" i="4"/>
  <c r="B43" i="4" s="1"/>
  <c r="G44" i="4"/>
  <c r="B45" i="4" s="1"/>
  <c r="G46" i="4"/>
  <c r="B47" i="4" s="1"/>
  <c r="G48" i="4"/>
  <c r="B49" i="4" s="1"/>
  <c r="G50" i="4"/>
  <c r="B51" i="4" s="1"/>
  <c r="G52" i="4"/>
  <c r="B53" i="4" s="1"/>
  <c r="G54" i="4"/>
  <c r="B55" i="4" s="1"/>
  <c r="G56" i="4"/>
  <c r="B57" i="4" s="1"/>
  <c r="G58" i="4"/>
  <c r="B59" i="4" s="1"/>
  <c r="G60" i="4"/>
  <c r="B61" i="4" s="1"/>
  <c r="G62" i="4"/>
  <c r="B63" i="4" s="1"/>
  <c r="G64" i="4"/>
  <c r="B65" i="4" s="1"/>
  <c r="G66" i="4"/>
  <c r="B67" i="4" s="1"/>
  <c r="G68" i="4"/>
  <c r="B69" i="4" s="1"/>
  <c r="G70" i="4"/>
  <c r="B71" i="4" s="1"/>
  <c r="G72" i="4"/>
  <c r="B73" i="4" s="1"/>
  <c r="G74" i="4"/>
  <c r="B75" i="4" s="1"/>
  <c r="G76" i="4"/>
  <c r="B77" i="4" s="1"/>
  <c r="G78" i="4"/>
  <c r="B79" i="4" s="1"/>
  <c r="G80" i="4"/>
  <c r="B81" i="4" s="1"/>
  <c r="G82" i="4"/>
  <c r="B83" i="4" s="1"/>
  <c r="G84" i="4"/>
  <c r="B85" i="4" s="1"/>
  <c r="G86" i="4"/>
  <c r="B87" i="4" s="1"/>
  <c r="G88" i="4"/>
  <c r="B89" i="4" s="1"/>
  <c r="G90" i="4"/>
  <c r="B91" i="4" s="1"/>
  <c r="G92" i="4"/>
  <c r="B93" i="4" s="1"/>
  <c r="G94" i="4"/>
  <c r="B95" i="4" s="1"/>
  <c r="G96" i="4"/>
  <c r="B97" i="4" s="1"/>
  <c r="G98" i="4"/>
  <c r="B99" i="4" s="1"/>
  <c r="G100" i="4"/>
  <c r="B101" i="4" s="1"/>
  <c r="G102" i="4"/>
  <c r="B103" i="4" s="1"/>
  <c r="G104" i="4"/>
  <c r="B105" i="4" s="1"/>
  <c r="G106" i="4"/>
  <c r="B107" i="4" s="1"/>
  <c r="G108" i="4"/>
  <c r="B109" i="4" s="1"/>
  <c r="G110" i="4"/>
  <c r="B111" i="4" s="1"/>
  <c r="N131" i="4"/>
  <c r="I132" i="4" s="1"/>
  <c r="N127" i="4"/>
  <c r="I128" i="4" s="1"/>
  <c r="N123" i="4"/>
  <c r="I124" i="4" s="1"/>
  <c r="N119" i="4"/>
  <c r="I120" i="4" s="1"/>
  <c r="N115" i="4"/>
  <c r="I116" i="4" s="1"/>
  <c r="N111" i="4"/>
  <c r="I112" i="4" s="1"/>
  <c r="N107" i="4"/>
  <c r="I108" i="4" s="1"/>
  <c r="N103" i="4"/>
  <c r="I104" i="4" s="1"/>
  <c r="N99" i="4"/>
  <c r="I100" i="4" s="1"/>
  <c r="N95" i="4"/>
  <c r="I96" i="4" s="1"/>
  <c r="N91" i="4"/>
  <c r="I92" i="4" s="1"/>
  <c r="N87" i="4"/>
  <c r="I88" i="4" s="1"/>
  <c r="N83" i="4"/>
  <c r="I84" i="4" s="1"/>
  <c r="N79" i="4"/>
  <c r="I80" i="4" s="1"/>
  <c r="N75" i="4"/>
  <c r="I76" i="4" s="1"/>
  <c r="N71" i="4"/>
  <c r="I72" i="4" s="1"/>
  <c r="N67" i="4"/>
  <c r="I68" i="4" s="1"/>
  <c r="N63" i="4"/>
  <c r="I64" i="4" s="1"/>
  <c r="N59" i="4"/>
  <c r="I60" i="4" s="1"/>
  <c r="N55" i="4"/>
  <c r="I56" i="4" s="1"/>
  <c r="N51" i="4"/>
  <c r="I52" i="4" s="1"/>
  <c r="N47" i="4"/>
  <c r="I48" i="4" s="1"/>
  <c r="N43" i="4"/>
  <c r="I44" i="4" s="1"/>
  <c r="N39" i="4"/>
  <c r="I40" i="4" s="1"/>
  <c r="N35" i="4"/>
  <c r="I36" i="4" s="1"/>
  <c r="N31" i="4"/>
  <c r="I32" i="4" s="1"/>
  <c r="N27" i="4"/>
  <c r="I28" i="4" s="1"/>
  <c r="N23" i="4"/>
  <c r="I24" i="4" s="1"/>
  <c r="N19" i="4"/>
  <c r="I20" i="4" s="1"/>
  <c r="N15" i="4"/>
  <c r="I16" i="4" s="1"/>
  <c r="N11" i="4"/>
  <c r="I12" i="4" s="1"/>
  <c r="N7" i="4"/>
  <c r="I8" i="4" s="1"/>
  <c r="U21" i="3"/>
  <c r="P37" i="3"/>
  <c r="U37" i="3" s="1"/>
  <c r="Q5" i="5"/>
  <c r="K6" i="5"/>
  <c r="O5" i="7"/>
  <c r="J5" i="7"/>
  <c r="G7" i="8"/>
  <c r="I5" i="8"/>
  <c r="N5" i="8"/>
  <c r="L6" i="8"/>
  <c r="S6" i="8" s="1"/>
  <c r="Z6" i="8" s="1"/>
  <c r="AG6" i="8" s="1"/>
  <c r="G6" i="7"/>
  <c r="G7" i="7" s="1"/>
  <c r="B6" i="7"/>
  <c r="N6" i="7"/>
  <c r="F7" i="7"/>
  <c r="K5" i="3"/>
  <c r="K20" i="3"/>
  <c r="K36" i="3" s="1"/>
  <c r="C5" i="3"/>
  <c r="E5" i="3"/>
  <c r="E9" i="3" s="1"/>
  <c r="E13" i="3" s="1"/>
  <c r="E17" i="3" s="1"/>
  <c r="E21" i="3" s="1"/>
  <c r="E25" i="3" s="1"/>
  <c r="E29" i="3" s="1"/>
  <c r="E33" i="3" s="1"/>
  <c r="E37" i="3" s="1"/>
  <c r="E41" i="3" s="1"/>
  <c r="P38" i="3"/>
  <c r="U38" i="3" s="1"/>
  <c r="P36" i="3"/>
  <c r="U36" i="3" s="1"/>
  <c r="P32" i="3"/>
  <c r="U32" i="3" s="1"/>
  <c r="P17" i="3"/>
  <c r="B7" i="7"/>
  <c r="AB1" i="8"/>
  <c r="U4" i="8"/>
  <c r="A7" i="5"/>
  <c r="L8" i="8"/>
  <c r="S8" i="8" s="1"/>
  <c r="Z8" i="8" s="1"/>
  <c r="AG8" i="8" s="1"/>
  <c r="O1" i="4" l="1"/>
  <c r="I6" i="8"/>
  <c r="N6" i="8"/>
  <c r="B8" i="8"/>
  <c r="G8" i="8"/>
  <c r="O6" i="7"/>
  <c r="J6" i="7"/>
  <c r="H1" i="4"/>
  <c r="F8" i="7"/>
  <c r="N7" i="7"/>
  <c r="Q6" i="5"/>
  <c r="K7" i="5"/>
  <c r="E8" i="7"/>
  <c r="M7" i="7"/>
  <c r="E10" i="8"/>
  <c r="L9" i="8"/>
  <c r="S9" i="8" s="1"/>
  <c r="Z9" i="8" s="1"/>
  <c r="AG9" i="8" s="1"/>
  <c r="U5" i="8"/>
  <c r="P5" i="8"/>
  <c r="G8" i="7"/>
  <c r="B8" i="7"/>
  <c r="U17" i="3"/>
  <c r="P18" i="3"/>
  <c r="P33" i="3"/>
  <c r="U33" i="3" s="1"/>
  <c r="H7" i="5"/>
  <c r="N7" i="5" s="1"/>
  <c r="A8" i="5"/>
  <c r="AI1" i="8"/>
  <c r="AI4" i="8" s="1"/>
  <c r="AB4" i="8"/>
  <c r="O5" i="3"/>
  <c r="C6" i="3"/>
  <c r="K6" i="3"/>
  <c r="K21" i="3"/>
  <c r="K37" i="3" s="1"/>
  <c r="E9" i="7" l="1"/>
  <c r="M8" i="7"/>
  <c r="F9" i="7"/>
  <c r="N8" i="7"/>
  <c r="B9" i="8"/>
  <c r="G9" i="8"/>
  <c r="I7" i="8"/>
  <c r="N7" i="8"/>
  <c r="Q7" i="5"/>
  <c r="K8" i="5"/>
  <c r="O7" i="7"/>
  <c r="J7" i="7"/>
  <c r="K7" i="3"/>
  <c r="K22" i="3"/>
  <c r="K38" i="3" s="1"/>
  <c r="AI5" i="8"/>
  <c r="AD5" i="8"/>
  <c r="U18" i="3"/>
  <c r="P34" i="3"/>
  <c r="U34" i="3" s="1"/>
  <c r="O6" i="3"/>
  <c r="C7" i="3"/>
  <c r="W5" i="8"/>
  <c r="AB5" i="8"/>
  <c r="H8" i="5"/>
  <c r="N8" i="5" s="1"/>
  <c r="A9" i="5"/>
  <c r="B9" i="7"/>
  <c r="G9" i="7"/>
  <c r="P6" i="8"/>
  <c r="U6" i="8"/>
  <c r="E11" i="8"/>
  <c r="L10" i="8"/>
  <c r="S10" i="8" s="1"/>
  <c r="Z10" i="8" s="1"/>
  <c r="AG10" i="8" s="1"/>
  <c r="Q8" i="5" l="1"/>
  <c r="K9" i="5"/>
  <c r="I8" i="8"/>
  <c r="N8" i="8"/>
  <c r="B10" i="8"/>
  <c r="G10" i="8"/>
  <c r="J8" i="7"/>
  <c r="O8" i="7"/>
  <c r="F10" i="7"/>
  <c r="N9" i="7"/>
  <c r="E10" i="7"/>
  <c r="M9" i="7"/>
  <c r="G10" i="7"/>
  <c r="B10" i="7"/>
  <c r="AB6" i="8"/>
  <c r="W6" i="8"/>
  <c r="O7" i="3"/>
  <c r="C8" i="3"/>
  <c r="U7" i="8"/>
  <c r="P7" i="8"/>
  <c r="H9" i="5"/>
  <c r="N9" i="5" s="1"/>
  <c r="A10" i="5"/>
  <c r="L11" i="8"/>
  <c r="S11" i="8" s="1"/>
  <c r="Z11" i="8" s="1"/>
  <c r="AG11" i="8" s="1"/>
  <c r="E12" i="8"/>
  <c r="AI6" i="8"/>
  <c r="AD6" i="8"/>
  <c r="K8" i="3"/>
  <c r="K23" i="3"/>
  <c r="K39" i="3" s="1"/>
  <c r="O9" i="7" l="1"/>
  <c r="J9" i="7"/>
  <c r="B11" i="8"/>
  <c r="G11" i="8"/>
  <c r="I9" i="8"/>
  <c r="N9" i="8"/>
  <c r="Q9" i="5"/>
  <c r="K10" i="5"/>
  <c r="E11" i="7"/>
  <c r="M10" i="7"/>
  <c r="F11" i="7"/>
  <c r="N10" i="7"/>
  <c r="K9" i="3"/>
  <c r="K24" i="3"/>
  <c r="K40" i="3" s="1"/>
  <c r="AI7" i="8"/>
  <c r="AD7" i="8"/>
  <c r="P8" i="8"/>
  <c r="U8" i="8"/>
  <c r="W7" i="8"/>
  <c r="AB7" i="8"/>
  <c r="E13" i="8"/>
  <c r="L12" i="8"/>
  <c r="S12" i="8" s="1"/>
  <c r="Z12" i="8" s="1"/>
  <c r="AG12" i="8" s="1"/>
  <c r="H10" i="5"/>
  <c r="N10" i="5" s="1"/>
  <c r="A11" i="5"/>
  <c r="O8" i="3"/>
  <c r="C9" i="3"/>
  <c r="B11" i="7"/>
  <c r="G11" i="7"/>
  <c r="Q10" i="5" l="1"/>
  <c r="K11" i="5"/>
  <c r="I10" i="8"/>
  <c r="N10" i="8"/>
  <c r="B12" i="8"/>
  <c r="G12" i="8"/>
  <c r="F12" i="7"/>
  <c r="N11" i="7"/>
  <c r="E12" i="7"/>
  <c r="M11" i="7"/>
  <c r="J10" i="7"/>
  <c r="O10" i="7"/>
  <c r="G12" i="7"/>
  <c r="B12" i="7"/>
  <c r="O9" i="3"/>
  <c r="C10" i="3"/>
  <c r="H11" i="5"/>
  <c r="N11" i="5" s="1"/>
  <c r="A12" i="5"/>
  <c r="AB8" i="8"/>
  <c r="W8" i="8"/>
  <c r="U9" i="8"/>
  <c r="P9" i="8"/>
  <c r="E14" i="8"/>
  <c r="L13" i="8"/>
  <c r="S13" i="8" s="1"/>
  <c r="Z13" i="8" s="1"/>
  <c r="AG13" i="8" s="1"/>
  <c r="AI8" i="8"/>
  <c r="AD8" i="8"/>
  <c r="K10" i="3"/>
  <c r="K25" i="3"/>
  <c r="K41" i="3" s="1"/>
  <c r="O11" i="7" l="1"/>
  <c r="J11" i="7"/>
  <c r="B13" i="8"/>
  <c r="G13" i="8"/>
  <c r="I11" i="8"/>
  <c r="N11" i="8"/>
  <c r="Q11" i="5"/>
  <c r="K12" i="5"/>
  <c r="E13" i="7"/>
  <c r="M12" i="7"/>
  <c r="F13" i="7"/>
  <c r="N12" i="7"/>
  <c r="H12" i="5"/>
  <c r="N12" i="5" s="1"/>
  <c r="A13" i="5"/>
  <c r="O10" i="3"/>
  <c r="C11" i="3"/>
  <c r="K11" i="3"/>
  <c r="K26" i="3"/>
  <c r="K42" i="3" s="1"/>
  <c r="AI9" i="8"/>
  <c r="AD9" i="8"/>
  <c r="E15" i="8"/>
  <c r="L14" i="8"/>
  <c r="S14" i="8" s="1"/>
  <c r="Z14" i="8" s="1"/>
  <c r="AG14" i="8" s="1"/>
  <c r="P10" i="8"/>
  <c r="U10" i="8"/>
  <c r="W9" i="8"/>
  <c r="AB9" i="8"/>
  <c r="B13" i="7"/>
  <c r="G13" i="7"/>
  <c r="Q12" i="5" l="1"/>
  <c r="K13" i="5"/>
  <c r="I12" i="8"/>
  <c r="N12" i="8"/>
  <c r="B14" i="8"/>
  <c r="G14" i="8"/>
  <c r="F14" i="7"/>
  <c r="N13" i="7"/>
  <c r="E14" i="7"/>
  <c r="M13" i="7"/>
  <c r="J12" i="7"/>
  <c r="O12" i="7"/>
  <c r="L15" i="8"/>
  <c r="S15" i="8" s="1"/>
  <c r="Z15" i="8" s="1"/>
  <c r="AG15" i="8" s="1"/>
  <c r="E16" i="8"/>
  <c r="L16" i="8" s="1"/>
  <c r="S16" i="8" s="1"/>
  <c r="Z16" i="8" s="1"/>
  <c r="AG16" i="8" s="1"/>
  <c r="AD10" i="8"/>
  <c r="AI10" i="8"/>
  <c r="G14" i="7"/>
  <c r="B14" i="7"/>
  <c r="AB10" i="8"/>
  <c r="W10" i="8"/>
  <c r="U11" i="8"/>
  <c r="P11" i="8"/>
  <c r="O11" i="3"/>
  <c r="C12" i="3"/>
  <c r="H13" i="5"/>
  <c r="N13" i="5" s="1"/>
  <c r="A14" i="5"/>
  <c r="K27" i="3"/>
  <c r="K43" i="3" s="1"/>
  <c r="K12" i="3"/>
  <c r="O13" i="7" l="1"/>
  <c r="J13" i="7"/>
  <c r="B15" i="8"/>
  <c r="G15" i="8"/>
  <c r="I13" i="8"/>
  <c r="N13" i="8"/>
  <c r="Q13" i="5"/>
  <c r="K14" i="5"/>
  <c r="E15" i="7"/>
  <c r="M14" i="7"/>
  <c r="F15" i="7"/>
  <c r="N14" i="7"/>
  <c r="K13" i="3"/>
  <c r="K28" i="3"/>
  <c r="H14" i="5"/>
  <c r="N14" i="5" s="1"/>
  <c r="A15" i="5"/>
  <c r="O12" i="3"/>
  <c r="C13" i="3"/>
  <c r="AI11" i="8"/>
  <c r="AD11" i="8"/>
  <c r="P12" i="8"/>
  <c r="U12" i="8"/>
  <c r="W11" i="8"/>
  <c r="AB11" i="8"/>
  <c r="B15" i="7"/>
  <c r="G15" i="7"/>
  <c r="K15" i="5" l="1"/>
  <c r="Q14" i="5"/>
  <c r="I14" i="8"/>
  <c r="N14" i="8"/>
  <c r="B16" i="8"/>
  <c r="G16" i="8"/>
  <c r="F16" i="7"/>
  <c r="N16" i="7" s="1"/>
  <c r="N15" i="7"/>
  <c r="E16" i="7"/>
  <c r="M16" i="7" s="1"/>
  <c r="M15" i="7"/>
  <c r="J14" i="7"/>
  <c r="O14" i="7"/>
  <c r="G16" i="7"/>
  <c r="B16" i="7"/>
  <c r="AB12" i="8"/>
  <c r="W12" i="8"/>
  <c r="U13" i="8"/>
  <c r="P13" i="8"/>
  <c r="O13" i="3"/>
  <c r="C14" i="3"/>
  <c r="H15" i="5"/>
  <c r="N15" i="5" s="1"/>
  <c r="A16" i="5"/>
  <c r="AD12" i="8"/>
  <c r="AI12" i="8"/>
  <c r="K14" i="3"/>
  <c r="K29" i="3"/>
  <c r="O15" i="7" l="1"/>
  <c r="J15" i="7"/>
  <c r="I15" i="8"/>
  <c r="N15" i="8"/>
  <c r="K16" i="5"/>
  <c r="Q15" i="5"/>
  <c r="O14" i="3"/>
  <c r="C15" i="3"/>
  <c r="AI13" i="8"/>
  <c r="AD13" i="8"/>
  <c r="H16" i="5"/>
  <c r="N16" i="5" s="1"/>
  <c r="A17" i="5"/>
  <c r="K15" i="3"/>
  <c r="K30" i="3"/>
  <c r="P14" i="8"/>
  <c r="U14" i="8"/>
  <c r="W13" i="8"/>
  <c r="AB13" i="8"/>
  <c r="I16" i="8" l="1"/>
  <c r="N16" i="8"/>
  <c r="K17" i="5"/>
  <c r="Q16" i="5"/>
  <c r="J16" i="7"/>
  <c r="O16" i="7"/>
  <c r="U15" i="8"/>
  <c r="P15" i="8"/>
  <c r="O15" i="3"/>
  <c r="C16" i="3"/>
  <c r="AB14" i="8"/>
  <c r="W14" i="8"/>
  <c r="H17" i="5"/>
  <c r="N17" i="5" s="1"/>
  <c r="A18" i="5"/>
  <c r="K16" i="3"/>
  <c r="K31" i="3"/>
  <c r="AD14" i="8"/>
  <c r="AI14" i="8"/>
  <c r="K18" i="5" l="1"/>
  <c r="Q17" i="5"/>
  <c r="O16" i="3"/>
  <c r="C17" i="3"/>
  <c r="AI15" i="8"/>
  <c r="AD15" i="8"/>
  <c r="H18" i="5"/>
  <c r="N18" i="5" s="1"/>
  <c r="A19" i="5"/>
  <c r="K17" i="3"/>
  <c r="K32" i="3"/>
  <c r="W15" i="8"/>
  <c r="AB15" i="8"/>
  <c r="P16" i="8"/>
  <c r="U16" i="8"/>
  <c r="K19" i="5" l="1"/>
  <c r="Q18" i="5"/>
  <c r="H19" i="5"/>
  <c r="N19" i="5" s="1"/>
  <c r="A20" i="5"/>
  <c r="O17" i="3"/>
  <c r="C18" i="3"/>
  <c r="AB16" i="8"/>
  <c r="W16" i="8"/>
  <c r="K18" i="3"/>
  <c r="K34" i="3" s="1"/>
  <c r="K33" i="3"/>
  <c r="AD16" i="8"/>
  <c r="AI16" i="8"/>
  <c r="K20" i="5" l="1"/>
  <c r="Q19" i="5"/>
  <c r="O18" i="3"/>
  <c r="C19" i="3"/>
  <c r="H20" i="5"/>
  <c r="N20" i="5" s="1"/>
  <c r="A21" i="5"/>
  <c r="K21" i="5" l="1"/>
  <c r="Q20" i="5"/>
  <c r="O19" i="3"/>
  <c r="C20" i="3"/>
  <c r="H21" i="5"/>
  <c r="N21" i="5" s="1"/>
  <c r="A22" i="5"/>
  <c r="K22" i="5" l="1"/>
  <c r="Q21" i="5"/>
  <c r="O20" i="3"/>
  <c r="C21" i="3"/>
  <c r="H22" i="5"/>
  <c r="N22" i="5" s="1"/>
  <c r="A23" i="5"/>
  <c r="K23" i="5" l="1"/>
  <c r="Q22" i="5"/>
  <c r="O21" i="3"/>
  <c r="C22" i="3"/>
  <c r="H23" i="5"/>
  <c r="N23" i="5" s="1"/>
  <c r="A24" i="5"/>
  <c r="H24" i="5" s="1"/>
  <c r="N24" i="5" s="1"/>
  <c r="K24" i="5" l="1"/>
  <c r="Q24" i="5" s="1"/>
  <c r="Q23" i="5"/>
  <c r="O22" i="3"/>
  <c r="C23" i="3"/>
  <c r="O23" i="3" l="1"/>
  <c r="C24" i="3"/>
  <c r="O24" i="3" l="1"/>
  <c r="C25" i="3"/>
  <c r="C26" i="3" l="1"/>
  <c r="O25" i="3"/>
  <c r="C27" i="3" l="1"/>
  <c r="O26" i="3"/>
  <c r="C28" i="3" l="1"/>
  <c r="O27" i="3"/>
  <c r="C29" i="3" l="1"/>
  <c r="O28" i="3"/>
  <c r="C30" i="3" l="1"/>
  <c r="O29" i="3"/>
  <c r="C31" i="3" l="1"/>
  <c r="O30" i="3"/>
  <c r="C32" i="3" l="1"/>
  <c r="O31" i="3"/>
  <c r="C33" i="3" l="1"/>
  <c r="O32" i="3"/>
  <c r="C34" i="3" l="1"/>
  <c r="O33" i="3"/>
  <c r="C35" i="3" l="1"/>
  <c r="O34" i="3"/>
  <c r="C36" i="3" l="1"/>
  <c r="O35" i="3"/>
  <c r="C37" i="3" l="1"/>
  <c r="O36" i="3"/>
  <c r="C38" i="3" l="1"/>
  <c r="O37" i="3"/>
  <c r="C39" i="3" l="1"/>
  <c r="O38" i="3"/>
  <c r="C40" i="3" l="1"/>
  <c r="O39" i="3"/>
  <c r="C41" i="3" l="1"/>
  <c r="O40" i="3"/>
  <c r="C42" i="3" l="1"/>
  <c r="O41" i="3"/>
  <c r="C43" i="3" l="1"/>
  <c r="O43" i="3" s="1"/>
  <c r="O42" i="3"/>
</calcChain>
</file>

<file path=xl/sharedStrings.xml><?xml version="1.0" encoding="utf-8"?>
<sst xmlns="http://schemas.openxmlformats.org/spreadsheetml/2006/main" count="672" uniqueCount="110">
  <si>
    <t>frere</t>
  </si>
  <si>
    <t>reltime</t>
  </si>
  <si>
    <t>note</t>
  </si>
  <si>
    <t>Example 1</t>
  </si>
  <si>
    <t>clearall</t>
  </si>
  <si>
    <t>init</t>
  </si>
  <si>
    <t>define</t>
  </si>
  <si>
    <t>frere1</t>
  </si>
  <si>
    <t xml:space="preserve">copy </t>
  </si>
  <si>
    <t>frere2</t>
  </si>
  <si>
    <t>frere3</t>
  </si>
  <si>
    <t xml:space="preserve">frere4 </t>
  </si>
  <si>
    <t>rechannel</t>
  </si>
  <si>
    <t>timeshift</t>
  </si>
  <si>
    <t>all</t>
  </si>
  <si>
    <t>merge</t>
  </si>
  <si>
    <t>frere4</t>
  </si>
  <si>
    <t>play</t>
  </si>
  <si>
    <t>midifile</t>
  </si>
  <si>
    <t>myfile</t>
  </si>
  <si>
    <t>playfile</t>
  </si>
  <si>
    <t>abstime</t>
  </si>
  <si>
    <t>instrument</t>
  </si>
  <si>
    <t>drummer</t>
  </si>
  <si>
    <t>position</t>
  </si>
  <si>
    <t>pan</t>
  </si>
  <si>
    <t>copy</t>
  </si>
  <si>
    <t>distance</t>
  </si>
  <si>
    <t>expression</t>
  </si>
  <si>
    <t>geiger1</t>
  </si>
  <si>
    <t>geiger2</t>
  </si>
  <si>
    <t>tatu</t>
  </si>
  <si>
    <t>pos</t>
  </si>
  <si>
    <t>loud</t>
  </si>
  <si>
    <t>doppler</t>
  </si>
  <si>
    <t>reverb</t>
  </si>
  <si>
    <t>pitchbend</t>
  </si>
  <si>
    <t>shep1</t>
  </si>
  <si>
    <t>shep2</t>
  </si>
  <si>
    <t>Load MidiCSD if you have not done so yet</t>
  </si>
  <si>
    <t>Click in any cell in the framed region to the left</t>
  </si>
  <si>
    <t>on the MidiCSD toolbar click</t>
  </si>
  <si>
    <t>Clear All</t>
  </si>
  <si>
    <t>Add phrase</t>
  </si>
  <si>
    <t>Play</t>
  </si>
  <si>
    <t>shep3</t>
  </si>
  <si>
    <t>shep4</t>
  </si>
  <si>
    <t>shep5</t>
  </si>
  <si>
    <t>Modify the number in the green cell</t>
  </si>
  <si>
    <t>Repeat the commands</t>
  </si>
  <si>
    <t>You can also play with the other colored cells</t>
  </si>
  <si>
    <t>if you do</t>
  </si>
  <si>
    <t>ResetTime</t>
  </si>
  <si>
    <t>AddPhrase</t>
  </si>
  <si>
    <t>4 times and change the number in the yellow cell</t>
  </si>
  <si>
    <t>to 1, 2, 3, and 4 and then add the init phrase below</t>
  </si>
  <si>
    <t>the song will be played as canon</t>
  </si>
  <si>
    <t>Select a nonempty cell in the region with the black border</t>
  </si>
  <si>
    <t>Then click the Run button on the MidiCSD toolbar</t>
  </si>
  <si>
    <t xml:space="preserve">Select a cell in the range with the border </t>
  </si>
  <si>
    <t>and click Run</t>
  </si>
  <si>
    <t>Select the bordered regions one by one and for each one do</t>
  </si>
  <si>
    <t>Reset Time</t>
  </si>
  <si>
    <t>then click Play</t>
  </si>
  <si>
    <t>MidiCSD demonstrations</t>
  </si>
  <si>
    <t>Play each of the regions separately using</t>
  </si>
  <si>
    <t>The directory where you saved this file</t>
  </si>
  <si>
    <t>and may be played with any midiplayer program.</t>
  </si>
  <si>
    <t>will have a file "myfile.mid" which has the music</t>
  </si>
  <si>
    <t>© 2009 by Erich Neuwirth, University of Vienna</t>
  </si>
  <si>
    <t>MidiCSD.xlam is needed to make the examples work</t>
  </si>
  <si>
    <t>Yo also can play the song as a canon.</t>
  </si>
  <si>
    <t>Change the value in the yellow cell to 2.</t>
  </si>
  <si>
    <t xml:space="preserve">Load the MidiCSD add-in (Midicsd.xlam) </t>
  </si>
  <si>
    <t>if you have not done so yet.</t>
  </si>
  <si>
    <t>Click in any cell in the framed dark yellow region to the left.</t>
  </si>
  <si>
    <t>On the MidiCSD toolbar click</t>
  </si>
  <si>
    <t>Enter 1 in the yellow cell in the top row.</t>
  </si>
  <si>
    <t>Enter 0 in the cell below the text "frere",</t>
  </si>
  <si>
    <t>Click anywhere in the dark yellow range.</t>
  </si>
  <si>
    <t>Change the value in the below the word "frere" to 2000</t>
  </si>
  <si>
    <t>Activate the MidiCSD toolbar by clickin on the ADD-INS tab.</t>
  </si>
  <si>
    <t>To do so, you have add 4 phrases for the canon voices.</t>
  </si>
  <si>
    <t>Click on the "Add phrase" menu item.</t>
  </si>
  <si>
    <t>Click on the "Reset time" menu item.</t>
  </si>
  <si>
    <t>Change the value in the yellow cell to 3.</t>
  </si>
  <si>
    <t>Change the value in the below the word "frere" to 4000.</t>
  </si>
  <si>
    <t>Change the value in the yellow cell to 4.</t>
  </si>
  <si>
    <t>Change the value in the below the word "frere" to 6000.</t>
  </si>
  <si>
    <t>(below the dark yellow range)</t>
  </si>
  <si>
    <t>Click anywhere in the orange range.</t>
  </si>
  <si>
    <t>Now click "Play".</t>
  </si>
  <si>
    <t>You should hear the canon with the 4 voices</t>
  </si>
  <si>
    <t>played in different instruments.</t>
  </si>
  <si>
    <t>Select a nonempty cell in the green region below.</t>
  </si>
  <si>
    <t>Click in the Add-Ins tab to show the MidiCSD toolbar.</t>
  </si>
  <si>
    <t>$B$37:$E$41</t>
  </si>
  <si>
    <t>$B$3:$G$35</t>
  </si>
  <si>
    <t>$C$3:$G$35</t>
  </si>
  <si>
    <t>Activate the MidiCSD toolbar by clickn on the Add-Ins tab.</t>
  </si>
  <si>
    <t>Activate the MidiCSD toolbar</t>
  </si>
  <si>
    <t>At first, play the phrase shep1</t>
  </si>
  <si>
    <t>Then, do Clear All</t>
  </si>
  <si>
    <t>Then, play phrase shep2</t>
  </si>
  <si>
    <t>Click Clear All</t>
  </si>
  <si>
    <t>$B$3:$G$16</t>
  </si>
  <si>
    <t>$I$3:$N$16</t>
  </si>
  <si>
    <t>$P$3:$U$16</t>
  </si>
  <si>
    <t>$W$3:$AB$16</t>
  </si>
  <si>
    <t>$AD$3:$AI$16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</si>
</sst>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sz val="8"/>
      <name val="Arial"/>
    </font>
    <font>
      <b/>
      <sz val="14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9" applyNumberFormat="0" applyAlignment="0" applyProtection="0"/>
  </cellStyleXfs>
  <cellXfs count="42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5" fillId="6" borderId="1" xfId="2" applyBorder="1"/>
    <xf numFmtId="0" fontId="5" fillId="6" borderId="2" xfId="2" applyBorder="1"/>
    <xf numFmtId="0" fontId="5" fillId="6" borderId="3" xfId="2" applyBorder="1"/>
    <xf numFmtId="0" fontId="5" fillId="6" borderId="4" xfId="2" applyBorder="1"/>
    <xf numFmtId="0" fontId="5" fillId="6" borderId="0" xfId="2" applyBorder="1"/>
    <xf numFmtId="0" fontId="5" fillId="6" borderId="5" xfId="2" applyBorder="1"/>
    <xf numFmtId="0" fontId="5" fillId="6" borderId="6" xfId="2" applyBorder="1"/>
    <xf numFmtId="0" fontId="5" fillId="6" borderId="7" xfId="2" applyBorder="1"/>
    <xf numFmtId="0" fontId="5" fillId="6" borderId="8" xfId="2" applyBorder="1"/>
    <xf numFmtId="0" fontId="5" fillId="6" borderId="4" xfId="2" applyBorder="1" applyAlignment="1"/>
    <xf numFmtId="0" fontId="5" fillId="6" borderId="6" xfId="2" applyBorder="1" applyAlignment="1"/>
    <xf numFmtId="0" fontId="6" fillId="7" borderId="0" xfId="3" applyBorder="1"/>
    <xf numFmtId="0" fontId="6" fillId="7" borderId="1" xfId="3" applyBorder="1" applyAlignment="1"/>
    <xf numFmtId="0" fontId="6" fillId="7" borderId="2" xfId="3" applyBorder="1"/>
    <xf numFmtId="0" fontId="6" fillId="7" borderId="3" xfId="3" applyBorder="1"/>
    <xf numFmtId="0" fontId="6" fillId="7" borderId="4" xfId="3" applyBorder="1" applyAlignment="1"/>
    <xf numFmtId="0" fontId="6" fillId="7" borderId="5" xfId="3" applyBorder="1"/>
    <xf numFmtId="0" fontId="6" fillId="7" borderId="6" xfId="3" applyBorder="1" applyAlignment="1"/>
    <xf numFmtId="0" fontId="6" fillId="7" borderId="7" xfId="3" applyBorder="1"/>
    <xf numFmtId="0" fontId="6" fillId="7" borderId="8" xfId="3" applyBorder="1"/>
    <xf numFmtId="0" fontId="5" fillId="6" borderId="0" xfId="2"/>
    <xf numFmtId="0" fontId="5" fillId="6" borderId="0" xfId="2" applyAlignment="1"/>
    <xf numFmtId="0" fontId="5" fillId="6" borderId="2" xfId="2" applyBorder="1" applyAlignment="1"/>
    <xf numFmtId="0" fontId="4" fillId="5" borderId="1" xfId="1" applyBorder="1"/>
    <xf numFmtId="0" fontId="4" fillId="5" borderId="2" xfId="1" applyBorder="1"/>
    <xf numFmtId="0" fontId="4" fillId="5" borderId="3" xfId="1" applyBorder="1"/>
    <xf numFmtId="0" fontId="4" fillId="5" borderId="4" xfId="1" applyBorder="1"/>
    <xf numFmtId="0" fontId="4" fillId="5" borderId="0" xfId="1" applyBorder="1"/>
    <xf numFmtId="0" fontId="4" fillId="5" borderId="5" xfId="1" applyBorder="1"/>
    <xf numFmtId="0" fontId="4" fillId="5" borderId="6" xfId="1" applyBorder="1"/>
    <xf numFmtId="0" fontId="4" fillId="5" borderId="7" xfId="1" applyBorder="1"/>
    <xf numFmtId="0" fontId="4" fillId="5" borderId="8" xfId="1" applyBorder="1"/>
    <xf numFmtId="0" fontId="4" fillId="5" borderId="1" xfId="1" applyBorder="1" applyAlignment="1"/>
    <xf numFmtId="0" fontId="4" fillId="5" borderId="4" xfId="1" applyBorder="1" applyAlignment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diCSD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Phrase language"/>
      <sheetName val="Macro Language"/>
      <sheetName val="Instruments"/>
      <sheetName val="Percussion"/>
      <sheetName val="Compiler Internal Manual"/>
      <sheetName val="Controller"/>
      <sheetName val="TempSheet"/>
    </sheetNames>
    <definedNames>
      <definedName name="csddownrightfrom"/>
      <definedName name="csdrangeaddress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51"/>
  <sheetViews>
    <sheetView tabSelected="1" workbookViewId="0">
      <selection activeCell="C6" sqref="C6:G37"/>
    </sheetView>
  </sheetViews>
  <sheetFormatPr defaultRowHeight="13.2" x14ac:dyDescent="0.25"/>
  <sheetData>
    <row r="1" spans="1:10" ht="17.399999999999999" x14ac:dyDescent="0.3">
      <c r="A1" s="7" t="s">
        <v>64</v>
      </c>
    </row>
    <row r="2" spans="1:10" x14ac:dyDescent="0.25">
      <c r="A2" t="s">
        <v>69</v>
      </c>
    </row>
    <row r="3" spans="1:10" x14ac:dyDescent="0.25">
      <c r="A3" t="s">
        <v>70</v>
      </c>
    </row>
    <row r="5" spans="1:10" ht="13.8" thickBot="1" x14ac:dyDescent="0.3">
      <c r="D5" s="2"/>
      <c r="E5" s="2"/>
      <c r="F5" s="2"/>
      <c r="G5" s="3"/>
    </row>
    <row r="6" spans="1:10" ht="14.4" x14ac:dyDescent="0.3">
      <c r="C6" s="8" t="s">
        <v>2</v>
      </c>
      <c r="D6" s="9">
        <v>1</v>
      </c>
      <c r="E6" s="9">
        <v>60</v>
      </c>
      <c r="F6" s="9">
        <v>1</v>
      </c>
      <c r="G6" s="10">
        <v>250</v>
      </c>
      <c r="J6" t="s">
        <v>39</v>
      </c>
    </row>
    <row r="7" spans="1:10" ht="14.4" x14ac:dyDescent="0.3">
      <c r="B7" s="1"/>
      <c r="C7" s="11" t="s">
        <v>2</v>
      </c>
      <c r="D7" s="12">
        <v>1</v>
      </c>
      <c r="E7" s="12">
        <v>62</v>
      </c>
      <c r="F7" s="12">
        <v>1</v>
      </c>
      <c r="G7" s="13">
        <v>250</v>
      </c>
      <c r="J7" t="s">
        <v>40</v>
      </c>
    </row>
    <row r="8" spans="1:10" ht="14.4" x14ac:dyDescent="0.3">
      <c r="B8" s="1"/>
      <c r="C8" s="11" t="s">
        <v>2</v>
      </c>
      <c r="D8" s="12">
        <v>1</v>
      </c>
      <c r="E8" s="12">
        <v>64</v>
      </c>
      <c r="F8" s="12">
        <v>1</v>
      </c>
      <c r="G8" s="13">
        <v>250</v>
      </c>
      <c r="J8" t="s">
        <v>41</v>
      </c>
    </row>
    <row r="9" spans="1:10" ht="14.4" x14ac:dyDescent="0.3">
      <c r="B9" s="1"/>
      <c r="C9" s="11" t="s">
        <v>2</v>
      </c>
      <c r="D9" s="12">
        <v>1</v>
      </c>
      <c r="E9" s="12">
        <v>60</v>
      </c>
      <c r="F9" s="12">
        <v>1</v>
      </c>
      <c r="G9" s="13">
        <v>250</v>
      </c>
      <c r="J9" t="s">
        <v>42</v>
      </c>
    </row>
    <row r="10" spans="1:10" ht="14.4" x14ac:dyDescent="0.3">
      <c r="B10" s="1"/>
      <c r="C10" s="11" t="s">
        <v>2</v>
      </c>
      <c r="D10" s="12">
        <v>1</v>
      </c>
      <c r="E10" s="12">
        <v>60</v>
      </c>
      <c r="F10" s="12">
        <v>1</v>
      </c>
      <c r="G10" s="13">
        <v>250</v>
      </c>
      <c r="J10" t="s">
        <v>43</v>
      </c>
    </row>
    <row r="11" spans="1:10" ht="14.4" x14ac:dyDescent="0.3">
      <c r="B11" s="1"/>
      <c r="C11" s="11" t="s">
        <v>2</v>
      </c>
      <c r="D11" s="12">
        <v>1</v>
      </c>
      <c r="E11" s="12">
        <v>62</v>
      </c>
      <c r="F11" s="12">
        <v>1</v>
      </c>
      <c r="G11" s="13">
        <v>250</v>
      </c>
      <c r="J11" t="s">
        <v>44</v>
      </c>
    </row>
    <row r="12" spans="1:10" ht="14.4" x14ac:dyDescent="0.3">
      <c r="B12" s="1"/>
      <c r="C12" s="11" t="s">
        <v>2</v>
      </c>
      <c r="D12" s="12">
        <v>1</v>
      </c>
      <c r="E12" s="12">
        <v>64</v>
      </c>
      <c r="F12" s="12">
        <v>1</v>
      </c>
      <c r="G12" s="13">
        <v>250</v>
      </c>
    </row>
    <row r="13" spans="1:10" ht="14.4" x14ac:dyDescent="0.3">
      <c r="B13" s="1"/>
      <c r="C13" s="11" t="s">
        <v>2</v>
      </c>
      <c r="D13" s="12">
        <v>1</v>
      </c>
      <c r="E13" s="12">
        <v>60</v>
      </c>
      <c r="F13" s="12">
        <v>1</v>
      </c>
      <c r="G13" s="13">
        <v>250</v>
      </c>
    </row>
    <row r="14" spans="1:10" ht="14.4" x14ac:dyDescent="0.3">
      <c r="B14" s="1"/>
      <c r="C14" s="11" t="s">
        <v>2</v>
      </c>
      <c r="D14" s="12">
        <v>1</v>
      </c>
      <c r="E14" s="12">
        <v>64</v>
      </c>
      <c r="F14" s="12">
        <v>1</v>
      </c>
      <c r="G14" s="13">
        <v>250</v>
      </c>
    </row>
    <row r="15" spans="1:10" ht="14.4" x14ac:dyDescent="0.3">
      <c r="B15" s="1"/>
      <c r="C15" s="11" t="s">
        <v>2</v>
      </c>
      <c r="D15" s="12">
        <v>1</v>
      </c>
      <c r="E15" s="12">
        <v>65</v>
      </c>
      <c r="F15" s="12">
        <v>1</v>
      </c>
      <c r="G15" s="13">
        <v>250</v>
      </c>
    </row>
    <row r="16" spans="1:10" ht="14.4" x14ac:dyDescent="0.3">
      <c r="B16" s="1"/>
      <c r="C16" s="11" t="s">
        <v>2</v>
      </c>
      <c r="D16" s="12">
        <v>1</v>
      </c>
      <c r="E16" s="12">
        <v>67</v>
      </c>
      <c r="F16" s="12">
        <v>1</v>
      </c>
      <c r="G16" s="13">
        <v>500</v>
      </c>
    </row>
    <row r="17" spans="2:17" ht="14.4" x14ac:dyDescent="0.3">
      <c r="B17" s="1"/>
      <c r="C17" s="11" t="s">
        <v>2</v>
      </c>
      <c r="D17" s="12">
        <v>1</v>
      </c>
      <c r="E17" s="12">
        <v>64</v>
      </c>
      <c r="F17" s="12">
        <v>1</v>
      </c>
      <c r="G17" s="13">
        <v>250</v>
      </c>
    </row>
    <row r="18" spans="2:17" ht="14.4" x14ac:dyDescent="0.3">
      <c r="B18" s="1"/>
      <c r="C18" s="11" t="s">
        <v>2</v>
      </c>
      <c r="D18" s="12">
        <v>1</v>
      </c>
      <c r="E18" s="12">
        <v>65</v>
      </c>
      <c r="F18" s="12">
        <v>1</v>
      </c>
      <c r="G18" s="13">
        <v>250</v>
      </c>
    </row>
    <row r="19" spans="2:17" ht="14.4" x14ac:dyDescent="0.3">
      <c r="B19" s="1"/>
      <c r="C19" s="11" t="s">
        <v>2</v>
      </c>
      <c r="D19" s="12">
        <v>1</v>
      </c>
      <c r="E19" s="12">
        <v>67</v>
      </c>
      <c r="F19" s="12">
        <v>1</v>
      </c>
      <c r="G19" s="13">
        <v>500</v>
      </c>
    </row>
    <row r="20" spans="2:17" ht="14.4" x14ac:dyDescent="0.3">
      <c r="B20" s="1"/>
      <c r="C20" s="11" t="s">
        <v>2</v>
      </c>
      <c r="D20" s="12">
        <v>1</v>
      </c>
      <c r="E20" s="12">
        <v>67</v>
      </c>
      <c r="F20" s="12">
        <v>1</v>
      </c>
      <c r="G20" s="13">
        <v>125</v>
      </c>
    </row>
    <row r="21" spans="2:17" ht="14.4" x14ac:dyDescent="0.3">
      <c r="B21" s="1"/>
      <c r="C21" s="11" t="s">
        <v>2</v>
      </c>
      <c r="D21" s="12">
        <v>1</v>
      </c>
      <c r="E21" s="12">
        <v>69</v>
      </c>
      <c r="F21" s="12">
        <v>1</v>
      </c>
      <c r="G21" s="13">
        <v>125</v>
      </c>
    </row>
    <row r="22" spans="2:17" ht="14.4" x14ac:dyDescent="0.3">
      <c r="B22" s="1"/>
      <c r="C22" s="11" t="s">
        <v>2</v>
      </c>
      <c r="D22" s="12">
        <v>1</v>
      </c>
      <c r="E22" s="12">
        <v>67</v>
      </c>
      <c r="F22" s="12">
        <v>1</v>
      </c>
      <c r="G22" s="13">
        <v>125</v>
      </c>
    </row>
    <row r="23" spans="2:17" ht="14.4" x14ac:dyDescent="0.3">
      <c r="B23" s="1"/>
      <c r="C23" s="11" t="s">
        <v>2</v>
      </c>
      <c r="D23" s="12">
        <v>1</v>
      </c>
      <c r="E23" s="12">
        <v>65</v>
      </c>
      <c r="F23" s="12">
        <v>1</v>
      </c>
      <c r="G23" s="13">
        <v>125</v>
      </c>
    </row>
    <row r="24" spans="2:17" ht="14.4" x14ac:dyDescent="0.3">
      <c r="B24" s="1"/>
      <c r="C24" s="11" t="s">
        <v>2</v>
      </c>
      <c r="D24" s="12">
        <v>1</v>
      </c>
      <c r="E24" s="12">
        <v>64</v>
      </c>
      <c r="F24" s="12">
        <v>1</v>
      </c>
      <c r="G24" s="13">
        <v>250</v>
      </c>
    </row>
    <row r="25" spans="2:17" ht="14.4" x14ac:dyDescent="0.3">
      <c r="B25" s="1"/>
      <c r="C25" s="11" t="s">
        <v>2</v>
      </c>
      <c r="D25" s="12">
        <v>1</v>
      </c>
      <c r="E25" s="12">
        <v>60</v>
      </c>
      <c r="F25" s="12">
        <v>1</v>
      </c>
      <c r="G25" s="13">
        <v>250</v>
      </c>
    </row>
    <row r="26" spans="2:17" ht="14.4" x14ac:dyDescent="0.3">
      <c r="B26" s="1"/>
      <c r="C26" s="11" t="s">
        <v>2</v>
      </c>
      <c r="D26" s="12">
        <v>1</v>
      </c>
      <c r="E26" s="12">
        <v>67</v>
      </c>
      <c r="F26" s="12">
        <v>1</v>
      </c>
      <c r="G26" s="13">
        <v>125</v>
      </c>
    </row>
    <row r="27" spans="2:17" ht="14.4" x14ac:dyDescent="0.3">
      <c r="B27" s="1"/>
      <c r="C27" s="11" t="s">
        <v>2</v>
      </c>
      <c r="D27" s="12">
        <v>1</v>
      </c>
      <c r="E27" s="12">
        <v>69</v>
      </c>
      <c r="F27" s="12">
        <v>1</v>
      </c>
      <c r="G27" s="13">
        <v>125</v>
      </c>
    </row>
    <row r="28" spans="2:17" ht="14.4" x14ac:dyDescent="0.3">
      <c r="B28" s="1"/>
      <c r="C28" s="11" t="s">
        <v>2</v>
      </c>
      <c r="D28" s="12">
        <v>1</v>
      </c>
      <c r="E28" s="12">
        <v>67</v>
      </c>
      <c r="F28" s="12">
        <v>1</v>
      </c>
      <c r="G28" s="13">
        <v>125</v>
      </c>
    </row>
    <row r="29" spans="2:17" ht="14.4" x14ac:dyDescent="0.3">
      <c r="B29" s="1"/>
      <c r="C29" s="11" t="s">
        <v>2</v>
      </c>
      <c r="D29" s="12">
        <v>1</v>
      </c>
      <c r="E29" s="12">
        <v>65</v>
      </c>
      <c r="F29" s="12">
        <v>1</v>
      </c>
      <c r="G29" s="13">
        <v>125</v>
      </c>
    </row>
    <row r="30" spans="2:17" ht="14.4" x14ac:dyDescent="0.3">
      <c r="B30" s="1"/>
      <c r="C30" s="11" t="s">
        <v>2</v>
      </c>
      <c r="D30" s="12">
        <v>1</v>
      </c>
      <c r="E30" s="12">
        <v>64</v>
      </c>
      <c r="F30" s="12">
        <v>1</v>
      </c>
      <c r="G30" s="13">
        <v>250</v>
      </c>
    </row>
    <row r="31" spans="2:17" ht="14.4" x14ac:dyDescent="0.3">
      <c r="B31" s="1"/>
      <c r="C31" s="11" t="s">
        <v>2</v>
      </c>
      <c r="D31" s="12">
        <v>1</v>
      </c>
      <c r="E31" s="12">
        <v>60</v>
      </c>
      <c r="F31" s="12">
        <v>1</v>
      </c>
      <c r="G31" s="13">
        <v>250</v>
      </c>
      <c r="Q31" s="1"/>
    </row>
    <row r="32" spans="2:17" ht="14.4" x14ac:dyDescent="0.3">
      <c r="B32" s="1"/>
      <c r="C32" s="11" t="s">
        <v>2</v>
      </c>
      <c r="D32" s="12">
        <v>1</v>
      </c>
      <c r="E32" s="12">
        <v>60</v>
      </c>
      <c r="F32" s="12">
        <v>1</v>
      </c>
      <c r="G32" s="13">
        <v>250</v>
      </c>
      <c r="Q32" s="1"/>
    </row>
    <row r="33" spans="2:17" ht="14.4" x14ac:dyDescent="0.3">
      <c r="B33" s="1"/>
      <c r="C33" s="11" t="s">
        <v>2</v>
      </c>
      <c r="D33" s="12">
        <v>1</v>
      </c>
      <c r="E33" s="12">
        <v>55</v>
      </c>
      <c r="F33" s="12">
        <v>1</v>
      </c>
      <c r="G33" s="13">
        <v>250</v>
      </c>
      <c r="Q33" s="1"/>
    </row>
    <row r="34" spans="2:17" ht="14.4" x14ac:dyDescent="0.3">
      <c r="B34" s="1"/>
      <c r="C34" s="11" t="s">
        <v>2</v>
      </c>
      <c r="D34" s="12">
        <v>1</v>
      </c>
      <c r="E34" s="12">
        <v>60</v>
      </c>
      <c r="F34" s="12">
        <v>1</v>
      </c>
      <c r="G34" s="13">
        <v>500</v>
      </c>
      <c r="Q34" s="1"/>
    </row>
    <row r="35" spans="2:17" ht="14.4" x14ac:dyDescent="0.3">
      <c r="B35" s="1"/>
      <c r="C35" s="11" t="s">
        <v>2</v>
      </c>
      <c r="D35" s="12">
        <v>1</v>
      </c>
      <c r="E35" s="12">
        <v>60</v>
      </c>
      <c r="F35" s="12">
        <v>1</v>
      </c>
      <c r="G35" s="13">
        <v>250</v>
      </c>
      <c r="J35" s="1"/>
      <c r="Q35" s="1"/>
    </row>
    <row r="36" spans="2:17" ht="14.4" x14ac:dyDescent="0.3">
      <c r="B36" s="1"/>
      <c r="C36" s="11" t="s">
        <v>2</v>
      </c>
      <c r="D36" s="12">
        <v>1</v>
      </c>
      <c r="E36" s="12">
        <v>55</v>
      </c>
      <c r="F36" s="12">
        <v>1</v>
      </c>
      <c r="G36" s="13">
        <v>250</v>
      </c>
      <c r="J36" s="1"/>
      <c r="Q36" s="1"/>
    </row>
    <row r="37" spans="2:17" ht="15" thickBot="1" x14ac:dyDescent="0.35">
      <c r="B37" s="1"/>
      <c r="C37" s="14" t="s">
        <v>2</v>
      </c>
      <c r="D37" s="15">
        <v>1</v>
      </c>
      <c r="E37" s="15">
        <v>60</v>
      </c>
      <c r="F37" s="15">
        <v>1</v>
      </c>
      <c r="G37" s="16">
        <v>500</v>
      </c>
      <c r="J37" s="1"/>
      <c r="Q37" s="1"/>
    </row>
    <row r="38" spans="2:17" x14ac:dyDescent="0.25">
      <c r="B38" s="1"/>
      <c r="J38" s="1"/>
      <c r="Q38" s="1"/>
    </row>
    <row r="39" spans="2:17" x14ac:dyDescent="0.25">
      <c r="J39" s="1"/>
    </row>
    <row r="47" spans="2:17" x14ac:dyDescent="0.25">
      <c r="B47" s="1"/>
    </row>
    <row r="48" spans="2:17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</sheetData>
  <phoneticPr fontId="2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Q42"/>
  <sheetViews>
    <sheetView workbookViewId="0">
      <selection activeCell="L12" sqref="L12"/>
    </sheetView>
  </sheetViews>
  <sheetFormatPr defaultRowHeight="13.2" x14ac:dyDescent="0.25"/>
  <sheetData>
    <row r="1" spans="2:10" x14ac:dyDescent="0.25">
      <c r="G1">
        <v>250</v>
      </c>
    </row>
    <row r="2" spans="2:10" ht="13.8" thickBot="1" x14ac:dyDescent="0.3"/>
    <row r="3" spans="2:10" ht="14.4" x14ac:dyDescent="0.3">
      <c r="B3" s="8" t="s">
        <v>0</v>
      </c>
      <c r="C3" s="9" t="s">
        <v>1</v>
      </c>
      <c r="D3" s="9"/>
      <c r="E3" s="9"/>
      <c r="F3" s="9"/>
      <c r="G3" s="10"/>
      <c r="J3" t="s">
        <v>39</v>
      </c>
    </row>
    <row r="4" spans="2:10" ht="14.4" x14ac:dyDescent="0.3">
      <c r="B4" s="11">
        <v>100</v>
      </c>
      <c r="C4" s="12" t="s">
        <v>2</v>
      </c>
      <c r="D4" s="12">
        <v>1</v>
      </c>
      <c r="E4" s="12">
        <v>60</v>
      </c>
      <c r="F4" s="12">
        <v>1</v>
      </c>
      <c r="G4" s="13">
        <v>250</v>
      </c>
      <c r="J4" t="s">
        <v>40</v>
      </c>
    </row>
    <row r="5" spans="2:10" ht="14.4" x14ac:dyDescent="0.3">
      <c r="B5" s="17">
        <f>G4</f>
        <v>250</v>
      </c>
      <c r="C5" s="12" t="s">
        <v>2</v>
      </c>
      <c r="D5" s="12">
        <v>1</v>
      </c>
      <c r="E5" s="12">
        <v>62</v>
      </c>
      <c r="F5" s="12">
        <v>1</v>
      </c>
      <c r="G5" s="13">
        <v>250</v>
      </c>
      <c r="J5" t="s">
        <v>41</v>
      </c>
    </row>
    <row r="6" spans="2:10" ht="14.4" x14ac:dyDescent="0.3">
      <c r="B6" s="17">
        <f t="shared" ref="B6:B35" si="0">G5</f>
        <v>250</v>
      </c>
      <c r="C6" s="12" t="s">
        <v>2</v>
      </c>
      <c r="D6" s="12">
        <v>1</v>
      </c>
      <c r="E6" s="12">
        <v>64</v>
      </c>
      <c r="F6" s="12">
        <v>1</v>
      </c>
      <c r="G6" s="13">
        <v>250</v>
      </c>
      <c r="J6" t="s">
        <v>42</v>
      </c>
    </row>
    <row r="7" spans="2:10" ht="14.4" x14ac:dyDescent="0.3">
      <c r="B7" s="17">
        <f t="shared" si="0"/>
        <v>250</v>
      </c>
      <c r="C7" s="12" t="s">
        <v>2</v>
      </c>
      <c r="D7" s="12">
        <v>1</v>
      </c>
      <c r="E7" s="12">
        <v>60</v>
      </c>
      <c r="F7" s="12">
        <v>1</v>
      </c>
      <c r="G7" s="13">
        <v>250</v>
      </c>
      <c r="J7" t="s">
        <v>43</v>
      </c>
    </row>
    <row r="8" spans="2:10" ht="14.4" x14ac:dyDescent="0.3">
      <c r="B8" s="17">
        <f t="shared" si="0"/>
        <v>250</v>
      </c>
      <c r="C8" s="12" t="s">
        <v>2</v>
      </c>
      <c r="D8" s="12">
        <v>1</v>
      </c>
      <c r="E8" s="12">
        <v>60</v>
      </c>
      <c r="F8" s="12">
        <v>1</v>
      </c>
      <c r="G8" s="13">
        <v>250</v>
      </c>
      <c r="J8" t="s">
        <v>44</v>
      </c>
    </row>
    <row r="9" spans="2:10" ht="14.4" x14ac:dyDescent="0.3">
      <c r="B9" s="17">
        <f t="shared" si="0"/>
        <v>250</v>
      </c>
      <c r="C9" s="12" t="s">
        <v>2</v>
      </c>
      <c r="D9" s="12">
        <v>1</v>
      </c>
      <c r="E9" s="12">
        <v>62</v>
      </c>
      <c r="F9" s="12">
        <v>1</v>
      </c>
      <c r="G9" s="13">
        <v>250</v>
      </c>
    </row>
    <row r="10" spans="2:10" ht="14.4" x14ac:dyDescent="0.3">
      <c r="B10" s="17">
        <f t="shared" si="0"/>
        <v>250</v>
      </c>
      <c r="C10" s="12" t="s">
        <v>2</v>
      </c>
      <c r="D10" s="12">
        <v>1</v>
      </c>
      <c r="E10" s="12">
        <v>64</v>
      </c>
      <c r="F10" s="12">
        <v>1</v>
      </c>
      <c r="G10" s="13">
        <v>250</v>
      </c>
    </row>
    <row r="11" spans="2:10" ht="14.4" x14ac:dyDescent="0.3">
      <c r="B11" s="17">
        <f t="shared" si="0"/>
        <v>250</v>
      </c>
      <c r="C11" s="12" t="s">
        <v>2</v>
      </c>
      <c r="D11" s="12">
        <v>1</v>
      </c>
      <c r="E11" s="12">
        <v>60</v>
      </c>
      <c r="F11" s="12">
        <v>1</v>
      </c>
      <c r="G11" s="13">
        <v>250</v>
      </c>
    </row>
    <row r="12" spans="2:10" ht="14.4" x14ac:dyDescent="0.3">
      <c r="B12" s="17">
        <f t="shared" si="0"/>
        <v>250</v>
      </c>
      <c r="C12" s="12" t="s">
        <v>2</v>
      </c>
      <c r="D12" s="12">
        <v>1</v>
      </c>
      <c r="E12" s="12">
        <v>64</v>
      </c>
      <c r="F12" s="12">
        <v>1</v>
      </c>
      <c r="G12" s="13">
        <v>250</v>
      </c>
    </row>
    <row r="13" spans="2:10" ht="14.4" x14ac:dyDescent="0.3">
      <c r="B13" s="17">
        <f t="shared" si="0"/>
        <v>250</v>
      </c>
      <c r="C13" s="12" t="s">
        <v>2</v>
      </c>
      <c r="D13" s="12">
        <v>1</v>
      </c>
      <c r="E13" s="12">
        <v>65</v>
      </c>
      <c r="F13" s="12">
        <v>1</v>
      </c>
      <c r="G13" s="13">
        <v>250</v>
      </c>
    </row>
    <row r="14" spans="2:10" ht="14.4" x14ac:dyDescent="0.3">
      <c r="B14" s="17">
        <f t="shared" si="0"/>
        <v>250</v>
      </c>
      <c r="C14" s="12" t="s">
        <v>2</v>
      </c>
      <c r="D14" s="12">
        <v>1</v>
      </c>
      <c r="E14" s="12">
        <v>67</v>
      </c>
      <c r="F14" s="12">
        <v>1</v>
      </c>
      <c r="G14" s="13">
        <v>500</v>
      </c>
    </row>
    <row r="15" spans="2:10" ht="14.4" x14ac:dyDescent="0.3">
      <c r="B15" s="17">
        <f t="shared" si="0"/>
        <v>500</v>
      </c>
      <c r="C15" s="12" t="s">
        <v>2</v>
      </c>
      <c r="D15" s="12">
        <v>1</v>
      </c>
      <c r="E15" s="12">
        <v>64</v>
      </c>
      <c r="F15" s="12">
        <v>1</v>
      </c>
      <c r="G15" s="13">
        <v>250</v>
      </c>
    </row>
    <row r="16" spans="2:10" ht="14.4" x14ac:dyDescent="0.3">
      <c r="B16" s="17">
        <f t="shared" si="0"/>
        <v>250</v>
      </c>
      <c r="C16" s="12" t="s">
        <v>2</v>
      </c>
      <c r="D16" s="12">
        <v>1</v>
      </c>
      <c r="E16" s="12">
        <v>65</v>
      </c>
      <c r="F16" s="12">
        <v>1</v>
      </c>
      <c r="G16" s="13">
        <v>250</v>
      </c>
    </row>
    <row r="17" spans="2:17" ht="14.4" x14ac:dyDescent="0.3">
      <c r="B17" s="17">
        <f t="shared" si="0"/>
        <v>250</v>
      </c>
      <c r="C17" s="12" t="s">
        <v>2</v>
      </c>
      <c r="D17" s="12">
        <v>1</v>
      </c>
      <c r="E17" s="12">
        <v>67</v>
      </c>
      <c r="F17" s="12">
        <v>1</v>
      </c>
      <c r="G17" s="13">
        <v>500</v>
      </c>
    </row>
    <row r="18" spans="2:17" ht="14.4" x14ac:dyDescent="0.3">
      <c r="B18" s="17">
        <f t="shared" si="0"/>
        <v>500</v>
      </c>
      <c r="C18" s="12" t="s">
        <v>2</v>
      </c>
      <c r="D18" s="12">
        <v>1</v>
      </c>
      <c r="E18" s="12">
        <v>67</v>
      </c>
      <c r="F18" s="12">
        <v>1</v>
      </c>
      <c r="G18" s="13">
        <v>125</v>
      </c>
    </row>
    <row r="19" spans="2:17" ht="14.4" x14ac:dyDescent="0.3">
      <c r="B19" s="17">
        <f t="shared" si="0"/>
        <v>125</v>
      </c>
      <c r="C19" s="12" t="s">
        <v>2</v>
      </c>
      <c r="D19" s="12">
        <v>1</v>
      </c>
      <c r="E19" s="12">
        <v>69</v>
      </c>
      <c r="F19" s="12">
        <v>1</v>
      </c>
      <c r="G19" s="13">
        <v>125</v>
      </c>
    </row>
    <row r="20" spans="2:17" ht="14.4" x14ac:dyDescent="0.3">
      <c r="B20" s="17">
        <f t="shared" si="0"/>
        <v>125</v>
      </c>
      <c r="C20" s="12" t="s">
        <v>2</v>
      </c>
      <c r="D20" s="12">
        <v>1</v>
      </c>
      <c r="E20" s="12">
        <v>67</v>
      </c>
      <c r="F20" s="12">
        <v>1</v>
      </c>
      <c r="G20" s="13">
        <v>125</v>
      </c>
    </row>
    <row r="21" spans="2:17" ht="14.4" x14ac:dyDescent="0.3">
      <c r="B21" s="17">
        <f t="shared" si="0"/>
        <v>125</v>
      </c>
      <c r="C21" s="12" t="s">
        <v>2</v>
      </c>
      <c r="D21" s="12">
        <v>1</v>
      </c>
      <c r="E21" s="12">
        <v>65</v>
      </c>
      <c r="F21" s="12">
        <v>1</v>
      </c>
      <c r="G21" s="13">
        <v>125</v>
      </c>
    </row>
    <row r="22" spans="2:17" ht="14.4" x14ac:dyDescent="0.3">
      <c r="B22" s="17">
        <f t="shared" si="0"/>
        <v>125</v>
      </c>
      <c r="C22" s="12" t="s">
        <v>2</v>
      </c>
      <c r="D22" s="12">
        <v>1</v>
      </c>
      <c r="E22" s="12">
        <v>64</v>
      </c>
      <c r="F22" s="12">
        <v>1</v>
      </c>
      <c r="G22" s="13">
        <v>250</v>
      </c>
    </row>
    <row r="23" spans="2:17" ht="14.4" x14ac:dyDescent="0.3">
      <c r="B23" s="17">
        <f t="shared" si="0"/>
        <v>250</v>
      </c>
      <c r="C23" s="12" t="s">
        <v>2</v>
      </c>
      <c r="D23" s="12">
        <v>1</v>
      </c>
      <c r="E23" s="12">
        <v>60</v>
      </c>
      <c r="F23" s="12">
        <v>1</v>
      </c>
      <c r="G23" s="13">
        <v>250</v>
      </c>
    </row>
    <row r="24" spans="2:17" ht="14.4" x14ac:dyDescent="0.3">
      <c r="B24" s="17">
        <f t="shared" si="0"/>
        <v>250</v>
      </c>
      <c r="C24" s="12" t="s">
        <v>2</v>
      </c>
      <c r="D24" s="12">
        <v>1</v>
      </c>
      <c r="E24" s="12">
        <v>67</v>
      </c>
      <c r="F24" s="12">
        <v>1</v>
      </c>
      <c r="G24" s="13">
        <v>125</v>
      </c>
    </row>
    <row r="25" spans="2:17" ht="14.4" x14ac:dyDescent="0.3">
      <c r="B25" s="17">
        <f t="shared" si="0"/>
        <v>125</v>
      </c>
      <c r="C25" s="12" t="s">
        <v>2</v>
      </c>
      <c r="D25" s="12">
        <v>1</v>
      </c>
      <c r="E25" s="12">
        <v>69</v>
      </c>
      <c r="F25" s="12">
        <v>1</v>
      </c>
      <c r="G25" s="13">
        <v>125</v>
      </c>
    </row>
    <row r="26" spans="2:17" ht="14.4" x14ac:dyDescent="0.3">
      <c r="B26" s="17">
        <f t="shared" si="0"/>
        <v>125</v>
      </c>
      <c r="C26" s="12" t="s">
        <v>2</v>
      </c>
      <c r="D26" s="12">
        <v>1</v>
      </c>
      <c r="E26" s="12">
        <v>67</v>
      </c>
      <c r="F26" s="12">
        <v>1</v>
      </c>
      <c r="G26" s="13">
        <v>125</v>
      </c>
    </row>
    <row r="27" spans="2:17" ht="14.4" x14ac:dyDescent="0.3">
      <c r="B27" s="17">
        <f t="shared" si="0"/>
        <v>125</v>
      </c>
      <c r="C27" s="12" t="s">
        <v>2</v>
      </c>
      <c r="D27" s="12">
        <v>1</v>
      </c>
      <c r="E27" s="12">
        <v>65</v>
      </c>
      <c r="F27" s="12">
        <v>1</v>
      </c>
      <c r="G27" s="13">
        <v>125</v>
      </c>
    </row>
    <row r="28" spans="2:17" ht="14.4" x14ac:dyDescent="0.3">
      <c r="B28" s="17">
        <f t="shared" si="0"/>
        <v>125</v>
      </c>
      <c r="C28" s="12" t="s">
        <v>2</v>
      </c>
      <c r="D28" s="12">
        <v>1</v>
      </c>
      <c r="E28" s="12">
        <v>64</v>
      </c>
      <c r="F28" s="12">
        <v>1</v>
      </c>
      <c r="G28" s="13">
        <v>250</v>
      </c>
    </row>
    <row r="29" spans="2:17" ht="14.4" x14ac:dyDescent="0.3">
      <c r="B29" s="17">
        <f t="shared" si="0"/>
        <v>250</v>
      </c>
      <c r="C29" s="12" t="s">
        <v>2</v>
      </c>
      <c r="D29" s="12">
        <v>1</v>
      </c>
      <c r="E29" s="12">
        <v>60</v>
      </c>
      <c r="F29" s="12">
        <v>1</v>
      </c>
      <c r="G29" s="13">
        <v>250</v>
      </c>
      <c r="Q29" s="1"/>
    </row>
    <row r="30" spans="2:17" ht="14.4" x14ac:dyDescent="0.3">
      <c r="B30" s="17">
        <f t="shared" si="0"/>
        <v>250</v>
      </c>
      <c r="C30" s="12" t="s">
        <v>2</v>
      </c>
      <c r="D30" s="12">
        <v>1</v>
      </c>
      <c r="E30" s="12">
        <v>60</v>
      </c>
      <c r="F30" s="12">
        <v>1</v>
      </c>
      <c r="G30" s="13">
        <v>250</v>
      </c>
      <c r="Q30" s="1"/>
    </row>
    <row r="31" spans="2:17" ht="14.4" x14ac:dyDescent="0.3">
      <c r="B31" s="17">
        <f t="shared" si="0"/>
        <v>250</v>
      </c>
      <c r="C31" s="12" t="s">
        <v>2</v>
      </c>
      <c r="D31" s="12">
        <v>1</v>
      </c>
      <c r="E31" s="12">
        <v>55</v>
      </c>
      <c r="F31" s="12">
        <v>1</v>
      </c>
      <c r="G31" s="13">
        <v>250</v>
      </c>
      <c r="Q31" s="1"/>
    </row>
    <row r="32" spans="2:17" ht="14.4" x14ac:dyDescent="0.3">
      <c r="B32" s="17">
        <f t="shared" si="0"/>
        <v>250</v>
      </c>
      <c r="C32" s="12" t="s">
        <v>2</v>
      </c>
      <c r="D32" s="12">
        <v>1</v>
      </c>
      <c r="E32" s="12">
        <v>60</v>
      </c>
      <c r="F32" s="12">
        <v>1</v>
      </c>
      <c r="G32" s="13">
        <v>500</v>
      </c>
      <c r="Q32" s="1"/>
    </row>
    <row r="33" spans="2:17" ht="14.4" x14ac:dyDescent="0.3">
      <c r="B33" s="17">
        <f t="shared" si="0"/>
        <v>500</v>
      </c>
      <c r="C33" s="12" t="s">
        <v>2</v>
      </c>
      <c r="D33" s="12">
        <v>1</v>
      </c>
      <c r="E33" s="12">
        <v>60</v>
      </c>
      <c r="F33" s="12">
        <v>1</v>
      </c>
      <c r="G33" s="13">
        <v>250</v>
      </c>
      <c r="J33" s="1"/>
      <c r="Q33" s="1"/>
    </row>
    <row r="34" spans="2:17" ht="14.4" x14ac:dyDescent="0.3">
      <c r="B34" s="17">
        <f t="shared" si="0"/>
        <v>250</v>
      </c>
      <c r="C34" s="12" t="s">
        <v>2</v>
      </c>
      <c r="D34" s="12">
        <v>1</v>
      </c>
      <c r="E34" s="12">
        <v>55</v>
      </c>
      <c r="F34" s="12">
        <v>1</v>
      </c>
      <c r="G34" s="13">
        <v>250</v>
      </c>
      <c r="J34" s="1"/>
      <c r="Q34" s="1"/>
    </row>
    <row r="35" spans="2:17" ht="15" thickBot="1" x14ac:dyDescent="0.35">
      <c r="B35" s="18">
        <f t="shared" si="0"/>
        <v>250</v>
      </c>
      <c r="C35" s="15" t="s">
        <v>2</v>
      </c>
      <c r="D35" s="15">
        <v>1</v>
      </c>
      <c r="E35" s="15">
        <v>60</v>
      </c>
      <c r="F35" s="15">
        <v>1</v>
      </c>
      <c r="G35" s="16">
        <v>500</v>
      </c>
      <c r="J35" s="1"/>
      <c r="Q35" s="1"/>
    </row>
    <row r="36" spans="2:17" x14ac:dyDescent="0.25">
      <c r="B36" s="1"/>
      <c r="J36" s="1"/>
      <c r="Q36" s="1"/>
    </row>
    <row r="37" spans="2:17" x14ac:dyDescent="0.25">
      <c r="J37" s="1"/>
    </row>
    <row r="38" spans="2:17" x14ac:dyDescent="0.25">
      <c r="B38" s="1"/>
    </row>
    <row r="39" spans="2:17" x14ac:dyDescent="0.25">
      <c r="B39" s="1"/>
    </row>
    <row r="40" spans="2:17" x14ac:dyDescent="0.25">
      <c r="B40" s="1"/>
    </row>
    <row r="41" spans="2:17" x14ac:dyDescent="0.25">
      <c r="B41" s="1"/>
    </row>
    <row r="42" spans="2:17" x14ac:dyDescent="0.25">
      <c r="B42" s="1"/>
    </row>
  </sheetData>
  <phoneticPr fontId="2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S53"/>
  <sheetViews>
    <sheetView workbookViewId="0"/>
  </sheetViews>
  <sheetFormatPr defaultRowHeight="13.2" x14ac:dyDescent="0.25"/>
  <sheetData>
    <row r="1" spans="2:14" x14ac:dyDescent="0.25">
      <c r="D1" s="6">
        <v>1</v>
      </c>
      <c r="E1" s="5">
        <v>60</v>
      </c>
      <c r="G1" s="4">
        <v>250</v>
      </c>
    </row>
    <row r="2" spans="2:14" ht="13.8" thickBot="1" x14ac:dyDescent="0.3"/>
    <row r="3" spans="2:14" ht="14.4" x14ac:dyDescent="0.3">
      <c r="B3" s="8" t="s">
        <v>0</v>
      </c>
      <c r="C3" s="9" t="s">
        <v>1</v>
      </c>
      <c r="D3" s="9"/>
      <c r="E3" s="9"/>
      <c r="F3" s="9"/>
      <c r="G3" s="10"/>
      <c r="N3" t="s">
        <v>73</v>
      </c>
    </row>
    <row r="4" spans="2:14" ht="14.4" x14ac:dyDescent="0.3">
      <c r="B4" s="11">
        <v>0</v>
      </c>
      <c r="C4" s="12" t="s">
        <v>2</v>
      </c>
      <c r="D4" s="12">
        <f>D1</f>
        <v>1</v>
      </c>
      <c r="E4" s="12">
        <v>0</v>
      </c>
      <c r="F4" s="12">
        <v>0</v>
      </c>
      <c r="G4" s="13">
        <f>2000*(D1-1)</f>
        <v>0</v>
      </c>
      <c r="I4">
        <v>0</v>
      </c>
      <c r="J4">
        <v>2</v>
      </c>
      <c r="N4" t="s">
        <v>74</v>
      </c>
    </row>
    <row r="5" spans="2:14" ht="14.4" x14ac:dyDescent="0.3">
      <c r="B5" s="11">
        <v>100</v>
      </c>
      <c r="C5" s="12" t="s">
        <v>2</v>
      </c>
      <c r="D5" s="12">
        <f>D4</f>
        <v>1</v>
      </c>
      <c r="E5" s="12">
        <f>$E$1+I4</f>
        <v>60</v>
      </c>
      <c r="F5" s="12">
        <v>1</v>
      </c>
      <c r="G5" s="13">
        <f t="shared" ref="G5:G36" si="0">J4*$G$1</f>
        <v>500</v>
      </c>
      <c r="I5">
        <v>0</v>
      </c>
      <c r="J5">
        <v>2</v>
      </c>
      <c r="N5" t="s">
        <v>81</v>
      </c>
    </row>
    <row r="6" spans="2:14" ht="14.4" x14ac:dyDescent="0.3">
      <c r="B6" s="17">
        <f t="shared" ref="B6:B36" si="1">G5</f>
        <v>500</v>
      </c>
      <c r="C6" s="12" t="s">
        <v>2</v>
      </c>
      <c r="D6" s="12">
        <f t="shared" ref="D6:D36" si="2">D5</f>
        <v>1</v>
      </c>
      <c r="E6" s="12">
        <v>62</v>
      </c>
      <c r="F6" s="12">
        <v>1</v>
      </c>
      <c r="G6" s="13">
        <f t="shared" si="0"/>
        <v>500</v>
      </c>
      <c r="I6">
        <v>0</v>
      </c>
      <c r="J6">
        <v>2</v>
      </c>
      <c r="N6" t="s">
        <v>75</v>
      </c>
    </row>
    <row r="7" spans="2:14" ht="14.4" x14ac:dyDescent="0.3">
      <c r="B7" s="17">
        <f t="shared" si="1"/>
        <v>500</v>
      </c>
      <c r="C7" s="12" t="s">
        <v>2</v>
      </c>
      <c r="D7" s="12">
        <f t="shared" si="2"/>
        <v>1</v>
      </c>
      <c r="E7" s="12">
        <v>64</v>
      </c>
      <c r="F7" s="12">
        <v>1</v>
      </c>
      <c r="G7" s="13">
        <f t="shared" si="0"/>
        <v>500</v>
      </c>
      <c r="I7">
        <v>0</v>
      </c>
      <c r="J7">
        <v>2</v>
      </c>
      <c r="N7" t="s">
        <v>76</v>
      </c>
    </row>
    <row r="8" spans="2:14" ht="14.4" x14ac:dyDescent="0.3">
      <c r="B8" s="17">
        <f t="shared" si="1"/>
        <v>500</v>
      </c>
      <c r="C8" s="12" t="s">
        <v>2</v>
      </c>
      <c r="D8" s="12">
        <f t="shared" si="2"/>
        <v>1</v>
      </c>
      <c r="E8" s="12">
        <v>60</v>
      </c>
      <c r="F8" s="12">
        <v>1</v>
      </c>
      <c r="G8" s="13">
        <f t="shared" si="0"/>
        <v>500</v>
      </c>
      <c r="I8">
        <v>0</v>
      </c>
      <c r="J8">
        <v>2</v>
      </c>
      <c r="N8" t="s">
        <v>42</v>
      </c>
    </row>
    <row r="9" spans="2:14" ht="14.4" x14ac:dyDescent="0.3">
      <c r="B9" s="17">
        <f t="shared" si="1"/>
        <v>500</v>
      </c>
      <c r="C9" s="12" t="s">
        <v>2</v>
      </c>
      <c r="D9" s="12">
        <f t="shared" si="2"/>
        <v>1</v>
      </c>
      <c r="E9" s="12">
        <v>60</v>
      </c>
      <c r="F9" s="12">
        <v>1</v>
      </c>
      <c r="G9" s="13">
        <f t="shared" si="0"/>
        <v>500</v>
      </c>
      <c r="I9">
        <v>0</v>
      </c>
      <c r="J9">
        <v>2</v>
      </c>
      <c r="N9" t="s">
        <v>43</v>
      </c>
    </row>
    <row r="10" spans="2:14" ht="14.4" x14ac:dyDescent="0.3">
      <c r="B10" s="17">
        <f t="shared" si="1"/>
        <v>500</v>
      </c>
      <c r="C10" s="12" t="s">
        <v>2</v>
      </c>
      <c r="D10" s="12">
        <f t="shared" si="2"/>
        <v>1</v>
      </c>
      <c r="E10" s="12">
        <v>62</v>
      </c>
      <c r="F10" s="12">
        <v>1</v>
      </c>
      <c r="G10" s="13">
        <f t="shared" si="0"/>
        <v>500</v>
      </c>
      <c r="I10">
        <v>0</v>
      </c>
      <c r="J10">
        <v>2</v>
      </c>
      <c r="N10" t="s">
        <v>44</v>
      </c>
    </row>
    <row r="11" spans="2:14" ht="14.4" x14ac:dyDescent="0.3">
      <c r="B11" s="17">
        <f t="shared" si="1"/>
        <v>500</v>
      </c>
      <c r="C11" s="12" t="s">
        <v>2</v>
      </c>
      <c r="D11" s="12">
        <f t="shared" si="2"/>
        <v>1</v>
      </c>
      <c r="E11" s="12">
        <v>64</v>
      </c>
      <c r="F11" s="12">
        <v>1</v>
      </c>
      <c r="G11" s="13">
        <f t="shared" si="0"/>
        <v>500</v>
      </c>
      <c r="I11">
        <v>0</v>
      </c>
      <c r="J11">
        <v>2</v>
      </c>
      <c r="N11" t="s">
        <v>48</v>
      </c>
    </row>
    <row r="12" spans="2:14" ht="14.4" x14ac:dyDescent="0.3">
      <c r="B12" s="17">
        <f t="shared" si="1"/>
        <v>500</v>
      </c>
      <c r="C12" s="12" t="s">
        <v>2</v>
      </c>
      <c r="D12" s="12">
        <f t="shared" si="2"/>
        <v>1</v>
      </c>
      <c r="E12" s="12">
        <v>60</v>
      </c>
      <c r="F12" s="12">
        <v>1</v>
      </c>
      <c r="G12" s="13">
        <f t="shared" si="0"/>
        <v>500</v>
      </c>
      <c r="I12">
        <v>0</v>
      </c>
      <c r="J12">
        <v>2</v>
      </c>
      <c r="N12" t="s">
        <v>49</v>
      </c>
    </row>
    <row r="13" spans="2:14" ht="14.4" x14ac:dyDescent="0.3">
      <c r="B13" s="17">
        <f t="shared" si="1"/>
        <v>500</v>
      </c>
      <c r="C13" s="12" t="s">
        <v>2</v>
      </c>
      <c r="D13" s="12">
        <f t="shared" si="2"/>
        <v>1</v>
      </c>
      <c r="E13" s="12">
        <v>64</v>
      </c>
      <c r="F13" s="12">
        <v>1</v>
      </c>
      <c r="G13" s="13">
        <f t="shared" si="0"/>
        <v>500</v>
      </c>
      <c r="I13">
        <v>0</v>
      </c>
      <c r="J13">
        <v>2</v>
      </c>
      <c r="N13" t="s">
        <v>42</v>
      </c>
    </row>
    <row r="14" spans="2:14" ht="14.4" x14ac:dyDescent="0.3">
      <c r="B14" s="17">
        <f t="shared" si="1"/>
        <v>500</v>
      </c>
      <c r="C14" s="12" t="s">
        <v>2</v>
      </c>
      <c r="D14" s="12">
        <f t="shared" si="2"/>
        <v>1</v>
      </c>
      <c r="E14" s="12">
        <v>65</v>
      </c>
      <c r="F14" s="12">
        <v>1</v>
      </c>
      <c r="G14" s="13">
        <f t="shared" si="0"/>
        <v>500</v>
      </c>
      <c r="I14">
        <v>0</v>
      </c>
      <c r="J14">
        <v>4</v>
      </c>
      <c r="N14" t="s">
        <v>43</v>
      </c>
    </row>
    <row r="15" spans="2:14" ht="14.4" x14ac:dyDescent="0.3">
      <c r="B15" s="17">
        <f t="shared" si="1"/>
        <v>500</v>
      </c>
      <c r="C15" s="12" t="s">
        <v>2</v>
      </c>
      <c r="D15" s="12">
        <f t="shared" si="2"/>
        <v>1</v>
      </c>
      <c r="E15" s="12">
        <v>67</v>
      </c>
      <c r="F15" s="12">
        <v>1</v>
      </c>
      <c r="G15" s="13">
        <f t="shared" si="0"/>
        <v>1000</v>
      </c>
      <c r="I15">
        <v>0</v>
      </c>
      <c r="J15">
        <v>2</v>
      </c>
      <c r="N15" t="s">
        <v>44</v>
      </c>
    </row>
    <row r="16" spans="2:14" ht="14.4" x14ac:dyDescent="0.3">
      <c r="B16" s="17">
        <f t="shared" si="1"/>
        <v>1000</v>
      </c>
      <c r="C16" s="12" t="s">
        <v>2</v>
      </c>
      <c r="D16" s="12">
        <f t="shared" si="2"/>
        <v>1</v>
      </c>
      <c r="E16" s="12">
        <v>64</v>
      </c>
      <c r="F16" s="12">
        <v>1</v>
      </c>
      <c r="G16" s="13">
        <f t="shared" si="0"/>
        <v>500</v>
      </c>
      <c r="I16">
        <v>0</v>
      </c>
      <c r="J16">
        <v>2</v>
      </c>
    </row>
    <row r="17" spans="2:19" ht="14.4" x14ac:dyDescent="0.3">
      <c r="B17" s="17">
        <f t="shared" si="1"/>
        <v>500</v>
      </c>
      <c r="C17" s="12" t="s">
        <v>2</v>
      </c>
      <c r="D17" s="12">
        <f t="shared" si="2"/>
        <v>1</v>
      </c>
      <c r="E17" s="12">
        <v>65</v>
      </c>
      <c r="F17" s="12">
        <v>1</v>
      </c>
      <c r="G17" s="13">
        <f t="shared" si="0"/>
        <v>500</v>
      </c>
      <c r="I17">
        <v>0</v>
      </c>
      <c r="J17">
        <v>4</v>
      </c>
      <c r="N17" t="s">
        <v>50</v>
      </c>
    </row>
    <row r="18" spans="2:19" ht="14.4" x14ac:dyDescent="0.3">
      <c r="B18" s="17">
        <f t="shared" si="1"/>
        <v>500</v>
      </c>
      <c r="C18" s="12" t="s">
        <v>2</v>
      </c>
      <c r="D18" s="12">
        <f t="shared" si="2"/>
        <v>1</v>
      </c>
      <c r="E18" s="12">
        <v>67</v>
      </c>
      <c r="F18" s="12">
        <v>1</v>
      </c>
      <c r="G18" s="13">
        <f t="shared" si="0"/>
        <v>1000</v>
      </c>
      <c r="I18">
        <v>0</v>
      </c>
      <c r="J18">
        <v>1</v>
      </c>
      <c r="N18" t="s">
        <v>51</v>
      </c>
    </row>
    <row r="19" spans="2:19" ht="14.4" x14ac:dyDescent="0.3">
      <c r="B19" s="17">
        <f t="shared" si="1"/>
        <v>1000</v>
      </c>
      <c r="C19" s="12" t="s">
        <v>2</v>
      </c>
      <c r="D19" s="12">
        <f t="shared" si="2"/>
        <v>1</v>
      </c>
      <c r="E19" s="12">
        <v>67</v>
      </c>
      <c r="F19" s="12">
        <v>1</v>
      </c>
      <c r="G19" s="13">
        <f t="shared" si="0"/>
        <v>250</v>
      </c>
      <c r="I19">
        <v>0</v>
      </c>
      <c r="J19">
        <v>1</v>
      </c>
      <c r="N19" t="s">
        <v>52</v>
      </c>
    </row>
    <row r="20" spans="2:19" ht="14.4" x14ac:dyDescent="0.3">
      <c r="B20" s="17">
        <f t="shared" si="1"/>
        <v>250</v>
      </c>
      <c r="C20" s="12" t="s">
        <v>2</v>
      </c>
      <c r="D20" s="12">
        <f t="shared" si="2"/>
        <v>1</v>
      </c>
      <c r="E20" s="12">
        <v>69</v>
      </c>
      <c r="F20" s="12">
        <v>1</v>
      </c>
      <c r="G20" s="13">
        <f t="shared" si="0"/>
        <v>250</v>
      </c>
      <c r="I20">
        <v>0</v>
      </c>
      <c r="J20">
        <v>1</v>
      </c>
      <c r="N20" t="s">
        <v>53</v>
      </c>
    </row>
    <row r="21" spans="2:19" ht="14.4" x14ac:dyDescent="0.3">
      <c r="B21" s="17">
        <f t="shared" si="1"/>
        <v>250</v>
      </c>
      <c r="C21" s="12" t="s">
        <v>2</v>
      </c>
      <c r="D21" s="12">
        <f t="shared" si="2"/>
        <v>1</v>
      </c>
      <c r="E21" s="12">
        <v>67</v>
      </c>
      <c r="F21" s="12">
        <v>1</v>
      </c>
      <c r="G21" s="13">
        <f t="shared" si="0"/>
        <v>250</v>
      </c>
      <c r="I21">
        <v>0</v>
      </c>
      <c r="J21">
        <v>1</v>
      </c>
      <c r="N21" t="s">
        <v>54</v>
      </c>
    </row>
    <row r="22" spans="2:19" ht="14.4" x14ac:dyDescent="0.3">
      <c r="B22" s="17">
        <f t="shared" si="1"/>
        <v>250</v>
      </c>
      <c r="C22" s="12" t="s">
        <v>2</v>
      </c>
      <c r="D22" s="12">
        <f t="shared" si="2"/>
        <v>1</v>
      </c>
      <c r="E22" s="12">
        <v>65</v>
      </c>
      <c r="F22" s="12">
        <v>1</v>
      </c>
      <c r="G22" s="13">
        <f t="shared" si="0"/>
        <v>250</v>
      </c>
      <c r="I22">
        <v>0</v>
      </c>
      <c r="J22">
        <v>2</v>
      </c>
      <c r="N22" t="s">
        <v>55</v>
      </c>
    </row>
    <row r="23" spans="2:19" ht="14.4" x14ac:dyDescent="0.3">
      <c r="B23" s="17">
        <f t="shared" si="1"/>
        <v>250</v>
      </c>
      <c r="C23" s="12" t="s">
        <v>2</v>
      </c>
      <c r="D23" s="12">
        <f t="shared" si="2"/>
        <v>1</v>
      </c>
      <c r="E23" s="12">
        <v>64</v>
      </c>
      <c r="F23" s="12">
        <v>1</v>
      </c>
      <c r="G23" s="13">
        <f t="shared" si="0"/>
        <v>500</v>
      </c>
      <c r="I23">
        <v>0</v>
      </c>
      <c r="J23">
        <v>2</v>
      </c>
      <c r="N23" t="s">
        <v>56</v>
      </c>
    </row>
    <row r="24" spans="2:19" ht="14.4" x14ac:dyDescent="0.3">
      <c r="B24" s="17">
        <f t="shared" si="1"/>
        <v>500</v>
      </c>
      <c r="C24" s="12" t="s">
        <v>2</v>
      </c>
      <c r="D24" s="12">
        <f t="shared" si="2"/>
        <v>1</v>
      </c>
      <c r="E24" s="12">
        <v>60</v>
      </c>
      <c r="F24" s="12">
        <v>1</v>
      </c>
      <c r="G24" s="13">
        <f t="shared" si="0"/>
        <v>500</v>
      </c>
      <c r="I24">
        <v>0</v>
      </c>
      <c r="J24">
        <v>1</v>
      </c>
    </row>
    <row r="25" spans="2:19" ht="14.4" x14ac:dyDescent="0.3">
      <c r="B25" s="17">
        <f t="shared" si="1"/>
        <v>500</v>
      </c>
      <c r="C25" s="12" t="s">
        <v>2</v>
      </c>
      <c r="D25" s="12">
        <f t="shared" si="2"/>
        <v>1</v>
      </c>
      <c r="E25" s="12">
        <v>67</v>
      </c>
      <c r="F25" s="12">
        <v>1</v>
      </c>
      <c r="G25" s="13">
        <f t="shared" si="0"/>
        <v>250</v>
      </c>
      <c r="I25">
        <v>0</v>
      </c>
      <c r="J25">
        <v>1</v>
      </c>
    </row>
    <row r="26" spans="2:19" ht="14.4" x14ac:dyDescent="0.3">
      <c r="B26" s="17">
        <f t="shared" si="1"/>
        <v>250</v>
      </c>
      <c r="C26" s="12" t="s">
        <v>2</v>
      </c>
      <c r="D26" s="12">
        <f t="shared" si="2"/>
        <v>1</v>
      </c>
      <c r="E26" s="12">
        <v>69</v>
      </c>
      <c r="F26" s="12">
        <v>1</v>
      </c>
      <c r="G26" s="13">
        <f t="shared" si="0"/>
        <v>250</v>
      </c>
      <c r="I26">
        <v>0</v>
      </c>
      <c r="J26">
        <v>1</v>
      </c>
      <c r="N26" t="s">
        <v>71</v>
      </c>
    </row>
    <row r="27" spans="2:19" ht="14.4" x14ac:dyDescent="0.3">
      <c r="B27" s="17">
        <f t="shared" si="1"/>
        <v>250</v>
      </c>
      <c r="C27" s="12" t="s">
        <v>2</v>
      </c>
      <c r="D27" s="12">
        <f t="shared" si="2"/>
        <v>1</v>
      </c>
      <c r="E27" s="12">
        <v>67</v>
      </c>
      <c r="F27" s="12">
        <v>1</v>
      </c>
      <c r="G27" s="13">
        <f t="shared" si="0"/>
        <v>250</v>
      </c>
      <c r="I27">
        <v>0</v>
      </c>
      <c r="J27">
        <v>1</v>
      </c>
      <c r="N27" t="s">
        <v>82</v>
      </c>
    </row>
    <row r="28" spans="2:19" ht="14.4" x14ac:dyDescent="0.3">
      <c r="B28" s="17">
        <f t="shared" si="1"/>
        <v>250</v>
      </c>
      <c r="C28" s="12" t="s">
        <v>2</v>
      </c>
      <c r="D28" s="12">
        <f t="shared" si="2"/>
        <v>1</v>
      </c>
      <c r="E28" s="12">
        <v>65</v>
      </c>
      <c r="F28" s="12">
        <v>1</v>
      </c>
      <c r="G28" s="13">
        <f t="shared" si="0"/>
        <v>250</v>
      </c>
      <c r="I28">
        <v>0</v>
      </c>
      <c r="J28">
        <v>2</v>
      </c>
      <c r="N28" t="s">
        <v>77</v>
      </c>
    </row>
    <row r="29" spans="2:19" ht="14.4" x14ac:dyDescent="0.3">
      <c r="B29" s="17">
        <f t="shared" si="1"/>
        <v>250</v>
      </c>
      <c r="C29" s="12" t="s">
        <v>2</v>
      </c>
      <c r="D29" s="12">
        <f t="shared" si="2"/>
        <v>1</v>
      </c>
      <c r="E29" s="12">
        <v>64</v>
      </c>
      <c r="F29" s="12">
        <v>1</v>
      </c>
      <c r="G29" s="13">
        <f t="shared" si="0"/>
        <v>500</v>
      </c>
      <c r="I29">
        <v>0</v>
      </c>
      <c r="J29">
        <v>2</v>
      </c>
      <c r="N29" t="s">
        <v>78</v>
      </c>
      <c r="S29" s="1"/>
    </row>
    <row r="30" spans="2:19" ht="14.4" x14ac:dyDescent="0.3">
      <c r="B30" s="17">
        <f t="shared" si="1"/>
        <v>500</v>
      </c>
      <c r="C30" s="12" t="s">
        <v>2</v>
      </c>
      <c r="D30" s="12">
        <f t="shared" si="2"/>
        <v>1</v>
      </c>
      <c r="E30" s="12">
        <v>60</v>
      </c>
      <c r="F30" s="12">
        <v>1</v>
      </c>
      <c r="G30" s="13">
        <f t="shared" si="0"/>
        <v>500</v>
      </c>
      <c r="I30">
        <v>0</v>
      </c>
      <c r="J30">
        <v>2</v>
      </c>
      <c r="N30" t="s">
        <v>79</v>
      </c>
      <c r="S30" s="1"/>
    </row>
    <row r="31" spans="2:19" ht="14.4" x14ac:dyDescent="0.3">
      <c r="B31" s="17">
        <f t="shared" si="1"/>
        <v>500</v>
      </c>
      <c r="C31" s="12" t="s">
        <v>2</v>
      </c>
      <c r="D31" s="12">
        <f t="shared" si="2"/>
        <v>1</v>
      </c>
      <c r="E31" s="12">
        <v>60</v>
      </c>
      <c r="F31" s="12">
        <v>1</v>
      </c>
      <c r="G31" s="13">
        <f t="shared" si="0"/>
        <v>500</v>
      </c>
      <c r="I31">
        <v>0</v>
      </c>
      <c r="J31">
        <v>2</v>
      </c>
      <c r="N31" t="s">
        <v>83</v>
      </c>
      <c r="S31" s="1"/>
    </row>
    <row r="32" spans="2:19" ht="14.4" x14ac:dyDescent="0.3">
      <c r="B32" s="17">
        <f t="shared" si="1"/>
        <v>500</v>
      </c>
      <c r="C32" s="12" t="s">
        <v>2</v>
      </c>
      <c r="D32" s="12">
        <f t="shared" si="2"/>
        <v>1</v>
      </c>
      <c r="E32" s="12">
        <v>55</v>
      </c>
      <c r="F32" s="12">
        <v>1</v>
      </c>
      <c r="G32" s="13">
        <f t="shared" si="0"/>
        <v>500</v>
      </c>
      <c r="I32">
        <v>0</v>
      </c>
      <c r="J32">
        <v>4</v>
      </c>
      <c r="N32" t="s">
        <v>72</v>
      </c>
      <c r="S32" s="1"/>
    </row>
    <row r="33" spans="2:19" ht="14.4" x14ac:dyDescent="0.3">
      <c r="B33" s="17">
        <f t="shared" si="1"/>
        <v>500</v>
      </c>
      <c r="C33" s="12" t="s">
        <v>2</v>
      </c>
      <c r="D33" s="12">
        <f t="shared" si="2"/>
        <v>1</v>
      </c>
      <c r="E33" s="12">
        <v>60</v>
      </c>
      <c r="F33" s="12">
        <v>1</v>
      </c>
      <c r="G33" s="13">
        <f t="shared" si="0"/>
        <v>1000</v>
      </c>
      <c r="I33">
        <v>0</v>
      </c>
      <c r="J33">
        <v>2</v>
      </c>
      <c r="L33" s="1"/>
      <c r="N33" t="s">
        <v>80</v>
      </c>
      <c r="S33" s="1"/>
    </row>
    <row r="34" spans="2:19" ht="14.4" x14ac:dyDescent="0.3">
      <c r="B34" s="17">
        <f t="shared" si="1"/>
        <v>1000</v>
      </c>
      <c r="C34" s="12" t="s">
        <v>2</v>
      </c>
      <c r="D34" s="12">
        <f t="shared" si="2"/>
        <v>1</v>
      </c>
      <c r="E34" s="12">
        <v>60</v>
      </c>
      <c r="F34" s="12">
        <v>1</v>
      </c>
      <c r="G34" s="13">
        <f t="shared" si="0"/>
        <v>500</v>
      </c>
      <c r="I34">
        <v>0</v>
      </c>
      <c r="J34">
        <v>2</v>
      </c>
      <c r="L34" s="1"/>
      <c r="N34" t="s">
        <v>79</v>
      </c>
      <c r="S34" s="1"/>
    </row>
    <row r="35" spans="2:19" ht="14.4" x14ac:dyDescent="0.3">
      <c r="B35" s="17">
        <f t="shared" si="1"/>
        <v>500</v>
      </c>
      <c r="C35" s="12" t="s">
        <v>2</v>
      </c>
      <c r="D35" s="12">
        <f t="shared" si="2"/>
        <v>1</v>
      </c>
      <c r="E35" s="12">
        <v>55</v>
      </c>
      <c r="F35" s="12">
        <v>1</v>
      </c>
      <c r="G35" s="13">
        <f t="shared" si="0"/>
        <v>500</v>
      </c>
      <c r="I35">
        <v>0</v>
      </c>
      <c r="J35">
        <v>4</v>
      </c>
      <c r="L35" s="1"/>
      <c r="N35" t="s">
        <v>84</v>
      </c>
      <c r="S35" s="1"/>
    </row>
    <row r="36" spans="2:19" ht="15" thickBot="1" x14ac:dyDescent="0.35">
      <c r="B36" s="18">
        <f t="shared" si="1"/>
        <v>500</v>
      </c>
      <c r="C36" s="15" t="s">
        <v>2</v>
      </c>
      <c r="D36" s="15">
        <f t="shared" si="2"/>
        <v>1</v>
      </c>
      <c r="E36" s="15">
        <v>60</v>
      </c>
      <c r="F36" s="15">
        <v>1</v>
      </c>
      <c r="G36" s="16">
        <f t="shared" si="0"/>
        <v>1000</v>
      </c>
      <c r="L36" s="1"/>
      <c r="N36" t="s">
        <v>83</v>
      </c>
      <c r="S36" s="1"/>
    </row>
    <row r="37" spans="2:19" x14ac:dyDescent="0.25">
      <c r="L37" s="1"/>
      <c r="N37" t="s">
        <v>85</v>
      </c>
    </row>
    <row r="38" spans="2:19" ht="13.8" thickBot="1" x14ac:dyDescent="0.3">
      <c r="N38" t="s">
        <v>86</v>
      </c>
    </row>
    <row r="39" spans="2:19" ht="14.4" x14ac:dyDescent="0.3">
      <c r="B39" s="20" t="s">
        <v>5</v>
      </c>
      <c r="C39" s="21" t="s">
        <v>21</v>
      </c>
      <c r="D39" s="21"/>
      <c r="E39" s="22"/>
      <c r="N39" t="s">
        <v>79</v>
      </c>
    </row>
    <row r="40" spans="2:19" ht="14.4" x14ac:dyDescent="0.3">
      <c r="B40" s="23">
        <f>G37</f>
        <v>0</v>
      </c>
      <c r="C40" s="19" t="s">
        <v>22</v>
      </c>
      <c r="D40" s="19">
        <v>1</v>
      </c>
      <c r="E40" s="24">
        <v>57</v>
      </c>
      <c r="N40" t="s">
        <v>84</v>
      </c>
    </row>
    <row r="41" spans="2:19" ht="14.4" x14ac:dyDescent="0.3">
      <c r="B41" s="23">
        <f>G38</f>
        <v>0</v>
      </c>
      <c r="C41" s="19" t="s">
        <v>22</v>
      </c>
      <c r="D41" s="19">
        <v>2</v>
      </c>
      <c r="E41" s="24">
        <v>67</v>
      </c>
      <c r="N41" t="s">
        <v>83</v>
      </c>
    </row>
    <row r="42" spans="2:19" ht="14.4" x14ac:dyDescent="0.3">
      <c r="B42" s="23">
        <f>G39</f>
        <v>0</v>
      </c>
      <c r="C42" s="19" t="s">
        <v>22</v>
      </c>
      <c r="D42" s="19">
        <v>3</v>
      </c>
      <c r="E42" s="24">
        <v>12</v>
      </c>
      <c r="N42" t="s">
        <v>87</v>
      </c>
    </row>
    <row r="43" spans="2:19" ht="15" thickBot="1" x14ac:dyDescent="0.35">
      <c r="B43" s="25">
        <f>G40</f>
        <v>0</v>
      </c>
      <c r="C43" s="26" t="s">
        <v>22</v>
      </c>
      <c r="D43" s="26">
        <v>4</v>
      </c>
      <c r="E43" s="27">
        <v>17</v>
      </c>
      <c r="N43" t="s">
        <v>88</v>
      </c>
    </row>
    <row r="44" spans="2:19" x14ac:dyDescent="0.25">
      <c r="N44" t="s">
        <v>79</v>
      </c>
    </row>
    <row r="45" spans="2:19" x14ac:dyDescent="0.25">
      <c r="N45" t="s">
        <v>84</v>
      </c>
    </row>
    <row r="46" spans="2:19" x14ac:dyDescent="0.25">
      <c r="N46" t="s">
        <v>83</v>
      </c>
    </row>
    <row r="47" spans="2:19" x14ac:dyDescent="0.25">
      <c r="N47" t="s">
        <v>90</v>
      </c>
    </row>
    <row r="48" spans="2:19" x14ac:dyDescent="0.25">
      <c r="N48" t="s">
        <v>89</v>
      </c>
    </row>
    <row r="49" spans="14:14" x14ac:dyDescent="0.25">
      <c r="N49" t="s">
        <v>84</v>
      </c>
    </row>
    <row r="50" spans="14:14" x14ac:dyDescent="0.25">
      <c r="N50" t="s">
        <v>83</v>
      </c>
    </row>
    <row r="51" spans="14:14" x14ac:dyDescent="0.25">
      <c r="N51" t="s">
        <v>91</v>
      </c>
    </row>
    <row r="52" spans="14:14" x14ac:dyDescent="0.25">
      <c r="N52" t="s">
        <v>92</v>
      </c>
    </row>
    <row r="53" spans="14:14" x14ac:dyDescent="0.25">
      <c r="N53" t="s">
        <v>93</v>
      </c>
    </row>
  </sheetData>
  <phoneticPr fontId="2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S41"/>
  <sheetViews>
    <sheetView workbookViewId="0"/>
  </sheetViews>
  <sheetFormatPr defaultRowHeight="13.2" x14ac:dyDescent="0.25"/>
  <sheetData>
    <row r="1" spans="2:19" x14ac:dyDescent="0.25">
      <c r="G1">
        <v>250</v>
      </c>
      <c r="J1" t="s">
        <v>94</v>
      </c>
      <c r="P1" t="s">
        <v>57</v>
      </c>
    </row>
    <row r="2" spans="2:19" ht="13.8" thickBot="1" x14ac:dyDescent="0.3">
      <c r="J2" t="s">
        <v>95</v>
      </c>
      <c r="P2" t="s">
        <v>58</v>
      </c>
    </row>
    <row r="3" spans="2:19" ht="14.4" x14ac:dyDescent="0.3">
      <c r="B3" s="8" t="s">
        <v>1</v>
      </c>
      <c r="C3" s="9" t="s">
        <v>0</v>
      </c>
      <c r="D3" s="9"/>
      <c r="E3" s="9"/>
      <c r="F3" s="9"/>
      <c r="G3" s="10"/>
      <c r="J3" t="s">
        <v>58</v>
      </c>
      <c r="P3" t="s">
        <v>66</v>
      </c>
    </row>
    <row r="4" spans="2:19" ht="14.4" x14ac:dyDescent="0.3">
      <c r="B4" s="11">
        <v>100</v>
      </c>
      <c r="C4" s="12" t="s">
        <v>2</v>
      </c>
      <c r="D4" s="12">
        <v>1</v>
      </c>
      <c r="E4" s="12">
        <v>60</v>
      </c>
      <c r="F4" s="12">
        <v>1</v>
      </c>
      <c r="G4" s="13">
        <v>250</v>
      </c>
      <c r="P4" t="s">
        <v>68</v>
      </c>
    </row>
    <row r="5" spans="2:19" ht="14.4" x14ac:dyDescent="0.3">
      <c r="B5" s="17">
        <f t="shared" ref="B5:B35" si="0">G4</f>
        <v>250</v>
      </c>
      <c r="C5" s="12" t="s">
        <v>2</v>
      </c>
      <c r="D5" s="12">
        <v>1</v>
      </c>
      <c r="E5" s="12">
        <v>62</v>
      </c>
      <c r="F5" s="12">
        <v>1</v>
      </c>
      <c r="G5" s="13">
        <v>250</v>
      </c>
      <c r="P5" t="s">
        <v>67</v>
      </c>
    </row>
    <row r="6" spans="2:19" ht="14.4" x14ac:dyDescent="0.3">
      <c r="B6" s="17">
        <f t="shared" si="0"/>
        <v>250</v>
      </c>
      <c r="C6" s="12" t="s">
        <v>2</v>
      </c>
      <c r="D6" s="12">
        <v>1</v>
      </c>
      <c r="E6" s="12">
        <v>64</v>
      </c>
      <c r="F6" s="12">
        <v>1</v>
      </c>
      <c r="G6" s="13">
        <v>250</v>
      </c>
      <c r="J6" t="s">
        <v>3</v>
      </c>
    </row>
    <row r="7" spans="2:19" ht="14.4" x14ac:dyDescent="0.3">
      <c r="B7" s="17">
        <f t="shared" si="0"/>
        <v>250</v>
      </c>
      <c r="C7" s="12" t="s">
        <v>2</v>
      </c>
      <c r="D7" s="12">
        <v>1</v>
      </c>
      <c r="E7" s="12">
        <v>60</v>
      </c>
      <c r="F7" s="12">
        <v>1</v>
      </c>
      <c r="G7" s="13">
        <v>250</v>
      </c>
    </row>
    <row r="8" spans="2:19" ht="15" thickBot="1" x14ac:dyDescent="0.35">
      <c r="B8" s="17">
        <f t="shared" si="0"/>
        <v>250</v>
      </c>
      <c r="C8" s="12" t="s">
        <v>2</v>
      </c>
      <c r="D8" s="12">
        <v>1</v>
      </c>
      <c r="E8" s="12">
        <v>60</v>
      </c>
      <c r="F8" s="12">
        <v>1</v>
      </c>
      <c r="G8" s="13">
        <v>250</v>
      </c>
    </row>
    <row r="9" spans="2:19" ht="14.4" x14ac:dyDescent="0.3">
      <c r="B9" s="17">
        <f t="shared" si="0"/>
        <v>250</v>
      </c>
      <c r="C9" s="12" t="s">
        <v>2</v>
      </c>
      <c r="D9" s="12">
        <v>1</v>
      </c>
      <c r="E9" s="12">
        <v>62</v>
      </c>
      <c r="F9" s="12">
        <v>1</v>
      </c>
      <c r="G9" s="13">
        <v>250</v>
      </c>
      <c r="J9" s="31"/>
      <c r="K9" s="32" t="s">
        <v>4</v>
      </c>
      <c r="L9" s="32"/>
      <c r="M9" s="33"/>
      <c r="P9" s="31"/>
      <c r="Q9" s="32" t="s">
        <v>4</v>
      </c>
      <c r="R9" s="32"/>
      <c r="S9" s="33"/>
    </row>
    <row r="10" spans="2:19" ht="14.4" x14ac:dyDescent="0.3">
      <c r="B10" s="17">
        <f t="shared" si="0"/>
        <v>250</v>
      </c>
      <c r="C10" s="12" t="s">
        <v>2</v>
      </c>
      <c r="D10" s="12">
        <v>1</v>
      </c>
      <c r="E10" s="12">
        <v>64</v>
      </c>
      <c r="F10" s="12">
        <v>1</v>
      </c>
      <c r="G10" s="13">
        <v>250</v>
      </c>
      <c r="J10" s="34" t="s">
        <v>5</v>
      </c>
      <c r="K10" s="35" t="s">
        <v>6</v>
      </c>
      <c r="L10" s="35" t="s">
        <v>96</v>
      </c>
      <c r="M10" s="36"/>
      <c r="P10" s="34" t="s">
        <v>5</v>
      </c>
      <c r="Q10" s="35" t="s">
        <v>6</v>
      </c>
      <c r="R10" s="35" t="s">
        <v>96</v>
      </c>
      <c r="S10" s="36"/>
    </row>
    <row r="11" spans="2:19" ht="14.4" x14ac:dyDescent="0.3">
      <c r="B11" s="17">
        <f t="shared" si="0"/>
        <v>250</v>
      </c>
      <c r="C11" s="12" t="s">
        <v>2</v>
      </c>
      <c r="D11" s="12">
        <v>1</v>
      </c>
      <c r="E11" s="12">
        <v>60</v>
      </c>
      <c r="F11" s="12">
        <v>1</v>
      </c>
      <c r="G11" s="13">
        <v>250</v>
      </c>
      <c r="J11" s="34" t="s">
        <v>0</v>
      </c>
      <c r="K11" s="35" t="s">
        <v>6</v>
      </c>
      <c r="L11" s="35" t="s">
        <v>97</v>
      </c>
      <c r="M11" s="36"/>
      <c r="P11" s="34" t="s">
        <v>0</v>
      </c>
      <c r="Q11" s="35" t="s">
        <v>6</v>
      </c>
      <c r="R11" s="35" t="s">
        <v>98</v>
      </c>
      <c r="S11" s="36"/>
    </row>
    <row r="12" spans="2:19" ht="14.4" x14ac:dyDescent="0.3">
      <c r="B12" s="17">
        <f t="shared" si="0"/>
        <v>250</v>
      </c>
      <c r="C12" s="12" t="s">
        <v>2</v>
      </c>
      <c r="D12" s="12">
        <v>1</v>
      </c>
      <c r="E12" s="12">
        <v>64</v>
      </c>
      <c r="F12" s="12">
        <v>1</v>
      </c>
      <c r="G12" s="13">
        <v>250</v>
      </c>
      <c r="J12" s="34" t="s">
        <v>7</v>
      </c>
      <c r="K12" s="35" t="s">
        <v>8</v>
      </c>
      <c r="L12" s="35" t="s">
        <v>0</v>
      </c>
      <c r="M12" s="36"/>
      <c r="P12" s="34" t="s">
        <v>7</v>
      </c>
      <c r="Q12" s="35" t="s">
        <v>8</v>
      </c>
      <c r="R12" s="35" t="s">
        <v>0</v>
      </c>
      <c r="S12" s="36"/>
    </row>
    <row r="13" spans="2:19" ht="14.4" x14ac:dyDescent="0.3">
      <c r="B13" s="17">
        <f t="shared" si="0"/>
        <v>250</v>
      </c>
      <c r="C13" s="12" t="s">
        <v>2</v>
      </c>
      <c r="D13" s="12">
        <v>1</v>
      </c>
      <c r="E13" s="12">
        <v>65</v>
      </c>
      <c r="F13" s="12">
        <v>1</v>
      </c>
      <c r="G13" s="13">
        <v>250</v>
      </c>
      <c r="J13" s="34" t="s">
        <v>9</v>
      </c>
      <c r="K13" s="35" t="s">
        <v>8</v>
      </c>
      <c r="L13" s="35" t="s">
        <v>0</v>
      </c>
      <c r="M13" s="36"/>
      <c r="P13" s="34" t="s">
        <v>9</v>
      </c>
      <c r="Q13" s="35" t="s">
        <v>8</v>
      </c>
      <c r="R13" s="35" t="s">
        <v>0</v>
      </c>
      <c r="S13" s="36"/>
    </row>
    <row r="14" spans="2:19" ht="14.4" x14ac:dyDescent="0.3">
      <c r="B14" s="17">
        <f t="shared" si="0"/>
        <v>250</v>
      </c>
      <c r="C14" s="12" t="s">
        <v>2</v>
      </c>
      <c r="D14" s="12">
        <v>1</v>
      </c>
      <c r="E14" s="12">
        <v>67</v>
      </c>
      <c r="F14" s="12">
        <v>1</v>
      </c>
      <c r="G14" s="13">
        <v>500</v>
      </c>
      <c r="J14" s="34" t="s">
        <v>10</v>
      </c>
      <c r="K14" s="35" t="s">
        <v>8</v>
      </c>
      <c r="L14" s="35" t="s">
        <v>0</v>
      </c>
      <c r="M14" s="36"/>
      <c r="P14" s="34" t="s">
        <v>10</v>
      </c>
      <c r="Q14" s="35" t="s">
        <v>8</v>
      </c>
      <c r="R14" s="35" t="s">
        <v>0</v>
      </c>
      <c r="S14" s="36"/>
    </row>
    <row r="15" spans="2:19" ht="14.4" x14ac:dyDescent="0.3">
      <c r="B15" s="17">
        <f t="shared" si="0"/>
        <v>500</v>
      </c>
      <c r="C15" s="12" t="s">
        <v>2</v>
      </c>
      <c r="D15" s="12">
        <v>1</v>
      </c>
      <c r="E15" s="12">
        <v>64</v>
      </c>
      <c r="F15" s="12">
        <v>1</v>
      </c>
      <c r="G15" s="13">
        <v>250</v>
      </c>
      <c r="J15" s="34" t="s">
        <v>11</v>
      </c>
      <c r="K15" s="35" t="s">
        <v>8</v>
      </c>
      <c r="L15" s="35" t="s">
        <v>0</v>
      </c>
      <c r="M15" s="36"/>
      <c r="P15" s="34" t="s">
        <v>11</v>
      </c>
      <c r="Q15" s="35" t="s">
        <v>8</v>
      </c>
      <c r="R15" s="35" t="s">
        <v>0</v>
      </c>
      <c r="S15" s="36"/>
    </row>
    <row r="16" spans="2:19" ht="14.4" x14ac:dyDescent="0.3">
      <c r="B16" s="17">
        <f t="shared" si="0"/>
        <v>250</v>
      </c>
      <c r="C16" s="12" t="s">
        <v>2</v>
      </c>
      <c r="D16" s="12">
        <v>1</v>
      </c>
      <c r="E16" s="12">
        <v>65</v>
      </c>
      <c r="F16" s="12">
        <v>1</v>
      </c>
      <c r="G16" s="13">
        <v>250</v>
      </c>
      <c r="J16" s="34" t="s">
        <v>9</v>
      </c>
      <c r="K16" s="35" t="s">
        <v>12</v>
      </c>
      <c r="L16" s="35">
        <v>1</v>
      </c>
      <c r="M16" s="36">
        <v>2</v>
      </c>
      <c r="P16" s="34" t="s">
        <v>9</v>
      </c>
      <c r="Q16" s="35" t="s">
        <v>12</v>
      </c>
      <c r="R16" s="35">
        <v>1</v>
      </c>
      <c r="S16" s="36">
        <v>2</v>
      </c>
    </row>
    <row r="17" spans="2:19" ht="14.4" x14ac:dyDescent="0.3">
      <c r="B17" s="17">
        <f t="shared" si="0"/>
        <v>250</v>
      </c>
      <c r="C17" s="12" t="s">
        <v>2</v>
      </c>
      <c r="D17" s="12">
        <v>1</v>
      </c>
      <c r="E17" s="12">
        <v>67</v>
      </c>
      <c r="F17" s="12">
        <v>1</v>
      </c>
      <c r="G17" s="13">
        <v>500</v>
      </c>
      <c r="J17" s="34" t="s">
        <v>10</v>
      </c>
      <c r="K17" s="35" t="s">
        <v>12</v>
      </c>
      <c r="L17" s="35">
        <v>1</v>
      </c>
      <c r="M17" s="36">
        <v>3</v>
      </c>
      <c r="P17" s="34" t="s">
        <v>10</v>
      </c>
      <c r="Q17" s="35" t="s">
        <v>12</v>
      </c>
      <c r="R17" s="35">
        <v>1</v>
      </c>
      <c r="S17" s="36">
        <v>3</v>
      </c>
    </row>
    <row r="18" spans="2:19" ht="14.4" x14ac:dyDescent="0.3">
      <c r="B18" s="17">
        <f t="shared" si="0"/>
        <v>500</v>
      </c>
      <c r="C18" s="12" t="s">
        <v>2</v>
      </c>
      <c r="D18" s="12">
        <v>1</v>
      </c>
      <c r="E18" s="12">
        <v>67</v>
      </c>
      <c r="F18" s="12">
        <v>1</v>
      </c>
      <c r="G18" s="13">
        <v>125</v>
      </c>
      <c r="J18" s="34" t="s">
        <v>11</v>
      </c>
      <c r="K18" s="35" t="s">
        <v>12</v>
      </c>
      <c r="L18" s="35">
        <v>1</v>
      </c>
      <c r="M18" s="36">
        <v>4</v>
      </c>
      <c r="P18" s="34" t="s">
        <v>11</v>
      </c>
      <c r="Q18" s="35" t="s">
        <v>12</v>
      </c>
      <c r="R18" s="35">
        <v>1</v>
      </c>
      <c r="S18" s="36">
        <v>4</v>
      </c>
    </row>
    <row r="19" spans="2:19" ht="14.4" x14ac:dyDescent="0.3">
      <c r="B19" s="17">
        <f t="shared" si="0"/>
        <v>125</v>
      </c>
      <c r="C19" s="12" t="s">
        <v>2</v>
      </c>
      <c r="D19" s="12">
        <v>1</v>
      </c>
      <c r="E19" s="12">
        <v>69</v>
      </c>
      <c r="F19" s="12">
        <v>1</v>
      </c>
      <c r="G19" s="13">
        <v>125</v>
      </c>
      <c r="J19" s="34" t="s">
        <v>9</v>
      </c>
      <c r="K19" s="35" t="s">
        <v>13</v>
      </c>
      <c r="L19" s="35">
        <v>2000</v>
      </c>
      <c r="M19" s="36"/>
      <c r="P19" s="34" t="s">
        <v>9</v>
      </c>
      <c r="Q19" s="35" t="s">
        <v>13</v>
      </c>
      <c r="R19" s="35">
        <v>2000</v>
      </c>
      <c r="S19" s="36"/>
    </row>
    <row r="20" spans="2:19" ht="14.4" x14ac:dyDescent="0.3">
      <c r="B20" s="17">
        <f t="shared" si="0"/>
        <v>125</v>
      </c>
      <c r="C20" s="12" t="s">
        <v>2</v>
      </c>
      <c r="D20" s="12">
        <v>1</v>
      </c>
      <c r="E20" s="12">
        <v>67</v>
      </c>
      <c r="F20" s="12">
        <v>1</v>
      </c>
      <c r="G20" s="13">
        <v>125</v>
      </c>
      <c r="J20" s="34" t="s">
        <v>10</v>
      </c>
      <c r="K20" s="35" t="s">
        <v>13</v>
      </c>
      <c r="L20" s="35">
        <v>4000</v>
      </c>
      <c r="M20" s="36"/>
      <c r="P20" s="34" t="s">
        <v>10</v>
      </c>
      <c r="Q20" s="35" t="s">
        <v>13</v>
      </c>
      <c r="R20" s="35">
        <v>4000</v>
      </c>
      <c r="S20" s="36"/>
    </row>
    <row r="21" spans="2:19" ht="14.4" x14ac:dyDescent="0.3">
      <c r="B21" s="17">
        <f t="shared" si="0"/>
        <v>125</v>
      </c>
      <c r="C21" s="12" t="s">
        <v>2</v>
      </c>
      <c r="D21" s="12">
        <v>1</v>
      </c>
      <c r="E21" s="12">
        <v>65</v>
      </c>
      <c r="F21" s="12">
        <v>1</v>
      </c>
      <c r="G21" s="13">
        <v>125</v>
      </c>
      <c r="J21" s="34" t="s">
        <v>11</v>
      </c>
      <c r="K21" s="35" t="s">
        <v>13</v>
      </c>
      <c r="L21" s="35">
        <v>6000</v>
      </c>
      <c r="M21" s="36"/>
      <c r="P21" s="34" t="s">
        <v>11</v>
      </c>
      <c r="Q21" s="35" t="s">
        <v>13</v>
      </c>
      <c r="R21" s="35">
        <v>6000</v>
      </c>
      <c r="S21" s="36"/>
    </row>
    <row r="22" spans="2:19" ht="14.4" x14ac:dyDescent="0.3">
      <c r="B22" s="17">
        <f t="shared" si="0"/>
        <v>125</v>
      </c>
      <c r="C22" s="12" t="s">
        <v>2</v>
      </c>
      <c r="D22" s="12">
        <v>1</v>
      </c>
      <c r="E22" s="12">
        <v>64</v>
      </c>
      <c r="F22" s="12">
        <v>1</v>
      </c>
      <c r="G22" s="13">
        <v>250</v>
      </c>
      <c r="J22" s="34" t="s">
        <v>14</v>
      </c>
      <c r="K22" s="35" t="s">
        <v>8</v>
      </c>
      <c r="L22" s="35" t="s">
        <v>5</v>
      </c>
      <c r="M22" s="36"/>
      <c r="P22" s="34" t="s">
        <v>14</v>
      </c>
      <c r="Q22" s="35" t="s">
        <v>8</v>
      </c>
      <c r="R22" s="35" t="s">
        <v>5</v>
      </c>
      <c r="S22" s="36"/>
    </row>
    <row r="23" spans="2:19" ht="14.4" x14ac:dyDescent="0.3">
      <c r="B23" s="17">
        <f t="shared" si="0"/>
        <v>250</v>
      </c>
      <c r="C23" s="12" t="s">
        <v>2</v>
      </c>
      <c r="D23" s="12">
        <v>1</v>
      </c>
      <c r="E23" s="12">
        <v>60</v>
      </c>
      <c r="F23" s="12">
        <v>1</v>
      </c>
      <c r="G23" s="13">
        <v>250</v>
      </c>
      <c r="J23" s="34" t="s">
        <v>14</v>
      </c>
      <c r="K23" s="35" t="s">
        <v>15</v>
      </c>
      <c r="L23" s="35" t="s">
        <v>7</v>
      </c>
      <c r="M23" s="36"/>
      <c r="P23" s="34" t="s">
        <v>14</v>
      </c>
      <c r="Q23" s="35" t="s">
        <v>15</v>
      </c>
      <c r="R23" s="35" t="s">
        <v>7</v>
      </c>
      <c r="S23" s="36"/>
    </row>
    <row r="24" spans="2:19" ht="14.4" x14ac:dyDescent="0.3">
      <c r="B24" s="17">
        <f t="shared" si="0"/>
        <v>250</v>
      </c>
      <c r="C24" s="12" t="s">
        <v>2</v>
      </c>
      <c r="D24" s="12">
        <v>1</v>
      </c>
      <c r="E24" s="12">
        <v>67</v>
      </c>
      <c r="F24" s="12">
        <v>1</v>
      </c>
      <c r="G24" s="13">
        <v>125</v>
      </c>
      <c r="J24" s="34" t="s">
        <v>14</v>
      </c>
      <c r="K24" s="35" t="s">
        <v>15</v>
      </c>
      <c r="L24" s="35" t="s">
        <v>9</v>
      </c>
      <c r="M24" s="36"/>
      <c r="P24" s="34" t="s">
        <v>14</v>
      </c>
      <c r="Q24" s="35" t="s">
        <v>15</v>
      </c>
      <c r="R24" s="35" t="s">
        <v>9</v>
      </c>
      <c r="S24" s="36"/>
    </row>
    <row r="25" spans="2:19" ht="14.4" x14ac:dyDescent="0.3">
      <c r="B25" s="17">
        <f t="shared" si="0"/>
        <v>125</v>
      </c>
      <c r="C25" s="12" t="s">
        <v>2</v>
      </c>
      <c r="D25" s="12">
        <v>1</v>
      </c>
      <c r="E25" s="12">
        <v>69</v>
      </c>
      <c r="F25" s="12">
        <v>1</v>
      </c>
      <c r="G25" s="13">
        <v>125</v>
      </c>
      <c r="J25" s="34" t="s">
        <v>14</v>
      </c>
      <c r="K25" s="35" t="s">
        <v>15</v>
      </c>
      <c r="L25" s="35" t="s">
        <v>10</v>
      </c>
      <c r="M25" s="36"/>
      <c r="P25" s="34" t="s">
        <v>14</v>
      </c>
      <c r="Q25" s="35" t="s">
        <v>15</v>
      </c>
      <c r="R25" s="35" t="s">
        <v>10</v>
      </c>
      <c r="S25" s="36"/>
    </row>
    <row r="26" spans="2:19" ht="14.4" x14ac:dyDescent="0.3">
      <c r="B26" s="17">
        <f t="shared" si="0"/>
        <v>125</v>
      </c>
      <c r="C26" s="12" t="s">
        <v>2</v>
      </c>
      <c r="D26" s="12">
        <v>1</v>
      </c>
      <c r="E26" s="12">
        <v>67</v>
      </c>
      <c r="F26" s="12">
        <v>1</v>
      </c>
      <c r="G26" s="13">
        <v>125</v>
      </c>
      <c r="J26" s="34" t="s">
        <v>14</v>
      </c>
      <c r="K26" s="35" t="s">
        <v>15</v>
      </c>
      <c r="L26" s="35" t="s">
        <v>16</v>
      </c>
      <c r="M26" s="36"/>
      <c r="P26" s="34" t="s">
        <v>14</v>
      </c>
      <c r="Q26" s="35" t="s">
        <v>15</v>
      </c>
      <c r="R26" s="35" t="s">
        <v>16</v>
      </c>
      <c r="S26" s="36"/>
    </row>
    <row r="27" spans="2:19" ht="15" thickBot="1" x14ac:dyDescent="0.35">
      <c r="B27" s="17">
        <f t="shared" si="0"/>
        <v>125</v>
      </c>
      <c r="C27" s="12" t="s">
        <v>2</v>
      </c>
      <c r="D27" s="12">
        <v>1</v>
      </c>
      <c r="E27" s="12">
        <v>65</v>
      </c>
      <c r="F27" s="12">
        <v>1</v>
      </c>
      <c r="G27" s="13">
        <v>125</v>
      </c>
      <c r="J27" s="37" t="s">
        <v>14</v>
      </c>
      <c r="K27" s="38" t="s">
        <v>17</v>
      </c>
      <c r="L27" s="38"/>
      <c r="M27" s="39"/>
      <c r="P27" s="34" t="s">
        <v>14</v>
      </c>
      <c r="Q27" s="35" t="s">
        <v>18</v>
      </c>
      <c r="R27" s="35" t="s">
        <v>19</v>
      </c>
      <c r="S27" s="36"/>
    </row>
    <row r="28" spans="2:19" ht="15" thickBot="1" x14ac:dyDescent="0.35">
      <c r="B28" s="17">
        <f t="shared" si="0"/>
        <v>125</v>
      </c>
      <c r="C28" s="12" t="s">
        <v>2</v>
      </c>
      <c r="D28" s="12">
        <v>1</v>
      </c>
      <c r="E28" s="12">
        <v>64</v>
      </c>
      <c r="F28" s="12">
        <v>1</v>
      </c>
      <c r="G28" s="13">
        <v>250</v>
      </c>
      <c r="P28" s="37"/>
      <c r="Q28" s="38" t="s">
        <v>20</v>
      </c>
      <c r="R28" s="38" t="s">
        <v>19</v>
      </c>
      <c r="S28" s="39"/>
    </row>
    <row r="29" spans="2:19" ht="14.4" x14ac:dyDescent="0.3">
      <c r="B29" s="17">
        <f t="shared" si="0"/>
        <v>250</v>
      </c>
      <c r="C29" s="12" t="s">
        <v>2</v>
      </c>
      <c r="D29" s="12">
        <v>1</v>
      </c>
      <c r="E29" s="12">
        <v>60</v>
      </c>
      <c r="F29" s="12">
        <v>1</v>
      </c>
      <c r="G29" s="13">
        <v>250</v>
      </c>
      <c r="Q29" s="1"/>
    </row>
    <row r="30" spans="2:19" ht="14.4" x14ac:dyDescent="0.3">
      <c r="B30" s="17">
        <f t="shared" si="0"/>
        <v>250</v>
      </c>
      <c r="C30" s="12" t="s">
        <v>2</v>
      </c>
      <c r="D30" s="12">
        <v>1</v>
      </c>
      <c r="E30" s="12">
        <v>60</v>
      </c>
      <c r="F30" s="12">
        <v>1</v>
      </c>
      <c r="G30" s="13">
        <v>250</v>
      </c>
      <c r="Q30" s="1"/>
    </row>
    <row r="31" spans="2:19" ht="14.4" x14ac:dyDescent="0.3">
      <c r="B31" s="17">
        <f t="shared" si="0"/>
        <v>250</v>
      </c>
      <c r="C31" s="12" t="s">
        <v>2</v>
      </c>
      <c r="D31" s="12">
        <v>1</v>
      </c>
      <c r="E31" s="12">
        <v>55</v>
      </c>
      <c r="F31" s="12">
        <v>1</v>
      </c>
      <c r="G31" s="13">
        <v>250</v>
      </c>
      <c r="Q31" s="1"/>
    </row>
    <row r="32" spans="2:19" ht="14.4" x14ac:dyDescent="0.3">
      <c r="B32" s="17">
        <f t="shared" si="0"/>
        <v>250</v>
      </c>
      <c r="C32" s="12" t="s">
        <v>2</v>
      </c>
      <c r="D32" s="12">
        <v>1</v>
      </c>
      <c r="E32" s="12">
        <v>60</v>
      </c>
      <c r="F32" s="12">
        <v>1</v>
      </c>
      <c r="G32" s="13">
        <v>500</v>
      </c>
      <c r="Q32" s="1"/>
    </row>
    <row r="33" spans="2:17" ht="14.4" x14ac:dyDescent="0.3">
      <c r="B33" s="17">
        <f t="shared" si="0"/>
        <v>500</v>
      </c>
      <c r="C33" s="12" t="s">
        <v>2</v>
      </c>
      <c r="D33" s="12">
        <v>1</v>
      </c>
      <c r="E33" s="12">
        <v>60</v>
      </c>
      <c r="F33" s="12">
        <v>1</v>
      </c>
      <c r="G33" s="13">
        <v>250</v>
      </c>
      <c r="Q33" s="1"/>
    </row>
    <row r="34" spans="2:17" ht="14.4" x14ac:dyDescent="0.3">
      <c r="B34" s="17">
        <f t="shared" si="0"/>
        <v>250</v>
      </c>
      <c r="C34" s="12" t="s">
        <v>2</v>
      </c>
      <c r="D34" s="12">
        <v>1</v>
      </c>
      <c r="E34" s="12">
        <v>55</v>
      </c>
      <c r="F34" s="12">
        <v>1</v>
      </c>
      <c r="G34" s="13">
        <v>250</v>
      </c>
      <c r="Q34" s="1"/>
    </row>
    <row r="35" spans="2:17" ht="15" thickBot="1" x14ac:dyDescent="0.35">
      <c r="B35" s="18">
        <f t="shared" si="0"/>
        <v>250</v>
      </c>
      <c r="C35" s="15" t="s">
        <v>2</v>
      </c>
      <c r="D35" s="15">
        <v>1</v>
      </c>
      <c r="E35" s="15">
        <v>60</v>
      </c>
      <c r="F35" s="15">
        <v>1</v>
      </c>
      <c r="G35" s="16">
        <v>500</v>
      </c>
      <c r="Q35" s="1"/>
    </row>
    <row r="36" spans="2:17" ht="13.8" thickBot="1" x14ac:dyDescent="0.3">
      <c r="B36" s="1"/>
      <c r="Q36" s="1"/>
    </row>
    <row r="37" spans="2:17" ht="14.4" x14ac:dyDescent="0.3">
      <c r="B37" s="8" t="s">
        <v>21</v>
      </c>
      <c r="C37" s="30" t="s">
        <v>5</v>
      </c>
      <c r="D37" s="9"/>
      <c r="E37" s="10"/>
    </row>
    <row r="38" spans="2:17" ht="14.4" x14ac:dyDescent="0.3">
      <c r="B38" s="17">
        <f>G37</f>
        <v>0</v>
      </c>
      <c r="C38" s="12" t="s">
        <v>22</v>
      </c>
      <c r="D38" s="12">
        <v>1</v>
      </c>
      <c r="E38" s="13">
        <v>57</v>
      </c>
    </row>
    <row r="39" spans="2:17" ht="14.4" x14ac:dyDescent="0.3">
      <c r="B39" s="17">
        <f>G38</f>
        <v>0</v>
      </c>
      <c r="C39" s="12" t="s">
        <v>22</v>
      </c>
      <c r="D39" s="12">
        <v>2</v>
      </c>
      <c r="E39" s="13">
        <v>67</v>
      </c>
    </row>
    <row r="40" spans="2:17" ht="14.4" x14ac:dyDescent="0.3">
      <c r="B40" s="17">
        <f>G39</f>
        <v>0</v>
      </c>
      <c r="C40" s="12" t="s">
        <v>22</v>
      </c>
      <c r="D40" s="12">
        <v>3</v>
      </c>
      <c r="E40" s="13">
        <v>12</v>
      </c>
    </row>
    <row r="41" spans="2:17" ht="15" thickBot="1" x14ac:dyDescent="0.35">
      <c r="B41" s="18">
        <f>G40</f>
        <v>0</v>
      </c>
      <c r="C41" s="15" t="s">
        <v>22</v>
      </c>
      <c r="D41" s="15">
        <v>4</v>
      </c>
      <c r="E41" s="16">
        <v>17</v>
      </c>
    </row>
  </sheetData>
  <phoneticPr fontId="2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43"/>
  <sheetViews>
    <sheetView workbookViewId="0">
      <selection activeCell="Y5" sqref="Y5:AA14"/>
    </sheetView>
  </sheetViews>
  <sheetFormatPr defaultRowHeight="13.2" x14ac:dyDescent="0.25"/>
  <cols>
    <col min="27" max="27" width="10.88671875" bestFit="1" customWidth="1"/>
  </cols>
  <sheetData>
    <row r="1" spans="1:27" ht="14.4" x14ac:dyDescent="0.3">
      <c r="A1" s="28" t="s">
        <v>1</v>
      </c>
      <c r="B1" s="28" t="s">
        <v>23</v>
      </c>
      <c r="C1" s="28"/>
      <c r="D1" s="28"/>
      <c r="E1" s="28"/>
      <c r="F1" s="28"/>
      <c r="H1" s="28" t="str">
        <f>A1</f>
        <v>reltime</v>
      </c>
      <c r="I1" s="28" t="s">
        <v>24</v>
      </c>
      <c r="J1" s="28"/>
      <c r="K1" s="28"/>
      <c r="M1" s="28" t="s">
        <v>1</v>
      </c>
      <c r="N1" s="28" t="s">
        <v>27</v>
      </c>
      <c r="O1" s="28"/>
      <c r="P1" s="28"/>
      <c r="R1" s="28" t="s">
        <v>1</v>
      </c>
      <c r="S1" s="28" t="s">
        <v>35</v>
      </c>
      <c r="T1" s="28"/>
      <c r="U1" s="28"/>
      <c r="Y1" t="s">
        <v>99</v>
      </c>
    </row>
    <row r="2" spans="1:27" ht="14.4" x14ac:dyDescent="0.3">
      <c r="A2" s="28">
        <v>0</v>
      </c>
      <c r="B2" s="28" t="s">
        <v>2</v>
      </c>
      <c r="C2" s="28">
        <v>10</v>
      </c>
      <c r="D2" s="28">
        <v>45</v>
      </c>
      <c r="E2" s="28">
        <v>1</v>
      </c>
      <c r="F2" s="28">
        <v>200</v>
      </c>
      <c r="H2" s="28">
        <v>5</v>
      </c>
      <c r="I2" s="28" t="s">
        <v>25</v>
      </c>
      <c r="J2" s="28">
        <v>10</v>
      </c>
      <c r="K2" s="28">
        <v>-1</v>
      </c>
      <c r="M2" s="28">
        <f>H2</f>
        <v>5</v>
      </c>
      <c r="N2" s="28" t="s">
        <v>28</v>
      </c>
      <c r="O2" s="28">
        <f>C2</f>
        <v>10</v>
      </c>
      <c r="P2" s="28">
        <v>0.75</v>
      </c>
      <c r="R2" s="28">
        <f>M2</f>
        <v>5</v>
      </c>
      <c r="S2" s="28" t="s">
        <v>35</v>
      </c>
      <c r="T2" s="28">
        <v>10</v>
      </c>
      <c r="U2" s="28">
        <f>1.5-P2</f>
        <v>0.75</v>
      </c>
      <c r="Y2" t="s">
        <v>59</v>
      </c>
    </row>
    <row r="3" spans="1:27" ht="14.4" x14ac:dyDescent="0.3">
      <c r="A3" s="28">
        <f>F2</f>
        <v>200</v>
      </c>
      <c r="B3" s="28" t="s">
        <v>2</v>
      </c>
      <c r="C3" s="28">
        <f>C2</f>
        <v>10</v>
      </c>
      <c r="D3" s="28">
        <f>D2</f>
        <v>45</v>
      </c>
      <c r="E3" s="28">
        <v>0.7</v>
      </c>
      <c r="F3" s="28">
        <v>200</v>
      </c>
      <c r="H3" s="28">
        <f t="shared" ref="H3:H43" si="0">A3</f>
        <v>200</v>
      </c>
      <c r="I3" s="28" t="str">
        <f t="shared" ref="I3:J18" si="1">I2</f>
        <v>pan</v>
      </c>
      <c r="J3" s="28">
        <f t="shared" si="1"/>
        <v>10</v>
      </c>
      <c r="K3" s="28">
        <f>K2+0.25</f>
        <v>-0.75</v>
      </c>
      <c r="M3" s="28">
        <f t="shared" ref="M3:M43" si="2">H3</f>
        <v>200</v>
      </c>
      <c r="N3" s="28" t="s">
        <v>28</v>
      </c>
      <c r="O3" s="28">
        <f t="shared" ref="O3:O43" si="3">C3</f>
        <v>10</v>
      </c>
      <c r="P3" s="28">
        <f>P2-1/16</f>
        <v>0.6875</v>
      </c>
      <c r="R3" s="28">
        <f t="shared" ref="R3:R43" si="4">M3</f>
        <v>200</v>
      </c>
      <c r="S3" s="28" t="s">
        <v>35</v>
      </c>
      <c r="T3" s="28">
        <v>10</v>
      </c>
      <c r="U3" s="28">
        <f t="shared" ref="U3:U43" si="5">1.5-P3</f>
        <v>0.8125</v>
      </c>
      <c r="Y3" t="s">
        <v>60</v>
      </c>
    </row>
    <row r="4" spans="1:27" ht="15" thickBot="1" x14ac:dyDescent="0.35">
      <c r="A4" s="28">
        <f t="shared" ref="A4:A43" si="6">F3</f>
        <v>200</v>
      </c>
      <c r="B4" s="28" t="s">
        <v>2</v>
      </c>
      <c r="C4" s="28">
        <f t="shared" ref="C4:D43" si="7">C3</f>
        <v>10</v>
      </c>
      <c r="D4" s="28">
        <f t="shared" si="7"/>
        <v>45</v>
      </c>
      <c r="E4" s="28">
        <f>E3</f>
        <v>0.7</v>
      </c>
      <c r="F4" s="28">
        <v>200</v>
      </c>
      <c r="H4" s="28">
        <f t="shared" si="0"/>
        <v>200</v>
      </c>
      <c r="I4" s="28" t="str">
        <f t="shared" si="1"/>
        <v>pan</v>
      </c>
      <c r="J4" s="28">
        <f t="shared" si="1"/>
        <v>10</v>
      </c>
      <c r="K4" s="28">
        <f t="shared" ref="K4:K10" si="8">K3+0.25</f>
        <v>-0.5</v>
      </c>
      <c r="M4" s="28">
        <f t="shared" si="2"/>
        <v>200</v>
      </c>
      <c r="N4" s="28" t="s">
        <v>28</v>
      </c>
      <c r="O4" s="28">
        <f t="shared" si="3"/>
        <v>10</v>
      </c>
      <c r="P4" s="28">
        <f>P3-1/16</f>
        <v>0.625</v>
      </c>
      <c r="R4" s="28">
        <f t="shared" si="4"/>
        <v>200</v>
      </c>
      <c r="S4" s="28" t="s">
        <v>35</v>
      </c>
      <c r="T4" s="28">
        <v>10</v>
      </c>
      <c r="U4" s="28">
        <f t="shared" si="5"/>
        <v>0.875</v>
      </c>
    </row>
    <row r="5" spans="1:27" ht="14.4" x14ac:dyDescent="0.3">
      <c r="A5" s="28">
        <f t="shared" si="6"/>
        <v>200</v>
      </c>
      <c r="B5" s="28" t="s">
        <v>2</v>
      </c>
      <c r="C5" s="28">
        <f t="shared" si="7"/>
        <v>10</v>
      </c>
      <c r="D5" s="28">
        <f t="shared" si="7"/>
        <v>45</v>
      </c>
      <c r="E5" s="28">
        <f>E4</f>
        <v>0.7</v>
      </c>
      <c r="F5" s="28">
        <v>200</v>
      </c>
      <c r="H5" s="28">
        <f t="shared" si="0"/>
        <v>200</v>
      </c>
      <c r="I5" s="28" t="str">
        <f t="shared" si="1"/>
        <v>pan</v>
      </c>
      <c r="J5" s="28">
        <f t="shared" si="1"/>
        <v>10</v>
      </c>
      <c r="K5" s="28">
        <f t="shared" si="8"/>
        <v>-0.25</v>
      </c>
      <c r="M5" s="28">
        <f t="shared" si="2"/>
        <v>200</v>
      </c>
      <c r="N5" s="28" t="s">
        <v>28</v>
      </c>
      <c r="O5" s="28">
        <f t="shared" si="3"/>
        <v>10</v>
      </c>
      <c r="P5" s="28">
        <f>P4-1/16</f>
        <v>0.5625</v>
      </c>
      <c r="R5" s="28">
        <f t="shared" si="4"/>
        <v>200</v>
      </c>
      <c r="S5" s="28" t="s">
        <v>35</v>
      </c>
      <c r="T5" s="28">
        <v>10</v>
      </c>
      <c r="U5" s="28">
        <f t="shared" si="5"/>
        <v>0.9375</v>
      </c>
      <c r="Y5" s="31"/>
      <c r="Z5" s="32" t="s">
        <v>4</v>
      </c>
      <c r="AA5" s="33"/>
    </row>
    <row r="6" spans="1:27" ht="14.4" x14ac:dyDescent="0.3">
      <c r="A6" s="28">
        <f t="shared" si="6"/>
        <v>200</v>
      </c>
      <c r="B6" s="28" t="s">
        <v>2</v>
      </c>
      <c r="C6" s="28">
        <f t="shared" si="7"/>
        <v>10</v>
      </c>
      <c r="D6" s="28">
        <f t="shared" si="7"/>
        <v>45</v>
      </c>
      <c r="E6" s="28">
        <f>E2</f>
        <v>1</v>
      </c>
      <c r="F6" s="28">
        <v>200</v>
      </c>
      <c r="H6" s="28">
        <f t="shared" si="0"/>
        <v>200</v>
      </c>
      <c r="I6" s="28" t="str">
        <f t="shared" si="1"/>
        <v>pan</v>
      </c>
      <c r="J6" s="28">
        <f t="shared" si="1"/>
        <v>10</v>
      </c>
      <c r="K6" s="28">
        <f t="shared" si="8"/>
        <v>0</v>
      </c>
      <c r="M6" s="28">
        <f t="shared" si="2"/>
        <v>200</v>
      </c>
      <c r="N6" s="28" t="s">
        <v>28</v>
      </c>
      <c r="O6" s="28">
        <f t="shared" si="3"/>
        <v>10</v>
      </c>
      <c r="P6" s="28">
        <f>P5-1/16</f>
        <v>0.5</v>
      </c>
      <c r="R6" s="28">
        <f t="shared" si="4"/>
        <v>200</v>
      </c>
      <c r="S6" s="28" t="s">
        <v>35</v>
      </c>
      <c r="T6" s="28">
        <v>10</v>
      </c>
      <c r="U6" s="28">
        <f t="shared" si="5"/>
        <v>1</v>
      </c>
      <c r="Y6" s="34" t="s">
        <v>23</v>
      </c>
      <c r="Z6" s="35" t="s">
        <v>6</v>
      </c>
      <c r="AA6" s="36" t="str">
        <f>[1]!csdrangeaddress([1]!csddownrightfrom($A$1))</f>
        <v>$A$1:$F$43</v>
      </c>
    </row>
    <row r="7" spans="1:27" ht="14.4" x14ac:dyDescent="0.3">
      <c r="A7" s="28">
        <f t="shared" si="6"/>
        <v>200</v>
      </c>
      <c r="B7" s="28" t="s">
        <v>2</v>
      </c>
      <c r="C7" s="28">
        <f t="shared" si="7"/>
        <v>10</v>
      </c>
      <c r="D7" s="28">
        <f t="shared" si="7"/>
        <v>45</v>
      </c>
      <c r="E7" s="28">
        <f t="shared" ref="E7:E43" si="9">E3</f>
        <v>0.7</v>
      </c>
      <c r="F7" s="28">
        <v>200</v>
      </c>
      <c r="H7" s="28">
        <f t="shared" si="0"/>
        <v>200</v>
      </c>
      <c r="I7" s="28" t="str">
        <f t="shared" si="1"/>
        <v>pan</v>
      </c>
      <c r="J7" s="28">
        <f t="shared" si="1"/>
        <v>10</v>
      </c>
      <c r="K7" s="28">
        <f t="shared" si="8"/>
        <v>0.25</v>
      </c>
      <c r="M7" s="28">
        <f t="shared" si="2"/>
        <v>200</v>
      </c>
      <c r="N7" s="28" t="s">
        <v>28</v>
      </c>
      <c r="O7" s="28">
        <f t="shared" si="3"/>
        <v>10</v>
      </c>
      <c r="P7" s="28">
        <f>P6+1/16</f>
        <v>0.5625</v>
      </c>
      <c r="R7" s="28">
        <f t="shared" si="4"/>
        <v>200</v>
      </c>
      <c r="S7" s="28" t="s">
        <v>35</v>
      </c>
      <c r="T7" s="28">
        <v>10</v>
      </c>
      <c r="U7" s="28">
        <f t="shared" si="5"/>
        <v>0.9375</v>
      </c>
      <c r="Y7" s="34" t="s">
        <v>24</v>
      </c>
      <c r="Z7" s="35" t="s">
        <v>6</v>
      </c>
      <c r="AA7" s="36" t="str">
        <f>[1]!csdrangeaddress([1]!csddownrightfrom($H$1))</f>
        <v>$H$1:$K$43</v>
      </c>
    </row>
    <row r="8" spans="1:27" ht="14.4" x14ac:dyDescent="0.3">
      <c r="A8" s="28">
        <f t="shared" si="6"/>
        <v>200</v>
      </c>
      <c r="B8" s="28" t="s">
        <v>2</v>
      </c>
      <c r="C8" s="28">
        <f t="shared" si="7"/>
        <v>10</v>
      </c>
      <c r="D8" s="28">
        <f t="shared" si="7"/>
        <v>45</v>
      </c>
      <c r="E8" s="28">
        <f t="shared" si="9"/>
        <v>0.7</v>
      </c>
      <c r="F8" s="28">
        <v>200</v>
      </c>
      <c r="H8" s="28">
        <f t="shared" si="0"/>
        <v>200</v>
      </c>
      <c r="I8" s="28" t="str">
        <f t="shared" si="1"/>
        <v>pan</v>
      </c>
      <c r="J8" s="28">
        <f t="shared" si="1"/>
        <v>10</v>
      </c>
      <c r="K8" s="28">
        <f t="shared" si="8"/>
        <v>0.5</v>
      </c>
      <c r="M8" s="28">
        <f t="shared" si="2"/>
        <v>200</v>
      </c>
      <c r="N8" s="28" t="s">
        <v>28</v>
      </c>
      <c r="O8" s="28">
        <f t="shared" si="3"/>
        <v>10</v>
      </c>
      <c r="P8" s="28">
        <f t="shared" ref="P8:P14" si="10">P7+1/16</f>
        <v>0.625</v>
      </c>
      <c r="R8" s="28">
        <f t="shared" si="4"/>
        <v>200</v>
      </c>
      <c r="S8" s="28" t="s">
        <v>35</v>
      </c>
      <c r="T8" s="28">
        <v>10</v>
      </c>
      <c r="U8" s="28">
        <f t="shared" si="5"/>
        <v>0.875</v>
      </c>
      <c r="Y8" s="34" t="s">
        <v>27</v>
      </c>
      <c r="Z8" s="35" t="s">
        <v>6</v>
      </c>
      <c r="AA8" s="36" t="str">
        <f>[1]!csdrangeaddress([1]!csddownrightfrom($M$1))</f>
        <v>$M$1:$P$43</v>
      </c>
    </row>
    <row r="9" spans="1:27" ht="14.4" x14ac:dyDescent="0.3">
      <c r="A9" s="28">
        <f t="shared" si="6"/>
        <v>200</v>
      </c>
      <c r="B9" s="28" t="s">
        <v>2</v>
      </c>
      <c r="C9" s="28">
        <f t="shared" si="7"/>
        <v>10</v>
      </c>
      <c r="D9" s="28">
        <f t="shared" si="7"/>
        <v>45</v>
      </c>
      <c r="E9" s="28">
        <f t="shared" si="9"/>
        <v>0.7</v>
      </c>
      <c r="F9" s="28">
        <v>200</v>
      </c>
      <c r="H9" s="28">
        <f t="shared" si="0"/>
        <v>200</v>
      </c>
      <c r="I9" s="28" t="str">
        <f t="shared" si="1"/>
        <v>pan</v>
      </c>
      <c r="J9" s="28">
        <f t="shared" si="1"/>
        <v>10</v>
      </c>
      <c r="K9" s="28">
        <f t="shared" si="8"/>
        <v>0.75</v>
      </c>
      <c r="M9" s="28">
        <f t="shared" si="2"/>
        <v>200</v>
      </c>
      <c r="N9" s="28" t="s">
        <v>28</v>
      </c>
      <c r="O9" s="28">
        <f t="shared" si="3"/>
        <v>10</v>
      </c>
      <c r="P9" s="28">
        <f t="shared" si="10"/>
        <v>0.6875</v>
      </c>
      <c r="R9" s="28">
        <f t="shared" si="4"/>
        <v>200</v>
      </c>
      <c r="S9" s="28" t="s">
        <v>35</v>
      </c>
      <c r="T9" s="28">
        <v>10</v>
      </c>
      <c r="U9" s="28">
        <f t="shared" si="5"/>
        <v>0.8125</v>
      </c>
      <c r="Y9" s="34" t="s">
        <v>35</v>
      </c>
      <c r="Z9" s="35" t="s">
        <v>6</v>
      </c>
      <c r="AA9" s="36" t="str">
        <f>[1]!csdrangeaddress([1]!csddownrightfrom($R$1))</f>
        <v>$R$1:$U$43</v>
      </c>
    </row>
    <row r="10" spans="1:27" ht="14.4" x14ac:dyDescent="0.3">
      <c r="A10" s="28">
        <f t="shared" si="6"/>
        <v>200</v>
      </c>
      <c r="B10" s="28" t="s">
        <v>2</v>
      </c>
      <c r="C10" s="28">
        <f t="shared" si="7"/>
        <v>10</v>
      </c>
      <c r="D10" s="28">
        <f t="shared" si="7"/>
        <v>45</v>
      </c>
      <c r="E10" s="28">
        <f t="shared" si="9"/>
        <v>1</v>
      </c>
      <c r="F10" s="28">
        <v>200</v>
      </c>
      <c r="H10" s="28">
        <f t="shared" si="0"/>
        <v>200</v>
      </c>
      <c r="I10" s="28" t="str">
        <f t="shared" si="1"/>
        <v>pan</v>
      </c>
      <c r="J10" s="28">
        <f t="shared" si="1"/>
        <v>10</v>
      </c>
      <c r="K10" s="28">
        <f t="shared" si="8"/>
        <v>1</v>
      </c>
      <c r="M10" s="28">
        <f t="shared" si="2"/>
        <v>200</v>
      </c>
      <c r="N10" s="28" t="s">
        <v>28</v>
      </c>
      <c r="O10" s="28">
        <f t="shared" si="3"/>
        <v>10</v>
      </c>
      <c r="P10" s="28">
        <f t="shared" si="10"/>
        <v>0.75</v>
      </c>
      <c r="R10" s="28">
        <f t="shared" si="4"/>
        <v>200</v>
      </c>
      <c r="S10" s="28" t="s">
        <v>35</v>
      </c>
      <c r="T10" s="28">
        <v>10</v>
      </c>
      <c r="U10" s="28">
        <f t="shared" si="5"/>
        <v>0.75</v>
      </c>
      <c r="Y10" s="34" t="s">
        <v>14</v>
      </c>
      <c r="Z10" s="35" t="s">
        <v>26</v>
      </c>
      <c r="AA10" s="36" t="str">
        <f>Y6</f>
        <v>drummer</v>
      </c>
    </row>
    <row r="11" spans="1:27" ht="14.4" x14ac:dyDescent="0.3">
      <c r="A11" s="28">
        <f t="shared" si="6"/>
        <v>200</v>
      </c>
      <c r="B11" s="28" t="s">
        <v>2</v>
      </c>
      <c r="C11" s="28">
        <f t="shared" si="7"/>
        <v>10</v>
      </c>
      <c r="D11" s="28">
        <f t="shared" si="7"/>
        <v>45</v>
      </c>
      <c r="E11" s="28">
        <f t="shared" si="9"/>
        <v>0.7</v>
      </c>
      <c r="F11" s="28">
        <v>200</v>
      </c>
      <c r="H11" s="28">
        <f t="shared" si="0"/>
        <v>200</v>
      </c>
      <c r="I11" s="28" t="str">
        <f t="shared" si="1"/>
        <v>pan</v>
      </c>
      <c r="J11" s="28">
        <f t="shared" si="1"/>
        <v>10</v>
      </c>
      <c r="K11" s="28">
        <f>K10-0.25</f>
        <v>0.75</v>
      </c>
      <c r="M11" s="28">
        <f t="shared" si="2"/>
        <v>200</v>
      </c>
      <c r="N11" s="28" t="s">
        <v>28</v>
      </c>
      <c r="O11" s="28">
        <f t="shared" si="3"/>
        <v>10</v>
      </c>
      <c r="P11" s="28">
        <f t="shared" si="10"/>
        <v>0.8125</v>
      </c>
      <c r="R11" s="28">
        <f t="shared" si="4"/>
        <v>200</v>
      </c>
      <c r="S11" s="28" t="s">
        <v>35</v>
      </c>
      <c r="T11" s="28">
        <v>10</v>
      </c>
      <c r="U11" s="28">
        <f t="shared" si="5"/>
        <v>0.6875</v>
      </c>
      <c r="Y11" s="34" t="s">
        <v>14</v>
      </c>
      <c r="Z11" s="35" t="s">
        <v>15</v>
      </c>
      <c r="AA11" s="36" t="str">
        <f>Y7</f>
        <v>position</v>
      </c>
    </row>
    <row r="12" spans="1:27" ht="14.4" x14ac:dyDescent="0.3">
      <c r="A12" s="28">
        <f t="shared" si="6"/>
        <v>200</v>
      </c>
      <c r="B12" s="28" t="s">
        <v>2</v>
      </c>
      <c r="C12" s="28">
        <f t="shared" si="7"/>
        <v>10</v>
      </c>
      <c r="D12" s="28">
        <f t="shared" si="7"/>
        <v>45</v>
      </c>
      <c r="E12" s="28">
        <f t="shared" si="9"/>
        <v>0.7</v>
      </c>
      <c r="F12" s="28">
        <v>200</v>
      </c>
      <c r="H12" s="28">
        <f t="shared" si="0"/>
        <v>200</v>
      </c>
      <c r="I12" s="28" t="str">
        <f t="shared" si="1"/>
        <v>pan</v>
      </c>
      <c r="J12" s="28">
        <f t="shared" si="1"/>
        <v>10</v>
      </c>
      <c r="K12" s="28">
        <f t="shared" ref="K12:K18" si="11">K11-0.25</f>
        <v>0.5</v>
      </c>
      <c r="M12" s="28">
        <f t="shared" si="2"/>
        <v>200</v>
      </c>
      <c r="N12" s="28" t="s">
        <v>28</v>
      </c>
      <c r="O12" s="28">
        <f t="shared" si="3"/>
        <v>10</v>
      </c>
      <c r="P12" s="28">
        <f t="shared" si="10"/>
        <v>0.875</v>
      </c>
      <c r="R12" s="28">
        <f t="shared" si="4"/>
        <v>200</v>
      </c>
      <c r="S12" s="28" t="s">
        <v>35</v>
      </c>
      <c r="T12" s="28">
        <v>10</v>
      </c>
      <c r="U12" s="28">
        <f t="shared" si="5"/>
        <v>0.625</v>
      </c>
      <c r="Y12" s="34" t="s">
        <v>14</v>
      </c>
      <c r="Z12" s="35" t="s">
        <v>15</v>
      </c>
      <c r="AA12" s="36" t="str">
        <f>Y8</f>
        <v>distance</v>
      </c>
    </row>
    <row r="13" spans="1:27" ht="14.4" x14ac:dyDescent="0.3">
      <c r="A13" s="28">
        <f t="shared" si="6"/>
        <v>200</v>
      </c>
      <c r="B13" s="28" t="s">
        <v>2</v>
      </c>
      <c r="C13" s="28">
        <f t="shared" si="7"/>
        <v>10</v>
      </c>
      <c r="D13" s="28">
        <f t="shared" si="7"/>
        <v>45</v>
      </c>
      <c r="E13" s="28">
        <f t="shared" si="9"/>
        <v>0.7</v>
      </c>
      <c r="F13" s="28">
        <v>200</v>
      </c>
      <c r="H13" s="28">
        <f t="shared" si="0"/>
        <v>200</v>
      </c>
      <c r="I13" s="28" t="str">
        <f t="shared" si="1"/>
        <v>pan</v>
      </c>
      <c r="J13" s="28">
        <f t="shared" si="1"/>
        <v>10</v>
      </c>
      <c r="K13" s="28">
        <f t="shared" si="11"/>
        <v>0.25</v>
      </c>
      <c r="M13" s="28">
        <f t="shared" si="2"/>
        <v>200</v>
      </c>
      <c r="N13" s="28" t="s">
        <v>28</v>
      </c>
      <c r="O13" s="28">
        <f t="shared" si="3"/>
        <v>10</v>
      </c>
      <c r="P13" s="28">
        <f t="shared" si="10"/>
        <v>0.9375</v>
      </c>
      <c r="R13" s="28">
        <f t="shared" si="4"/>
        <v>200</v>
      </c>
      <c r="S13" s="28" t="s">
        <v>35</v>
      </c>
      <c r="T13" s="28">
        <v>10</v>
      </c>
      <c r="U13" s="28">
        <f t="shared" si="5"/>
        <v>0.5625</v>
      </c>
      <c r="Y13" s="34" t="s">
        <v>14</v>
      </c>
      <c r="Z13" s="35" t="s">
        <v>15</v>
      </c>
      <c r="AA13" s="36" t="str">
        <f>Y9</f>
        <v>reverb</v>
      </c>
    </row>
    <row r="14" spans="1:27" ht="15" thickBot="1" x14ac:dyDescent="0.35">
      <c r="A14" s="28">
        <f t="shared" si="6"/>
        <v>200</v>
      </c>
      <c r="B14" s="28" t="s">
        <v>2</v>
      </c>
      <c r="C14" s="28">
        <f t="shared" si="7"/>
        <v>10</v>
      </c>
      <c r="D14" s="28">
        <f t="shared" si="7"/>
        <v>45</v>
      </c>
      <c r="E14" s="28">
        <f t="shared" si="9"/>
        <v>1</v>
      </c>
      <c r="F14" s="28">
        <v>200</v>
      </c>
      <c r="H14" s="28">
        <f t="shared" si="0"/>
        <v>200</v>
      </c>
      <c r="I14" s="28" t="str">
        <f t="shared" si="1"/>
        <v>pan</v>
      </c>
      <c r="J14" s="28">
        <f t="shared" si="1"/>
        <v>10</v>
      </c>
      <c r="K14" s="28">
        <f t="shared" si="11"/>
        <v>0</v>
      </c>
      <c r="M14" s="28">
        <f t="shared" si="2"/>
        <v>200</v>
      </c>
      <c r="N14" s="28" t="s">
        <v>28</v>
      </c>
      <c r="O14" s="28">
        <f t="shared" si="3"/>
        <v>10</v>
      </c>
      <c r="P14" s="28">
        <f t="shared" si="10"/>
        <v>1</v>
      </c>
      <c r="R14" s="28">
        <f t="shared" si="4"/>
        <v>200</v>
      </c>
      <c r="S14" s="28" t="s">
        <v>35</v>
      </c>
      <c r="T14" s="28">
        <v>10</v>
      </c>
      <c r="U14" s="28">
        <f t="shared" si="5"/>
        <v>0.5</v>
      </c>
      <c r="Y14" s="37" t="s">
        <v>14</v>
      </c>
      <c r="Z14" s="38" t="s">
        <v>17</v>
      </c>
      <c r="AA14" s="39"/>
    </row>
    <row r="15" spans="1:27" ht="14.4" x14ac:dyDescent="0.3">
      <c r="A15" s="28">
        <f t="shared" si="6"/>
        <v>200</v>
      </c>
      <c r="B15" s="28" t="s">
        <v>2</v>
      </c>
      <c r="C15" s="28">
        <f t="shared" si="7"/>
        <v>10</v>
      </c>
      <c r="D15" s="28">
        <f t="shared" si="7"/>
        <v>45</v>
      </c>
      <c r="E15" s="28">
        <f t="shared" si="9"/>
        <v>0.7</v>
      </c>
      <c r="F15" s="28">
        <v>200</v>
      </c>
      <c r="H15" s="28">
        <f t="shared" si="0"/>
        <v>200</v>
      </c>
      <c r="I15" s="28" t="str">
        <f t="shared" si="1"/>
        <v>pan</v>
      </c>
      <c r="J15" s="28">
        <f t="shared" si="1"/>
        <v>10</v>
      </c>
      <c r="K15" s="28">
        <f t="shared" si="11"/>
        <v>-0.25</v>
      </c>
      <c r="M15" s="28">
        <f t="shared" si="2"/>
        <v>200</v>
      </c>
      <c r="N15" s="28" t="s">
        <v>28</v>
      </c>
      <c r="O15" s="28">
        <f t="shared" si="3"/>
        <v>10</v>
      </c>
      <c r="P15" s="28">
        <f>P14-1/16</f>
        <v>0.9375</v>
      </c>
      <c r="R15" s="28">
        <f t="shared" si="4"/>
        <v>200</v>
      </c>
      <c r="S15" s="28" t="s">
        <v>35</v>
      </c>
      <c r="T15" s="28">
        <v>10</v>
      </c>
      <c r="U15" s="28">
        <f t="shared" si="5"/>
        <v>0.5625</v>
      </c>
    </row>
    <row r="16" spans="1:27" ht="14.4" x14ac:dyDescent="0.3">
      <c r="A16" s="28">
        <f t="shared" si="6"/>
        <v>200</v>
      </c>
      <c r="B16" s="28" t="s">
        <v>2</v>
      </c>
      <c r="C16" s="28">
        <f t="shared" si="7"/>
        <v>10</v>
      </c>
      <c r="D16" s="28">
        <f t="shared" si="7"/>
        <v>45</v>
      </c>
      <c r="E16" s="28">
        <f t="shared" si="9"/>
        <v>0.7</v>
      </c>
      <c r="F16" s="28">
        <v>200</v>
      </c>
      <c r="H16" s="28">
        <f t="shared" si="0"/>
        <v>200</v>
      </c>
      <c r="I16" s="28" t="str">
        <f t="shared" si="1"/>
        <v>pan</v>
      </c>
      <c r="J16" s="28">
        <f t="shared" si="1"/>
        <v>10</v>
      </c>
      <c r="K16" s="28">
        <f t="shared" si="11"/>
        <v>-0.5</v>
      </c>
      <c r="M16" s="28">
        <f t="shared" si="2"/>
        <v>200</v>
      </c>
      <c r="N16" s="28" t="s">
        <v>28</v>
      </c>
      <c r="O16" s="28">
        <f t="shared" si="3"/>
        <v>10</v>
      </c>
      <c r="P16" s="28">
        <f>P15-1/16</f>
        <v>0.875</v>
      </c>
      <c r="R16" s="28">
        <f t="shared" si="4"/>
        <v>200</v>
      </c>
      <c r="S16" s="28" t="s">
        <v>35</v>
      </c>
      <c r="T16" s="28">
        <v>10</v>
      </c>
      <c r="U16" s="28">
        <f t="shared" si="5"/>
        <v>0.625</v>
      </c>
    </row>
    <row r="17" spans="1:21" ht="14.4" x14ac:dyDescent="0.3">
      <c r="A17" s="28">
        <f t="shared" si="6"/>
        <v>200</v>
      </c>
      <c r="B17" s="28" t="s">
        <v>2</v>
      </c>
      <c r="C17" s="28">
        <f t="shared" si="7"/>
        <v>10</v>
      </c>
      <c r="D17" s="28">
        <f t="shared" si="7"/>
        <v>45</v>
      </c>
      <c r="E17" s="28">
        <f t="shared" si="9"/>
        <v>0.7</v>
      </c>
      <c r="F17" s="28">
        <v>200</v>
      </c>
      <c r="H17" s="28">
        <f t="shared" si="0"/>
        <v>200</v>
      </c>
      <c r="I17" s="28" t="str">
        <f t="shared" si="1"/>
        <v>pan</v>
      </c>
      <c r="J17" s="28">
        <f t="shared" si="1"/>
        <v>10</v>
      </c>
      <c r="K17" s="28">
        <f t="shared" si="11"/>
        <v>-0.75</v>
      </c>
      <c r="M17" s="28">
        <f t="shared" si="2"/>
        <v>200</v>
      </c>
      <c r="N17" s="28" t="s">
        <v>28</v>
      </c>
      <c r="O17" s="28">
        <f t="shared" si="3"/>
        <v>10</v>
      </c>
      <c r="P17" s="28">
        <f>P16-1/16</f>
        <v>0.8125</v>
      </c>
      <c r="R17" s="28">
        <f t="shared" si="4"/>
        <v>200</v>
      </c>
      <c r="S17" s="28" t="s">
        <v>35</v>
      </c>
      <c r="T17" s="28">
        <v>10</v>
      </c>
      <c r="U17" s="28">
        <f t="shared" si="5"/>
        <v>0.6875</v>
      </c>
    </row>
    <row r="18" spans="1:21" ht="14.4" x14ac:dyDescent="0.3">
      <c r="A18" s="28">
        <f t="shared" si="6"/>
        <v>200</v>
      </c>
      <c r="B18" s="28" t="s">
        <v>2</v>
      </c>
      <c r="C18" s="28">
        <f t="shared" si="7"/>
        <v>10</v>
      </c>
      <c r="D18" s="28">
        <f t="shared" si="7"/>
        <v>45</v>
      </c>
      <c r="E18" s="28">
        <f t="shared" si="9"/>
        <v>1</v>
      </c>
      <c r="F18" s="28">
        <v>200</v>
      </c>
      <c r="H18" s="28">
        <f t="shared" si="0"/>
        <v>200</v>
      </c>
      <c r="I18" s="28" t="str">
        <f t="shared" si="1"/>
        <v>pan</v>
      </c>
      <c r="J18" s="28">
        <f t="shared" si="1"/>
        <v>10</v>
      </c>
      <c r="K18" s="28">
        <f t="shared" si="11"/>
        <v>-1</v>
      </c>
      <c r="M18" s="28">
        <f t="shared" si="2"/>
        <v>200</v>
      </c>
      <c r="N18" s="28" t="s">
        <v>28</v>
      </c>
      <c r="O18" s="28">
        <f t="shared" si="3"/>
        <v>10</v>
      </c>
      <c r="P18" s="28">
        <f>P17-1/16</f>
        <v>0.75</v>
      </c>
      <c r="R18" s="28">
        <f t="shared" si="4"/>
        <v>200</v>
      </c>
      <c r="S18" s="28" t="s">
        <v>35</v>
      </c>
      <c r="T18" s="28">
        <v>10</v>
      </c>
      <c r="U18" s="28">
        <f t="shared" si="5"/>
        <v>0.75</v>
      </c>
    </row>
    <row r="19" spans="1:21" ht="14.4" x14ac:dyDescent="0.3">
      <c r="A19" s="28">
        <f t="shared" si="6"/>
        <v>200</v>
      </c>
      <c r="B19" s="28" t="s">
        <v>2</v>
      </c>
      <c r="C19" s="28">
        <f t="shared" si="7"/>
        <v>10</v>
      </c>
      <c r="D19" s="28">
        <f t="shared" si="7"/>
        <v>45</v>
      </c>
      <c r="E19" s="28">
        <f t="shared" si="9"/>
        <v>0.7</v>
      </c>
      <c r="F19" s="28">
        <v>200</v>
      </c>
      <c r="H19" s="28">
        <f t="shared" si="0"/>
        <v>200</v>
      </c>
      <c r="I19" s="28" t="str">
        <f t="shared" ref="I19:J43" si="12">I18</f>
        <v>pan</v>
      </c>
      <c r="J19" s="28">
        <f t="shared" si="12"/>
        <v>10</v>
      </c>
      <c r="K19" s="28">
        <f>K3</f>
        <v>-0.75</v>
      </c>
      <c r="M19" s="28">
        <f t="shared" si="2"/>
        <v>200</v>
      </c>
      <c r="N19" s="28" t="s">
        <v>28</v>
      </c>
      <c r="O19" s="28">
        <f t="shared" si="3"/>
        <v>10</v>
      </c>
      <c r="P19" s="28">
        <f>P3</f>
        <v>0.6875</v>
      </c>
      <c r="R19" s="28">
        <f t="shared" si="4"/>
        <v>200</v>
      </c>
      <c r="S19" s="28" t="s">
        <v>35</v>
      </c>
      <c r="T19" s="28">
        <v>10</v>
      </c>
      <c r="U19" s="28">
        <f t="shared" si="5"/>
        <v>0.8125</v>
      </c>
    </row>
    <row r="20" spans="1:21" ht="14.4" x14ac:dyDescent="0.3">
      <c r="A20" s="28">
        <f t="shared" si="6"/>
        <v>200</v>
      </c>
      <c r="B20" s="28" t="s">
        <v>2</v>
      </c>
      <c r="C20" s="28">
        <f t="shared" si="7"/>
        <v>10</v>
      </c>
      <c r="D20" s="28">
        <f t="shared" si="7"/>
        <v>45</v>
      </c>
      <c r="E20" s="28">
        <f t="shared" si="9"/>
        <v>0.7</v>
      </c>
      <c r="F20" s="28">
        <v>200</v>
      </c>
      <c r="H20" s="28">
        <f t="shared" si="0"/>
        <v>200</v>
      </c>
      <c r="I20" s="28" t="str">
        <f t="shared" si="12"/>
        <v>pan</v>
      </c>
      <c r="J20" s="28">
        <f t="shared" si="12"/>
        <v>10</v>
      </c>
      <c r="K20" s="28">
        <f t="shared" ref="K20:K43" si="13">K4</f>
        <v>-0.5</v>
      </c>
      <c r="M20" s="28">
        <f t="shared" si="2"/>
        <v>200</v>
      </c>
      <c r="N20" s="28" t="s">
        <v>28</v>
      </c>
      <c r="O20" s="28">
        <f t="shared" si="3"/>
        <v>10</v>
      </c>
      <c r="P20" s="28">
        <f t="shared" ref="P20:P43" si="14">P4</f>
        <v>0.625</v>
      </c>
      <c r="R20" s="28">
        <f t="shared" si="4"/>
        <v>200</v>
      </c>
      <c r="S20" s="28" t="s">
        <v>35</v>
      </c>
      <c r="T20" s="28">
        <v>10</v>
      </c>
      <c r="U20" s="28">
        <f t="shared" si="5"/>
        <v>0.875</v>
      </c>
    </row>
    <row r="21" spans="1:21" ht="14.4" x14ac:dyDescent="0.3">
      <c r="A21" s="28">
        <f t="shared" si="6"/>
        <v>200</v>
      </c>
      <c r="B21" s="28" t="s">
        <v>2</v>
      </c>
      <c r="C21" s="28">
        <f t="shared" si="7"/>
        <v>10</v>
      </c>
      <c r="D21" s="28">
        <f t="shared" si="7"/>
        <v>45</v>
      </c>
      <c r="E21" s="28">
        <f t="shared" si="9"/>
        <v>0.7</v>
      </c>
      <c r="F21" s="28">
        <v>200</v>
      </c>
      <c r="H21" s="28">
        <f t="shared" si="0"/>
        <v>200</v>
      </c>
      <c r="I21" s="28" t="str">
        <f t="shared" si="12"/>
        <v>pan</v>
      </c>
      <c r="J21" s="28">
        <f t="shared" si="12"/>
        <v>10</v>
      </c>
      <c r="K21" s="28">
        <f t="shared" si="13"/>
        <v>-0.25</v>
      </c>
      <c r="M21" s="28">
        <f t="shared" si="2"/>
        <v>200</v>
      </c>
      <c r="N21" s="28" t="s">
        <v>28</v>
      </c>
      <c r="O21" s="28">
        <f t="shared" si="3"/>
        <v>10</v>
      </c>
      <c r="P21" s="28">
        <f t="shared" si="14"/>
        <v>0.5625</v>
      </c>
      <c r="R21" s="28">
        <f t="shared" si="4"/>
        <v>200</v>
      </c>
      <c r="S21" s="28" t="s">
        <v>35</v>
      </c>
      <c r="T21" s="28">
        <v>10</v>
      </c>
      <c r="U21" s="28">
        <f t="shared" si="5"/>
        <v>0.9375</v>
      </c>
    </row>
    <row r="22" spans="1:21" ht="14.4" x14ac:dyDescent="0.3">
      <c r="A22" s="28">
        <f t="shared" si="6"/>
        <v>200</v>
      </c>
      <c r="B22" s="28" t="s">
        <v>2</v>
      </c>
      <c r="C22" s="28">
        <f t="shared" si="7"/>
        <v>10</v>
      </c>
      <c r="D22" s="28">
        <f t="shared" si="7"/>
        <v>45</v>
      </c>
      <c r="E22" s="28">
        <f t="shared" si="9"/>
        <v>1</v>
      </c>
      <c r="F22" s="28">
        <v>200</v>
      </c>
      <c r="H22" s="28">
        <f t="shared" si="0"/>
        <v>200</v>
      </c>
      <c r="I22" s="28" t="str">
        <f t="shared" si="12"/>
        <v>pan</v>
      </c>
      <c r="J22" s="28">
        <f t="shared" si="12"/>
        <v>10</v>
      </c>
      <c r="K22" s="28">
        <f t="shared" si="13"/>
        <v>0</v>
      </c>
      <c r="M22" s="28">
        <f t="shared" si="2"/>
        <v>200</v>
      </c>
      <c r="N22" s="28" t="s">
        <v>28</v>
      </c>
      <c r="O22" s="28">
        <f t="shared" si="3"/>
        <v>10</v>
      </c>
      <c r="P22" s="28">
        <f t="shared" si="14"/>
        <v>0.5</v>
      </c>
      <c r="R22" s="28">
        <f t="shared" si="4"/>
        <v>200</v>
      </c>
      <c r="S22" s="28" t="s">
        <v>35</v>
      </c>
      <c r="T22" s="28">
        <v>10</v>
      </c>
      <c r="U22" s="28">
        <f t="shared" si="5"/>
        <v>1</v>
      </c>
    </row>
    <row r="23" spans="1:21" ht="14.4" x14ac:dyDescent="0.3">
      <c r="A23" s="28">
        <f t="shared" si="6"/>
        <v>200</v>
      </c>
      <c r="B23" s="28" t="s">
        <v>2</v>
      </c>
      <c r="C23" s="28">
        <f t="shared" si="7"/>
        <v>10</v>
      </c>
      <c r="D23" s="28">
        <f t="shared" si="7"/>
        <v>45</v>
      </c>
      <c r="E23" s="28">
        <f t="shared" si="9"/>
        <v>0.7</v>
      </c>
      <c r="F23" s="28">
        <v>200</v>
      </c>
      <c r="H23" s="28">
        <f t="shared" si="0"/>
        <v>200</v>
      </c>
      <c r="I23" s="28" t="str">
        <f t="shared" si="12"/>
        <v>pan</v>
      </c>
      <c r="J23" s="28">
        <f t="shared" si="12"/>
        <v>10</v>
      </c>
      <c r="K23" s="28">
        <f t="shared" si="13"/>
        <v>0.25</v>
      </c>
      <c r="M23" s="28">
        <f t="shared" si="2"/>
        <v>200</v>
      </c>
      <c r="N23" s="28" t="s">
        <v>28</v>
      </c>
      <c r="O23" s="28">
        <f t="shared" si="3"/>
        <v>10</v>
      </c>
      <c r="P23" s="28">
        <f t="shared" si="14"/>
        <v>0.5625</v>
      </c>
      <c r="R23" s="28">
        <f t="shared" si="4"/>
        <v>200</v>
      </c>
      <c r="S23" s="28" t="s">
        <v>35</v>
      </c>
      <c r="T23" s="28">
        <v>10</v>
      </c>
      <c r="U23" s="28">
        <f t="shared" si="5"/>
        <v>0.9375</v>
      </c>
    </row>
    <row r="24" spans="1:21" ht="14.4" x14ac:dyDescent="0.3">
      <c r="A24" s="28">
        <f t="shared" si="6"/>
        <v>200</v>
      </c>
      <c r="B24" s="28" t="s">
        <v>2</v>
      </c>
      <c r="C24" s="28">
        <f t="shared" si="7"/>
        <v>10</v>
      </c>
      <c r="D24" s="28">
        <f t="shared" si="7"/>
        <v>45</v>
      </c>
      <c r="E24" s="28">
        <f t="shared" si="9"/>
        <v>0.7</v>
      </c>
      <c r="F24" s="28">
        <v>200</v>
      </c>
      <c r="H24" s="28">
        <f t="shared" si="0"/>
        <v>200</v>
      </c>
      <c r="I24" s="28" t="str">
        <f t="shared" si="12"/>
        <v>pan</v>
      </c>
      <c r="J24" s="28">
        <f t="shared" si="12"/>
        <v>10</v>
      </c>
      <c r="K24" s="28">
        <f t="shared" si="13"/>
        <v>0.5</v>
      </c>
      <c r="M24" s="28">
        <f t="shared" si="2"/>
        <v>200</v>
      </c>
      <c r="N24" s="28" t="s">
        <v>28</v>
      </c>
      <c r="O24" s="28">
        <f t="shared" si="3"/>
        <v>10</v>
      </c>
      <c r="P24" s="28">
        <f t="shared" si="14"/>
        <v>0.625</v>
      </c>
      <c r="R24" s="28">
        <f t="shared" si="4"/>
        <v>200</v>
      </c>
      <c r="S24" s="28" t="s">
        <v>35</v>
      </c>
      <c r="T24" s="28">
        <v>10</v>
      </c>
      <c r="U24" s="28">
        <f t="shared" si="5"/>
        <v>0.875</v>
      </c>
    </row>
    <row r="25" spans="1:21" ht="14.4" x14ac:dyDescent="0.3">
      <c r="A25" s="28">
        <f t="shared" si="6"/>
        <v>200</v>
      </c>
      <c r="B25" s="28" t="s">
        <v>2</v>
      </c>
      <c r="C25" s="28">
        <f t="shared" si="7"/>
        <v>10</v>
      </c>
      <c r="D25" s="28">
        <f t="shared" si="7"/>
        <v>45</v>
      </c>
      <c r="E25" s="28">
        <f t="shared" si="9"/>
        <v>0.7</v>
      </c>
      <c r="F25" s="28">
        <v>200</v>
      </c>
      <c r="H25" s="28">
        <f t="shared" si="0"/>
        <v>200</v>
      </c>
      <c r="I25" s="28" t="str">
        <f t="shared" si="12"/>
        <v>pan</v>
      </c>
      <c r="J25" s="28">
        <f t="shared" si="12"/>
        <v>10</v>
      </c>
      <c r="K25" s="28">
        <f t="shared" si="13"/>
        <v>0.75</v>
      </c>
      <c r="M25" s="28">
        <f t="shared" si="2"/>
        <v>200</v>
      </c>
      <c r="N25" s="28" t="s">
        <v>28</v>
      </c>
      <c r="O25" s="28">
        <f t="shared" si="3"/>
        <v>10</v>
      </c>
      <c r="P25" s="28">
        <f t="shared" si="14"/>
        <v>0.6875</v>
      </c>
      <c r="R25" s="28">
        <f t="shared" si="4"/>
        <v>200</v>
      </c>
      <c r="S25" s="28" t="s">
        <v>35</v>
      </c>
      <c r="T25" s="28">
        <v>10</v>
      </c>
      <c r="U25" s="28">
        <f t="shared" si="5"/>
        <v>0.8125</v>
      </c>
    </row>
    <row r="26" spans="1:21" ht="14.4" x14ac:dyDescent="0.3">
      <c r="A26" s="28">
        <f t="shared" si="6"/>
        <v>200</v>
      </c>
      <c r="B26" s="28" t="s">
        <v>2</v>
      </c>
      <c r="C26" s="28">
        <f t="shared" si="7"/>
        <v>10</v>
      </c>
      <c r="D26" s="28">
        <f t="shared" si="7"/>
        <v>45</v>
      </c>
      <c r="E26" s="28">
        <f t="shared" si="9"/>
        <v>1</v>
      </c>
      <c r="F26" s="28">
        <v>200</v>
      </c>
      <c r="H26" s="28">
        <f t="shared" si="0"/>
        <v>200</v>
      </c>
      <c r="I26" s="28" t="str">
        <f t="shared" si="12"/>
        <v>pan</v>
      </c>
      <c r="J26" s="28">
        <f t="shared" si="12"/>
        <v>10</v>
      </c>
      <c r="K26" s="28">
        <f t="shared" si="13"/>
        <v>1</v>
      </c>
      <c r="M26" s="28">
        <f t="shared" si="2"/>
        <v>200</v>
      </c>
      <c r="N26" s="28" t="s">
        <v>28</v>
      </c>
      <c r="O26" s="28">
        <f t="shared" si="3"/>
        <v>10</v>
      </c>
      <c r="P26" s="28">
        <f t="shared" si="14"/>
        <v>0.75</v>
      </c>
      <c r="R26" s="28">
        <f t="shared" si="4"/>
        <v>200</v>
      </c>
      <c r="S26" s="28" t="s">
        <v>35</v>
      </c>
      <c r="T26" s="28">
        <v>10</v>
      </c>
      <c r="U26" s="28">
        <f t="shared" si="5"/>
        <v>0.75</v>
      </c>
    </row>
    <row r="27" spans="1:21" ht="14.4" x14ac:dyDescent="0.3">
      <c r="A27" s="28">
        <f t="shared" si="6"/>
        <v>200</v>
      </c>
      <c r="B27" s="28" t="s">
        <v>2</v>
      </c>
      <c r="C27" s="28">
        <f t="shared" si="7"/>
        <v>10</v>
      </c>
      <c r="D27" s="28">
        <f t="shared" si="7"/>
        <v>45</v>
      </c>
      <c r="E27" s="28">
        <f t="shared" si="9"/>
        <v>0.7</v>
      </c>
      <c r="F27" s="28">
        <v>200</v>
      </c>
      <c r="H27" s="28">
        <f t="shared" si="0"/>
        <v>200</v>
      </c>
      <c r="I27" s="28" t="str">
        <f t="shared" si="12"/>
        <v>pan</v>
      </c>
      <c r="J27" s="28">
        <f t="shared" si="12"/>
        <v>10</v>
      </c>
      <c r="K27" s="28">
        <f t="shared" si="13"/>
        <v>0.75</v>
      </c>
      <c r="M27" s="28">
        <f t="shared" si="2"/>
        <v>200</v>
      </c>
      <c r="N27" s="28" t="s">
        <v>28</v>
      </c>
      <c r="O27" s="28">
        <f t="shared" si="3"/>
        <v>10</v>
      </c>
      <c r="P27" s="28">
        <f t="shared" si="14"/>
        <v>0.8125</v>
      </c>
      <c r="R27" s="28">
        <f t="shared" si="4"/>
        <v>200</v>
      </c>
      <c r="S27" s="28" t="s">
        <v>35</v>
      </c>
      <c r="T27" s="28">
        <v>10</v>
      </c>
      <c r="U27" s="28">
        <f t="shared" si="5"/>
        <v>0.6875</v>
      </c>
    </row>
    <row r="28" spans="1:21" ht="14.4" x14ac:dyDescent="0.3">
      <c r="A28" s="28">
        <f t="shared" si="6"/>
        <v>200</v>
      </c>
      <c r="B28" s="28" t="s">
        <v>2</v>
      </c>
      <c r="C28" s="28">
        <f t="shared" si="7"/>
        <v>10</v>
      </c>
      <c r="D28" s="28">
        <f t="shared" si="7"/>
        <v>45</v>
      </c>
      <c r="E28" s="28">
        <f t="shared" si="9"/>
        <v>0.7</v>
      </c>
      <c r="F28" s="28">
        <v>200</v>
      </c>
      <c r="H28" s="28">
        <f t="shared" si="0"/>
        <v>200</v>
      </c>
      <c r="I28" s="28" t="str">
        <f t="shared" si="12"/>
        <v>pan</v>
      </c>
      <c r="J28" s="28">
        <f t="shared" si="12"/>
        <v>10</v>
      </c>
      <c r="K28" s="28">
        <f t="shared" si="13"/>
        <v>0.5</v>
      </c>
      <c r="M28" s="28">
        <f t="shared" si="2"/>
        <v>200</v>
      </c>
      <c r="N28" s="28" t="s">
        <v>28</v>
      </c>
      <c r="O28" s="28">
        <f t="shared" si="3"/>
        <v>10</v>
      </c>
      <c r="P28" s="28">
        <f t="shared" si="14"/>
        <v>0.875</v>
      </c>
      <c r="R28" s="28">
        <f t="shared" si="4"/>
        <v>200</v>
      </c>
      <c r="S28" s="28" t="s">
        <v>35</v>
      </c>
      <c r="T28" s="28">
        <v>10</v>
      </c>
      <c r="U28" s="28">
        <f t="shared" si="5"/>
        <v>0.625</v>
      </c>
    </row>
    <row r="29" spans="1:21" ht="14.4" x14ac:dyDescent="0.3">
      <c r="A29" s="28">
        <f t="shared" si="6"/>
        <v>200</v>
      </c>
      <c r="B29" s="28" t="s">
        <v>2</v>
      </c>
      <c r="C29" s="28">
        <f t="shared" si="7"/>
        <v>10</v>
      </c>
      <c r="D29" s="28">
        <f t="shared" si="7"/>
        <v>45</v>
      </c>
      <c r="E29" s="28">
        <f t="shared" si="9"/>
        <v>0.7</v>
      </c>
      <c r="F29" s="28">
        <v>200</v>
      </c>
      <c r="H29" s="28">
        <f t="shared" si="0"/>
        <v>200</v>
      </c>
      <c r="I29" s="28" t="str">
        <f t="shared" si="12"/>
        <v>pan</v>
      </c>
      <c r="J29" s="28">
        <f t="shared" si="12"/>
        <v>10</v>
      </c>
      <c r="K29" s="28">
        <f t="shared" si="13"/>
        <v>0.25</v>
      </c>
      <c r="M29" s="28">
        <f t="shared" si="2"/>
        <v>200</v>
      </c>
      <c r="N29" s="28" t="s">
        <v>28</v>
      </c>
      <c r="O29" s="28">
        <f t="shared" si="3"/>
        <v>10</v>
      </c>
      <c r="P29" s="28">
        <f t="shared" si="14"/>
        <v>0.9375</v>
      </c>
      <c r="R29" s="28">
        <f t="shared" si="4"/>
        <v>200</v>
      </c>
      <c r="S29" s="28" t="s">
        <v>35</v>
      </c>
      <c r="T29" s="28">
        <v>10</v>
      </c>
      <c r="U29" s="28">
        <f t="shared" si="5"/>
        <v>0.5625</v>
      </c>
    </row>
    <row r="30" spans="1:21" ht="14.4" x14ac:dyDescent="0.3">
      <c r="A30" s="28">
        <f t="shared" si="6"/>
        <v>200</v>
      </c>
      <c r="B30" s="28" t="s">
        <v>2</v>
      </c>
      <c r="C30" s="28">
        <f t="shared" si="7"/>
        <v>10</v>
      </c>
      <c r="D30" s="28">
        <f t="shared" si="7"/>
        <v>45</v>
      </c>
      <c r="E30" s="28">
        <f t="shared" si="9"/>
        <v>1</v>
      </c>
      <c r="F30" s="28">
        <v>200</v>
      </c>
      <c r="H30" s="28">
        <f t="shared" si="0"/>
        <v>200</v>
      </c>
      <c r="I30" s="28" t="str">
        <f t="shared" si="12"/>
        <v>pan</v>
      </c>
      <c r="J30" s="28">
        <f t="shared" si="12"/>
        <v>10</v>
      </c>
      <c r="K30" s="28">
        <f t="shared" si="13"/>
        <v>0</v>
      </c>
      <c r="M30" s="28">
        <f t="shared" si="2"/>
        <v>200</v>
      </c>
      <c r="N30" s="28" t="s">
        <v>28</v>
      </c>
      <c r="O30" s="28">
        <f t="shared" si="3"/>
        <v>10</v>
      </c>
      <c r="P30" s="28">
        <f t="shared" si="14"/>
        <v>1</v>
      </c>
      <c r="R30" s="28">
        <f t="shared" si="4"/>
        <v>200</v>
      </c>
      <c r="S30" s="28" t="s">
        <v>35</v>
      </c>
      <c r="T30" s="28">
        <v>10</v>
      </c>
      <c r="U30" s="28">
        <f t="shared" si="5"/>
        <v>0.5</v>
      </c>
    </row>
    <row r="31" spans="1:21" ht="14.4" x14ac:dyDescent="0.3">
      <c r="A31" s="28">
        <f t="shared" si="6"/>
        <v>200</v>
      </c>
      <c r="B31" s="28" t="s">
        <v>2</v>
      </c>
      <c r="C31" s="28">
        <f t="shared" si="7"/>
        <v>10</v>
      </c>
      <c r="D31" s="28">
        <f t="shared" si="7"/>
        <v>45</v>
      </c>
      <c r="E31" s="28">
        <f t="shared" si="9"/>
        <v>0.7</v>
      </c>
      <c r="F31" s="28">
        <v>200</v>
      </c>
      <c r="H31" s="28">
        <f t="shared" si="0"/>
        <v>200</v>
      </c>
      <c r="I31" s="28" t="str">
        <f t="shared" si="12"/>
        <v>pan</v>
      </c>
      <c r="J31" s="28">
        <f t="shared" si="12"/>
        <v>10</v>
      </c>
      <c r="K31" s="28">
        <f t="shared" si="13"/>
        <v>-0.25</v>
      </c>
      <c r="M31" s="28">
        <f t="shared" si="2"/>
        <v>200</v>
      </c>
      <c r="N31" s="28" t="s">
        <v>28</v>
      </c>
      <c r="O31" s="28">
        <f t="shared" si="3"/>
        <v>10</v>
      </c>
      <c r="P31" s="28">
        <f t="shared" si="14"/>
        <v>0.9375</v>
      </c>
      <c r="R31" s="28">
        <f t="shared" si="4"/>
        <v>200</v>
      </c>
      <c r="S31" s="28" t="s">
        <v>35</v>
      </c>
      <c r="T31" s="28">
        <v>10</v>
      </c>
      <c r="U31" s="28">
        <f t="shared" si="5"/>
        <v>0.5625</v>
      </c>
    </row>
    <row r="32" spans="1:21" ht="14.4" x14ac:dyDescent="0.3">
      <c r="A32" s="28">
        <f t="shared" si="6"/>
        <v>200</v>
      </c>
      <c r="B32" s="28" t="s">
        <v>2</v>
      </c>
      <c r="C32" s="28">
        <f t="shared" si="7"/>
        <v>10</v>
      </c>
      <c r="D32" s="28">
        <f t="shared" si="7"/>
        <v>45</v>
      </c>
      <c r="E32" s="28">
        <f t="shared" si="9"/>
        <v>0.7</v>
      </c>
      <c r="F32" s="28">
        <v>200</v>
      </c>
      <c r="H32" s="28">
        <f t="shared" si="0"/>
        <v>200</v>
      </c>
      <c r="I32" s="28" t="str">
        <f t="shared" si="12"/>
        <v>pan</v>
      </c>
      <c r="J32" s="28">
        <f t="shared" si="12"/>
        <v>10</v>
      </c>
      <c r="K32" s="28">
        <f t="shared" si="13"/>
        <v>-0.5</v>
      </c>
      <c r="M32" s="28">
        <f t="shared" si="2"/>
        <v>200</v>
      </c>
      <c r="N32" s="28" t="s">
        <v>28</v>
      </c>
      <c r="O32" s="28">
        <f t="shared" si="3"/>
        <v>10</v>
      </c>
      <c r="P32" s="28">
        <f t="shared" si="14"/>
        <v>0.875</v>
      </c>
      <c r="R32" s="28">
        <f t="shared" si="4"/>
        <v>200</v>
      </c>
      <c r="S32" s="28" t="s">
        <v>35</v>
      </c>
      <c r="T32" s="28">
        <v>10</v>
      </c>
      <c r="U32" s="28">
        <f t="shared" si="5"/>
        <v>0.625</v>
      </c>
    </row>
    <row r="33" spans="1:21" ht="14.4" x14ac:dyDescent="0.3">
      <c r="A33" s="28">
        <f t="shared" si="6"/>
        <v>200</v>
      </c>
      <c r="B33" s="28" t="s">
        <v>2</v>
      </c>
      <c r="C33" s="28">
        <f t="shared" si="7"/>
        <v>10</v>
      </c>
      <c r="D33" s="28">
        <f t="shared" si="7"/>
        <v>45</v>
      </c>
      <c r="E33" s="28">
        <f t="shared" si="9"/>
        <v>0.7</v>
      </c>
      <c r="F33" s="28">
        <v>200</v>
      </c>
      <c r="H33" s="28">
        <f t="shared" si="0"/>
        <v>200</v>
      </c>
      <c r="I33" s="28" t="str">
        <f t="shared" si="12"/>
        <v>pan</v>
      </c>
      <c r="J33" s="28">
        <f t="shared" si="12"/>
        <v>10</v>
      </c>
      <c r="K33" s="28">
        <f t="shared" si="13"/>
        <v>-0.75</v>
      </c>
      <c r="M33" s="28">
        <f t="shared" si="2"/>
        <v>200</v>
      </c>
      <c r="N33" s="28" t="s">
        <v>28</v>
      </c>
      <c r="O33" s="28">
        <f t="shared" si="3"/>
        <v>10</v>
      </c>
      <c r="P33" s="28">
        <f t="shared" si="14"/>
        <v>0.8125</v>
      </c>
      <c r="R33" s="28">
        <f t="shared" si="4"/>
        <v>200</v>
      </c>
      <c r="S33" s="28" t="s">
        <v>35</v>
      </c>
      <c r="T33" s="28">
        <v>10</v>
      </c>
      <c r="U33" s="28">
        <f t="shared" si="5"/>
        <v>0.6875</v>
      </c>
    </row>
    <row r="34" spans="1:21" ht="14.4" x14ac:dyDescent="0.3">
      <c r="A34" s="28">
        <f t="shared" si="6"/>
        <v>200</v>
      </c>
      <c r="B34" s="28" t="s">
        <v>2</v>
      </c>
      <c r="C34" s="28">
        <f t="shared" si="7"/>
        <v>10</v>
      </c>
      <c r="D34" s="28">
        <f t="shared" si="7"/>
        <v>45</v>
      </c>
      <c r="E34" s="28">
        <f t="shared" si="9"/>
        <v>1</v>
      </c>
      <c r="F34" s="28">
        <v>200</v>
      </c>
      <c r="H34" s="28">
        <f t="shared" si="0"/>
        <v>200</v>
      </c>
      <c r="I34" s="28" t="str">
        <f t="shared" si="12"/>
        <v>pan</v>
      </c>
      <c r="J34" s="28">
        <f t="shared" si="12"/>
        <v>10</v>
      </c>
      <c r="K34" s="28">
        <f t="shared" si="13"/>
        <v>-1</v>
      </c>
      <c r="M34" s="28">
        <f t="shared" si="2"/>
        <v>200</v>
      </c>
      <c r="N34" s="28" t="s">
        <v>28</v>
      </c>
      <c r="O34" s="28">
        <f t="shared" si="3"/>
        <v>10</v>
      </c>
      <c r="P34" s="28">
        <f t="shared" si="14"/>
        <v>0.75</v>
      </c>
      <c r="R34" s="28">
        <f t="shared" si="4"/>
        <v>200</v>
      </c>
      <c r="S34" s="28" t="s">
        <v>35</v>
      </c>
      <c r="T34" s="28">
        <v>10</v>
      </c>
      <c r="U34" s="28">
        <f t="shared" si="5"/>
        <v>0.75</v>
      </c>
    </row>
    <row r="35" spans="1:21" ht="14.4" x14ac:dyDescent="0.3">
      <c r="A35" s="28">
        <f t="shared" si="6"/>
        <v>200</v>
      </c>
      <c r="B35" s="28" t="s">
        <v>2</v>
      </c>
      <c r="C35" s="28">
        <f t="shared" si="7"/>
        <v>10</v>
      </c>
      <c r="D35" s="28">
        <f t="shared" si="7"/>
        <v>45</v>
      </c>
      <c r="E35" s="28">
        <f t="shared" si="9"/>
        <v>0.7</v>
      </c>
      <c r="F35" s="28">
        <v>200</v>
      </c>
      <c r="H35" s="28">
        <f t="shared" si="0"/>
        <v>200</v>
      </c>
      <c r="I35" s="28" t="str">
        <f t="shared" si="12"/>
        <v>pan</v>
      </c>
      <c r="J35" s="28">
        <f t="shared" si="12"/>
        <v>10</v>
      </c>
      <c r="K35" s="28">
        <f t="shared" si="13"/>
        <v>-0.75</v>
      </c>
      <c r="M35" s="28">
        <f t="shared" si="2"/>
        <v>200</v>
      </c>
      <c r="N35" s="28" t="s">
        <v>28</v>
      </c>
      <c r="O35" s="28">
        <f t="shared" si="3"/>
        <v>10</v>
      </c>
      <c r="P35" s="28">
        <f t="shared" si="14"/>
        <v>0.6875</v>
      </c>
      <c r="R35" s="28">
        <f t="shared" si="4"/>
        <v>200</v>
      </c>
      <c r="S35" s="28" t="s">
        <v>35</v>
      </c>
      <c r="T35" s="28">
        <v>10</v>
      </c>
      <c r="U35" s="28">
        <f t="shared" si="5"/>
        <v>0.8125</v>
      </c>
    </row>
    <row r="36" spans="1:21" ht="14.4" x14ac:dyDescent="0.3">
      <c r="A36" s="28">
        <f t="shared" si="6"/>
        <v>200</v>
      </c>
      <c r="B36" s="28" t="s">
        <v>2</v>
      </c>
      <c r="C36" s="28">
        <f t="shared" si="7"/>
        <v>10</v>
      </c>
      <c r="D36" s="28">
        <f t="shared" si="7"/>
        <v>45</v>
      </c>
      <c r="E36" s="28">
        <f t="shared" si="9"/>
        <v>0.7</v>
      </c>
      <c r="F36" s="28">
        <v>200</v>
      </c>
      <c r="H36" s="28">
        <f t="shared" si="0"/>
        <v>200</v>
      </c>
      <c r="I36" s="28" t="str">
        <f t="shared" si="12"/>
        <v>pan</v>
      </c>
      <c r="J36" s="28">
        <f t="shared" si="12"/>
        <v>10</v>
      </c>
      <c r="K36" s="28">
        <f t="shared" si="13"/>
        <v>-0.5</v>
      </c>
      <c r="M36" s="28">
        <f t="shared" si="2"/>
        <v>200</v>
      </c>
      <c r="N36" s="28" t="s">
        <v>28</v>
      </c>
      <c r="O36" s="28">
        <f t="shared" si="3"/>
        <v>10</v>
      </c>
      <c r="P36" s="28">
        <f t="shared" si="14"/>
        <v>0.625</v>
      </c>
      <c r="R36" s="28">
        <f t="shared" si="4"/>
        <v>200</v>
      </c>
      <c r="S36" s="28" t="s">
        <v>35</v>
      </c>
      <c r="T36" s="28">
        <v>10</v>
      </c>
      <c r="U36" s="28">
        <f t="shared" si="5"/>
        <v>0.875</v>
      </c>
    </row>
    <row r="37" spans="1:21" ht="14.4" x14ac:dyDescent="0.3">
      <c r="A37" s="28">
        <f t="shared" si="6"/>
        <v>200</v>
      </c>
      <c r="B37" s="28" t="s">
        <v>2</v>
      </c>
      <c r="C37" s="28">
        <f t="shared" si="7"/>
        <v>10</v>
      </c>
      <c r="D37" s="28">
        <f t="shared" si="7"/>
        <v>45</v>
      </c>
      <c r="E37" s="28">
        <f t="shared" si="9"/>
        <v>0.7</v>
      </c>
      <c r="F37" s="28">
        <v>200</v>
      </c>
      <c r="H37" s="28">
        <f t="shared" si="0"/>
        <v>200</v>
      </c>
      <c r="I37" s="28" t="str">
        <f t="shared" si="12"/>
        <v>pan</v>
      </c>
      <c r="J37" s="28">
        <f t="shared" si="12"/>
        <v>10</v>
      </c>
      <c r="K37" s="28">
        <f t="shared" si="13"/>
        <v>-0.25</v>
      </c>
      <c r="M37" s="28">
        <f t="shared" si="2"/>
        <v>200</v>
      </c>
      <c r="N37" s="28" t="s">
        <v>28</v>
      </c>
      <c r="O37" s="28">
        <f t="shared" si="3"/>
        <v>10</v>
      </c>
      <c r="P37" s="28">
        <f t="shared" si="14"/>
        <v>0.5625</v>
      </c>
      <c r="R37" s="28">
        <f t="shared" si="4"/>
        <v>200</v>
      </c>
      <c r="S37" s="28" t="s">
        <v>35</v>
      </c>
      <c r="T37" s="28">
        <v>10</v>
      </c>
      <c r="U37" s="28">
        <f t="shared" si="5"/>
        <v>0.9375</v>
      </c>
    </row>
    <row r="38" spans="1:21" ht="14.4" x14ac:dyDescent="0.3">
      <c r="A38" s="28">
        <f t="shared" si="6"/>
        <v>200</v>
      </c>
      <c r="B38" s="28" t="s">
        <v>2</v>
      </c>
      <c r="C38" s="28">
        <f t="shared" si="7"/>
        <v>10</v>
      </c>
      <c r="D38" s="28">
        <f t="shared" si="7"/>
        <v>45</v>
      </c>
      <c r="E38" s="28">
        <f t="shared" si="9"/>
        <v>1</v>
      </c>
      <c r="F38" s="28">
        <v>200</v>
      </c>
      <c r="H38" s="28">
        <f t="shared" si="0"/>
        <v>200</v>
      </c>
      <c r="I38" s="28" t="str">
        <f t="shared" si="12"/>
        <v>pan</v>
      </c>
      <c r="J38" s="28">
        <f t="shared" si="12"/>
        <v>10</v>
      </c>
      <c r="K38" s="28">
        <f t="shared" si="13"/>
        <v>0</v>
      </c>
      <c r="M38" s="28">
        <f t="shared" si="2"/>
        <v>200</v>
      </c>
      <c r="N38" s="28" t="s">
        <v>28</v>
      </c>
      <c r="O38" s="28">
        <f t="shared" si="3"/>
        <v>10</v>
      </c>
      <c r="P38" s="28">
        <f t="shared" si="14"/>
        <v>0.5</v>
      </c>
      <c r="R38" s="28">
        <f t="shared" si="4"/>
        <v>200</v>
      </c>
      <c r="S38" s="28" t="s">
        <v>35</v>
      </c>
      <c r="T38" s="28">
        <v>10</v>
      </c>
      <c r="U38" s="28">
        <f t="shared" si="5"/>
        <v>1</v>
      </c>
    </row>
    <row r="39" spans="1:21" ht="14.4" x14ac:dyDescent="0.3">
      <c r="A39" s="28">
        <f t="shared" si="6"/>
        <v>200</v>
      </c>
      <c r="B39" s="28" t="s">
        <v>2</v>
      </c>
      <c r="C39" s="28">
        <f t="shared" si="7"/>
        <v>10</v>
      </c>
      <c r="D39" s="28">
        <f t="shared" si="7"/>
        <v>45</v>
      </c>
      <c r="E39" s="28">
        <f t="shared" si="9"/>
        <v>0.7</v>
      </c>
      <c r="F39" s="28">
        <v>200</v>
      </c>
      <c r="H39" s="28">
        <f t="shared" si="0"/>
        <v>200</v>
      </c>
      <c r="I39" s="28" t="str">
        <f t="shared" si="12"/>
        <v>pan</v>
      </c>
      <c r="J39" s="28">
        <f t="shared" si="12"/>
        <v>10</v>
      </c>
      <c r="K39" s="28">
        <f t="shared" si="13"/>
        <v>0.25</v>
      </c>
      <c r="M39" s="28">
        <f t="shared" si="2"/>
        <v>200</v>
      </c>
      <c r="N39" s="28" t="s">
        <v>28</v>
      </c>
      <c r="O39" s="28">
        <f t="shared" si="3"/>
        <v>10</v>
      </c>
      <c r="P39" s="28">
        <f t="shared" si="14"/>
        <v>0.5625</v>
      </c>
      <c r="R39" s="28">
        <f t="shared" si="4"/>
        <v>200</v>
      </c>
      <c r="S39" s="28" t="s">
        <v>35</v>
      </c>
      <c r="T39" s="28">
        <v>10</v>
      </c>
      <c r="U39" s="28">
        <f t="shared" si="5"/>
        <v>0.9375</v>
      </c>
    </row>
    <row r="40" spans="1:21" ht="14.4" x14ac:dyDescent="0.3">
      <c r="A40" s="28">
        <f t="shared" si="6"/>
        <v>200</v>
      </c>
      <c r="B40" s="28" t="s">
        <v>2</v>
      </c>
      <c r="C40" s="28">
        <f t="shared" si="7"/>
        <v>10</v>
      </c>
      <c r="D40" s="28">
        <f t="shared" si="7"/>
        <v>45</v>
      </c>
      <c r="E40" s="28">
        <f t="shared" si="9"/>
        <v>0.7</v>
      </c>
      <c r="F40" s="28">
        <v>200</v>
      </c>
      <c r="H40" s="28">
        <f t="shared" si="0"/>
        <v>200</v>
      </c>
      <c r="I40" s="28" t="str">
        <f t="shared" si="12"/>
        <v>pan</v>
      </c>
      <c r="J40" s="28">
        <f t="shared" si="12"/>
        <v>10</v>
      </c>
      <c r="K40" s="28">
        <f t="shared" si="13"/>
        <v>0.5</v>
      </c>
      <c r="M40" s="28">
        <f t="shared" si="2"/>
        <v>200</v>
      </c>
      <c r="N40" s="28" t="s">
        <v>28</v>
      </c>
      <c r="O40" s="28">
        <f t="shared" si="3"/>
        <v>10</v>
      </c>
      <c r="P40" s="28">
        <f t="shared" si="14"/>
        <v>0.625</v>
      </c>
      <c r="R40" s="28">
        <f t="shared" si="4"/>
        <v>200</v>
      </c>
      <c r="S40" s="28" t="s">
        <v>35</v>
      </c>
      <c r="T40" s="28">
        <v>10</v>
      </c>
      <c r="U40" s="28">
        <f t="shared" si="5"/>
        <v>0.875</v>
      </c>
    </row>
    <row r="41" spans="1:21" ht="14.4" x14ac:dyDescent="0.3">
      <c r="A41" s="28">
        <f t="shared" si="6"/>
        <v>200</v>
      </c>
      <c r="B41" s="28" t="s">
        <v>2</v>
      </c>
      <c r="C41" s="28">
        <f t="shared" si="7"/>
        <v>10</v>
      </c>
      <c r="D41" s="28">
        <f t="shared" si="7"/>
        <v>45</v>
      </c>
      <c r="E41" s="28">
        <f t="shared" si="9"/>
        <v>0.7</v>
      </c>
      <c r="F41" s="28">
        <v>200</v>
      </c>
      <c r="H41" s="28">
        <f t="shared" si="0"/>
        <v>200</v>
      </c>
      <c r="I41" s="28" t="str">
        <f t="shared" si="12"/>
        <v>pan</v>
      </c>
      <c r="J41" s="28">
        <f t="shared" si="12"/>
        <v>10</v>
      </c>
      <c r="K41" s="28">
        <f t="shared" si="13"/>
        <v>0.75</v>
      </c>
      <c r="M41" s="28">
        <f t="shared" si="2"/>
        <v>200</v>
      </c>
      <c r="N41" s="28" t="s">
        <v>28</v>
      </c>
      <c r="O41" s="28">
        <f t="shared" si="3"/>
        <v>10</v>
      </c>
      <c r="P41" s="28">
        <f t="shared" si="14"/>
        <v>0.6875</v>
      </c>
      <c r="R41" s="28">
        <f t="shared" si="4"/>
        <v>200</v>
      </c>
      <c r="S41" s="28" t="s">
        <v>35</v>
      </c>
      <c r="T41" s="28">
        <v>10</v>
      </c>
      <c r="U41" s="28">
        <f t="shared" si="5"/>
        <v>0.8125</v>
      </c>
    </row>
    <row r="42" spans="1:21" ht="14.4" x14ac:dyDescent="0.3">
      <c r="A42" s="28">
        <f t="shared" si="6"/>
        <v>200</v>
      </c>
      <c r="B42" s="28" t="s">
        <v>2</v>
      </c>
      <c r="C42" s="28">
        <f t="shared" si="7"/>
        <v>10</v>
      </c>
      <c r="D42" s="28">
        <f t="shared" si="7"/>
        <v>45</v>
      </c>
      <c r="E42" s="28">
        <f t="shared" si="9"/>
        <v>1</v>
      </c>
      <c r="F42" s="28">
        <v>200</v>
      </c>
      <c r="H42" s="28">
        <f t="shared" si="0"/>
        <v>200</v>
      </c>
      <c r="I42" s="28" t="str">
        <f t="shared" si="12"/>
        <v>pan</v>
      </c>
      <c r="J42" s="28">
        <f t="shared" si="12"/>
        <v>10</v>
      </c>
      <c r="K42" s="28">
        <f t="shared" si="13"/>
        <v>1</v>
      </c>
      <c r="M42" s="28">
        <f t="shared" si="2"/>
        <v>200</v>
      </c>
      <c r="N42" s="28" t="s">
        <v>28</v>
      </c>
      <c r="O42" s="28">
        <f t="shared" si="3"/>
        <v>10</v>
      </c>
      <c r="P42" s="28">
        <f t="shared" si="14"/>
        <v>0.75</v>
      </c>
      <c r="R42" s="28">
        <f t="shared" si="4"/>
        <v>200</v>
      </c>
      <c r="S42" s="28" t="s">
        <v>35</v>
      </c>
      <c r="T42" s="28">
        <v>10</v>
      </c>
      <c r="U42" s="28">
        <f t="shared" si="5"/>
        <v>0.75</v>
      </c>
    </row>
    <row r="43" spans="1:21" ht="14.4" x14ac:dyDescent="0.3">
      <c r="A43" s="28">
        <f t="shared" si="6"/>
        <v>200</v>
      </c>
      <c r="B43" s="28" t="s">
        <v>2</v>
      </c>
      <c r="C43" s="28">
        <f t="shared" si="7"/>
        <v>10</v>
      </c>
      <c r="D43" s="28">
        <f t="shared" si="7"/>
        <v>45</v>
      </c>
      <c r="E43" s="28">
        <f t="shared" si="9"/>
        <v>0.7</v>
      </c>
      <c r="F43" s="28">
        <v>200</v>
      </c>
      <c r="H43" s="28">
        <f t="shared" si="0"/>
        <v>200</v>
      </c>
      <c r="I43" s="28" t="str">
        <f t="shared" si="12"/>
        <v>pan</v>
      </c>
      <c r="J43" s="28">
        <f t="shared" si="12"/>
        <v>10</v>
      </c>
      <c r="K43" s="28">
        <f t="shared" si="13"/>
        <v>0.75</v>
      </c>
      <c r="M43" s="28">
        <f t="shared" si="2"/>
        <v>200</v>
      </c>
      <c r="N43" s="28" t="s">
        <v>28</v>
      </c>
      <c r="O43" s="28">
        <f t="shared" si="3"/>
        <v>10</v>
      </c>
      <c r="P43" s="28">
        <f t="shared" si="14"/>
        <v>0.8125</v>
      </c>
      <c r="R43" s="28">
        <f t="shared" si="4"/>
        <v>200</v>
      </c>
      <c r="S43" s="28" t="s">
        <v>35</v>
      </c>
      <c r="T43" s="28">
        <v>10</v>
      </c>
      <c r="U43" s="28">
        <f t="shared" si="5"/>
        <v>0.6875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P133"/>
  <sheetViews>
    <sheetView workbookViewId="0">
      <selection activeCell="N9" sqref="N9"/>
    </sheetView>
  </sheetViews>
  <sheetFormatPr defaultRowHeight="13.2" x14ac:dyDescent="0.25"/>
  <sheetData>
    <row r="1" spans="2:16" x14ac:dyDescent="0.25">
      <c r="F1">
        <f>G1-G2</f>
        <v>10</v>
      </c>
      <c r="G1" s="6">
        <v>100</v>
      </c>
      <c r="H1">
        <f ca="1">AVERAGE(G5:G133)</f>
        <v>91.542635658914733</v>
      </c>
      <c r="N1">
        <f>G1</f>
        <v>100</v>
      </c>
      <c r="O1">
        <f ca="1">AVERAGE(N5:N133)</f>
        <v>116.72868217054264</v>
      </c>
    </row>
    <row r="2" spans="2:16" x14ac:dyDescent="0.25">
      <c r="F2">
        <f>G1+G2</f>
        <v>190</v>
      </c>
      <c r="G2" s="6">
        <v>90</v>
      </c>
    </row>
    <row r="3" spans="2:16" ht="13.8" thickBot="1" x14ac:dyDescent="0.3"/>
    <row r="4" spans="2:16" ht="14.4" x14ac:dyDescent="0.3">
      <c r="B4" s="8" t="s">
        <v>1</v>
      </c>
      <c r="C4" s="9" t="s">
        <v>29</v>
      </c>
      <c r="D4" s="9"/>
      <c r="E4" s="9"/>
      <c r="F4" s="9"/>
      <c r="G4" s="10"/>
      <c r="I4" s="8" t="s">
        <v>1</v>
      </c>
      <c r="J4" s="9" t="s">
        <v>30</v>
      </c>
      <c r="K4" s="9"/>
      <c r="L4" s="9"/>
      <c r="M4" s="9"/>
      <c r="N4" s="10"/>
      <c r="P4" t="s">
        <v>65</v>
      </c>
    </row>
    <row r="5" spans="2:16" ht="14.4" x14ac:dyDescent="0.3">
      <c r="B5" s="11">
        <v>0</v>
      </c>
      <c r="C5" s="12" t="s">
        <v>2</v>
      </c>
      <c r="D5" s="12">
        <v>10</v>
      </c>
      <c r="E5" s="12">
        <v>76</v>
      </c>
      <c r="F5" s="12">
        <v>1</v>
      </c>
      <c r="G5" s="13">
        <f t="shared" ref="G5:G36" ca="1" si="0">INT(RANDBETWEEN($F$1,$F$2))</f>
        <v>101</v>
      </c>
      <c r="I5" s="11">
        <v>0</v>
      </c>
      <c r="J5" s="12" t="s">
        <v>2</v>
      </c>
      <c r="K5" s="12">
        <v>10</v>
      </c>
      <c r="L5" s="12">
        <v>76</v>
      </c>
      <c r="M5" s="12">
        <v>1</v>
      </c>
      <c r="N5" s="13">
        <f ca="1">INT(-EXP(1)*$N$1*LOG(1-RAND()))</f>
        <v>333</v>
      </c>
      <c r="P5" t="s">
        <v>42</v>
      </c>
    </row>
    <row r="6" spans="2:16" ht="14.4" x14ac:dyDescent="0.3">
      <c r="B6" s="11">
        <f ca="1">G5</f>
        <v>101</v>
      </c>
      <c r="C6" s="12" t="str">
        <f>C5</f>
        <v>note</v>
      </c>
      <c r="D6" s="12">
        <f>D5</f>
        <v>10</v>
      </c>
      <c r="E6" s="12">
        <f>E5</f>
        <v>76</v>
      </c>
      <c r="F6" s="12">
        <f>F5</f>
        <v>1</v>
      </c>
      <c r="G6" s="13">
        <f t="shared" ca="1" si="0"/>
        <v>42</v>
      </c>
      <c r="I6" s="11">
        <f t="shared" ref="I6:I37" ca="1" si="1">N5</f>
        <v>333</v>
      </c>
      <c r="J6" s="12" t="str">
        <f>J5</f>
        <v>note</v>
      </c>
      <c r="K6" s="12">
        <f t="shared" ref="K6:K69" si="2">K5</f>
        <v>10</v>
      </c>
      <c r="L6" s="12">
        <f t="shared" ref="L6:L69" si="3">L5</f>
        <v>76</v>
      </c>
      <c r="M6" s="12">
        <f>M5</f>
        <v>1</v>
      </c>
      <c r="N6" s="13">
        <f t="shared" ref="N6:N69" ca="1" si="4">INT(-EXP(1)*$N$1*LOG(1-RAND()))</f>
        <v>250</v>
      </c>
      <c r="P6" t="s">
        <v>43</v>
      </c>
    </row>
    <row r="7" spans="2:16" ht="14.4" x14ac:dyDescent="0.3">
      <c r="B7" s="11">
        <f t="shared" ref="B7:B70" ca="1" si="5">G6</f>
        <v>42</v>
      </c>
      <c r="C7" s="12" t="str">
        <f t="shared" ref="C7:C70" si="6">C6</f>
        <v>note</v>
      </c>
      <c r="D7" s="12">
        <f t="shared" ref="D7:D70" si="7">D6</f>
        <v>10</v>
      </c>
      <c r="E7" s="12">
        <f t="shared" ref="E7:E70" si="8">E6</f>
        <v>76</v>
      </c>
      <c r="F7" s="12">
        <f t="shared" ref="F7:F70" si="9">F6</f>
        <v>1</v>
      </c>
      <c r="G7" s="13">
        <f t="shared" ca="1" si="0"/>
        <v>57</v>
      </c>
      <c r="I7" s="11">
        <f t="shared" ca="1" si="1"/>
        <v>250</v>
      </c>
      <c r="J7" s="12" t="str">
        <f t="shared" ref="J7:J70" si="10">J6</f>
        <v>note</v>
      </c>
      <c r="K7" s="12">
        <f t="shared" si="2"/>
        <v>10</v>
      </c>
      <c r="L7" s="12">
        <f t="shared" si="3"/>
        <v>76</v>
      </c>
      <c r="M7" s="12">
        <f t="shared" ref="M7:M38" ca="1" si="11">INT(-$N$1*LOG(1-RAND()))</f>
        <v>52</v>
      </c>
      <c r="N7" s="13">
        <f t="shared" ca="1" si="4"/>
        <v>152</v>
      </c>
      <c r="P7" t="s">
        <v>44</v>
      </c>
    </row>
    <row r="8" spans="2:16" ht="14.4" x14ac:dyDescent="0.3">
      <c r="B8" s="11">
        <f t="shared" ca="1" si="5"/>
        <v>57</v>
      </c>
      <c r="C8" s="12" t="str">
        <f t="shared" si="6"/>
        <v>note</v>
      </c>
      <c r="D8" s="12">
        <f t="shared" si="7"/>
        <v>10</v>
      </c>
      <c r="E8" s="12">
        <f t="shared" si="8"/>
        <v>76</v>
      </c>
      <c r="F8" s="12">
        <f t="shared" si="9"/>
        <v>1</v>
      </c>
      <c r="G8" s="13">
        <f t="shared" ca="1" si="0"/>
        <v>147</v>
      </c>
      <c r="I8" s="11">
        <f t="shared" ca="1" si="1"/>
        <v>152</v>
      </c>
      <c r="J8" s="12" t="str">
        <f t="shared" si="10"/>
        <v>note</v>
      </c>
      <c r="K8" s="12">
        <f t="shared" si="2"/>
        <v>10</v>
      </c>
      <c r="L8" s="12">
        <f t="shared" si="3"/>
        <v>76</v>
      </c>
      <c r="M8" s="12">
        <f t="shared" ca="1" si="11"/>
        <v>32</v>
      </c>
      <c r="N8" s="13">
        <f t="shared" ca="1" si="4"/>
        <v>457</v>
      </c>
    </row>
    <row r="9" spans="2:16" ht="14.4" x14ac:dyDescent="0.3">
      <c r="B9" s="11">
        <f t="shared" ca="1" si="5"/>
        <v>147</v>
      </c>
      <c r="C9" s="12" t="str">
        <f t="shared" si="6"/>
        <v>note</v>
      </c>
      <c r="D9" s="12">
        <f t="shared" si="7"/>
        <v>10</v>
      </c>
      <c r="E9" s="12">
        <f t="shared" si="8"/>
        <v>76</v>
      </c>
      <c r="F9" s="12">
        <f t="shared" si="9"/>
        <v>1</v>
      </c>
      <c r="G9" s="13">
        <f t="shared" ca="1" si="0"/>
        <v>35</v>
      </c>
      <c r="I9" s="11">
        <f t="shared" ca="1" si="1"/>
        <v>457</v>
      </c>
      <c r="J9" s="12" t="str">
        <f t="shared" si="10"/>
        <v>note</v>
      </c>
      <c r="K9" s="12">
        <f t="shared" si="2"/>
        <v>10</v>
      </c>
      <c r="L9" s="12">
        <f t="shared" si="3"/>
        <v>76</v>
      </c>
      <c r="M9" s="12">
        <f t="shared" ca="1" si="11"/>
        <v>8</v>
      </c>
      <c r="N9" s="13">
        <f t="shared" ca="1" si="4"/>
        <v>65</v>
      </c>
    </row>
    <row r="10" spans="2:16" ht="14.4" x14ac:dyDescent="0.3">
      <c r="B10" s="11">
        <f t="shared" ca="1" si="5"/>
        <v>35</v>
      </c>
      <c r="C10" s="12" t="str">
        <f t="shared" si="6"/>
        <v>note</v>
      </c>
      <c r="D10" s="12">
        <f t="shared" si="7"/>
        <v>10</v>
      </c>
      <c r="E10" s="12">
        <f t="shared" si="8"/>
        <v>76</v>
      </c>
      <c r="F10" s="12">
        <f t="shared" si="9"/>
        <v>1</v>
      </c>
      <c r="G10" s="13">
        <f t="shared" ca="1" si="0"/>
        <v>100</v>
      </c>
      <c r="I10" s="11">
        <f t="shared" ca="1" si="1"/>
        <v>65</v>
      </c>
      <c r="J10" s="12" t="str">
        <f t="shared" si="10"/>
        <v>note</v>
      </c>
      <c r="K10" s="12">
        <f t="shared" si="2"/>
        <v>10</v>
      </c>
      <c r="L10" s="12">
        <f t="shared" si="3"/>
        <v>76</v>
      </c>
      <c r="M10" s="12">
        <f t="shared" ca="1" si="11"/>
        <v>44</v>
      </c>
      <c r="N10" s="13">
        <f t="shared" ca="1" si="4"/>
        <v>9</v>
      </c>
    </row>
    <row r="11" spans="2:16" ht="14.4" x14ac:dyDescent="0.3">
      <c r="B11" s="11">
        <f t="shared" ca="1" si="5"/>
        <v>100</v>
      </c>
      <c r="C11" s="12" t="str">
        <f t="shared" si="6"/>
        <v>note</v>
      </c>
      <c r="D11" s="12">
        <f t="shared" si="7"/>
        <v>10</v>
      </c>
      <c r="E11" s="12">
        <f t="shared" si="8"/>
        <v>76</v>
      </c>
      <c r="F11" s="12">
        <f t="shared" si="9"/>
        <v>1</v>
      </c>
      <c r="G11" s="13">
        <f t="shared" ca="1" si="0"/>
        <v>114</v>
      </c>
      <c r="I11" s="11">
        <f t="shared" ca="1" si="1"/>
        <v>9</v>
      </c>
      <c r="J11" s="12" t="str">
        <f t="shared" si="10"/>
        <v>note</v>
      </c>
      <c r="K11" s="12">
        <f t="shared" si="2"/>
        <v>10</v>
      </c>
      <c r="L11" s="12">
        <f t="shared" si="3"/>
        <v>76</v>
      </c>
      <c r="M11" s="12">
        <f t="shared" ca="1" si="11"/>
        <v>96</v>
      </c>
      <c r="N11" s="13">
        <f t="shared" ca="1" si="4"/>
        <v>62</v>
      </c>
    </row>
    <row r="12" spans="2:16" ht="14.4" x14ac:dyDescent="0.3">
      <c r="B12" s="11">
        <f t="shared" ca="1" si="5"/>
        <v>114</v>
      </c>
      <c r="C12" s="12" t="str">
        <f t="shared" si="6"/>
        <v>note</v>
      </c>
      <c r="D12" s="12">
        <f t="shared" si="7"/>
        <v>10</v>
      </c>
      <c r="E12" s="12">
        <f t="shared" si="8"/>
        <v>76</v>
      </c>
      <c r="F12" s="12">
        <f t="shared" si="9"/>
        <v>1</v>
      </c>
      <c r="G12" s="13">
        <f t="shared" ca="1" si="0"/>
        <v>46</v>
      </c>
      <c r="I12" s="11">
        <f t="shared" ca="1" si="1"/>
        <v>62</v>
      </c>
      <c r="J12" s="12" t="str">
        <f t="shared" si="10"/>
        <v>note</v>
      </c>
      <c r="K12" s="12">
        <f t="shared" si="2"/>
        <v>10</v>
      </c>
      <c r="L12" s="12">
        <f t="shared" si="3"/>
        <v>76</v>
      </c>
      <c r="M12" s="12">
        <f t="shared" ca="1" si="11"/>
        <v>66</v>
      </c>
      <c r="N12" s="13">
        <f t="shared" ca="1" si="4"/>
        <v>66</v>
      </c>
    </row>
    <row r="13" spans="2:16" ht="14.4" x14ac:dyDescent="0.3">
      <c r="B13" s="11">
        <f t="shared" ca="1" si="5"/>
        <v>46</v>
      </c>
      <c r="C13" s="12" t="str">
        <f t="shared" si="6"/>
        <v>note</v>
      </c>
      <c r="D13" s="12">
        <f t="shared" si="7"/>
        <v>10</v>
      </c>
      <c r="E13" s="12">
        <f t="shared" si="8"/>
        <v>76</v>
      </c>
      <c r="F13" s="12">
        <f t="shared" si="9"/>
        <v>1</v>
      </c>
      <c r="G13" s="13">
        <f t="shared" ca="1" si="0"/>
        <v>183</v>
      </c>
      <c r="I13" s="11">
        <f t="shared" ca="1" si="1"/>
        <v>66</v>
      </c>
      <c r="J13" s="12" t="str">
        <f t="shared" si="10"/>
        <v>note</v>
      </c>
      <c r="K13" s="12">
        <f t="shared" si="2"/>
        <v>10</v>
      </c>
      <c r="L13" s="12">
        <f t="shared" si="3"/>
        <v>76</v>
      </c>
      <c r="M13" s="12">
        <f t="shared" ca="1" si="11"/>
        <v>61</v>
      </c>
      <c r="N13" s="13">
        <f t="shared" ca="1" si="4"/>
        <v>141</v>
      </c>
    </row>
    <row r="14" spans="2:16" ht="14.4" x14ac:dyDescent="0.3">
      <c r="B14" s="11">
        <f t="shared" ca="1" si="5"/>
        <v>183</v>
      </c>
      <c r="C14" s="12" t="str">
        <f t="shared" si="6"/>
        <v>note</v>
      </c>
      <c r="D14" s="12">
        <f t="shared" si="7"/>
        <v>10</v>
      </c>
      <c r="E14" s="12">
        <f t="shared" si="8"/>
        <v>76</v>
      </c>
      <c r="F14" s="12">
        <f t="shared" si="9"/>
        <v>1</v>
      </c>
      <c r="G14" s="13">
        <f t="shared" ca="1" si="0"/>
        <v>114</v>
      </c>
      <c r="I14" s="11">
        <f t="shared" ca="1" si="1"/>
        <v>141</v>
      </c>
      <c r="J14" s="12" t="str">
        <f t="shared" si="10"/>
        <v>note</v>
      </c>
      <c r="K14" s="12">
        <f t="shared" si="2"/>
        <v>10</v>
      </c>
      <c r="L14" s="12">
        <f t="shared" si="3"/>
        <v>76</v>
      </c>
      <c r="M14" s="12">
        <f t="shared" ca="1" si="11"/>
        <v>27</v>
      </c>
      <c r="N14" s="13">
        <f t="shared" ca="1" si="4"/>
        <v>5</v>
      </c>
    </row>
    <row r="15" spans="2:16" ht="14.4" x14ac:dyDescent="0.3">
      <c r="B15" s="11">
        <f t="shared" ca="1" si="5"/>
        <v>114</v>
      </c>
      <c r="C15" s="12" t="str">
        <f t="shared" si="6"/>
        <v>note</v>
      </c>
      <c r="D15" s="12">
        <f t="shared" si="7"/>
        <v>10</v>
      </c>
      <c r="E15" s="12">
        <f t="shared" si="8"/>
        <v>76</v>
      </c>
      <c r="F15" s="12">
        <f t="shared" si="9"/>
        <v>1</v>
      </c>
      <c r="G15" s="13">
        <f t="shared" ca="1" si="0"/>
        <v>102</v>
      </c>
      <c r="I15" s="11">
        <f t="shared" ca="1" si="1"/>
        <v>5</v>
      </c>
      <c r="J15" s="12" t="str">
        <f t="shared" si="10"/>
        <v>note</v>
      </c>
      <c r="K15" s="12">
        <f t="shared" si="2"/>
        <v>10</v>
      </c>
      <c r="L15" s="12">
        <f t="shared" si="3"/>
        <v>76</v>
      </c>
      <c r="M15" s="12">
        <f t="shared" ca="1" si="11"/>
        <v>9</v>
      </c>
      <c r="N15" s="13">
        <f t="shared" ca="1" si="4"/>
        <v>92</v>
      </c>
    </row>
    <row r="16" spans="2:16" ht="14.4" x14ac:dyDescent="0.3">
      <c r="B16" s="11">
        <f t="shared" ca="1" si="5"/>
        <v>102</v>
      </c>
      <c r="C16" s="12" t="str">
        <f t="shared" si="6"/>
        <v>note</v>
      </c>
      <c r="D16" s="12">
        <f t="shared" si="7"/>
        <v>10</v>
      </c>
      <c r="E16" s="12">
        <f t="shared" si="8"/>
        <v>76</v>
      </c>
      <c r="F16" s="12">
        <f t="shared" si="9"/>
        <v>1</v>
      </c>
      <c r="G16" s="13">
        <f t="shared" ca="1" si="0"/>
        <v>149</v>
      </c>
      <c r="I16" s="11">
        <f t="shared" ca="1" si="1"/>
        <v>92</v>
      </c>
      <c r="J16" s="12" t="str">
        <f t="shared" si="10"/>
        <v>note</v>
      </c>
      <c r="K16" s="12">
        <f t="shared" si="2"/>
        <v>10</v>
      </c>
      <c r="L16" s="12">
        <f t="shared" si="3"/>
        <v>76</v>
      </c>
      <c r="M16" s="12">
        <f t="shared" ca="1" si="11"/>
        <v>76</v>
      </c>
      <c r="N16" s="13">
        <f t="shared" ca="1" si="4"/>
        <v>273</v>
      </c>
    </row>
    <row r="17" spans="2:14" ht="14.4" x14ac:dyDescent="0.3">
      <c r="B17" s="11">
        <f t="shared" ca="1" si="5"/>
        <v>149</v>
      </c>
      <c r="C17" s="12" t="str">
        <f t="shared" si="6"/>
        <v>note</v>
      </c>
      <c r="D17" s="12">
        <f t="shared" si="7"/>
        <v>10</v>
      </c>
      <c r="E17" s="12">
        <f t="shared" si="8"/>
        <v>76</v>
      </c>
      <c r="F17" s="12">
        <f t="shared" si="9"/>
        <v>1</v>
      </c>
      <c r="G17" s="13">
        <f t="shared" ca="1" si="0"/>
        <v>106</v>
      </c>
      <c r="I17" s="11">
        <f t="shared" ca="1" si="1"/>
        <v>273</v>
      </c>
      <c r="J17" s="12" t="str">
        <f t="shared" si="10"/>
        <v>note</v>
      </c>
      <c r="K17" s="12">
        <f t="shared" si="2"/>
        <v>10</v>
      </c>
      <c r="L17" s="12">
        <f t="shared" si="3"/>
        <v>76</v>
      </c>
      <c r="M17" s="12">
        <f t="shared" ca="1" si="11"/>
        <v>9</v>
      </c>
      <c r="N17" s="13">
        <f t="shared" ca="1" si="4"/>
        <v>150</v>
      </c>
    </row>
    <row r="18" spans="2:14" ht="14.4" x14ac:dyDescent="0.3">
      <c r="B18" s="11">
        <f t="shared" ca="1" si="5"/>
        <v>106</v>
      </c>
      <c r="C18" s="12" t="str">
        <f t="shared" si="6"/>
        <v>note</v>
      </c>
      <c r="D18" s="12">
        <f t="shared" si="7"/>
        <v>10</v>
      </c>
      <c r="E18" s="12">
        <f t="shared" si="8"/>
        <v>76</v>
      </c>
      <c r="F18" s="12">
        <f t="shared" si="9"/>
        <v>1</v>
      </c>
      <c r="G18" s="13">
        <f t="shared" ca="1" si="0"/>
        <v>107</v>
      </c>
      <c r="I18" s="11">
        <f t="shared" ca="1" si="1"/>
        <v>150</v>
      </c>
      <c r="J18" s="12" t="str">
        <f t="shared" si="10"/>
        <v>note</v>
      </c>
      <c r="K18" s="12">
        <f t="shared" si="2"/>
        <v>10</v>
      </c>
      <c r="L18" s="12">
        <f t="shared" si="3"/>
        <v>76</v>
      </c>
      <c r="M18" s="12">
        <f t="shared" ca="1" si="11"/>
        <v>38</v>
      </c>
      <c r="N18" s="13">
        <f t="shared" ca="1" si="4"/>
        <v>26</v>
      </c>
    </row>
    <row r="19" spans="2:14" ht="14.4" x14ac:dyDescent="0.3">
      <c r="B19" s="11">
        <f t="shared" ca="1" si="5"/>
        <v>107</v>
      </c>
      <c r="C19" s="12" t="str">
        <f t="shared" si="6"/>
        <v>note</v>
      </c>
      <c r="D19" s="12">
        <f t="shared" si="7"/>
        <v>10</v>
      </c>
      <c r="E19" s="12">
        <f t="shared" si="8"/>
        <v>76</v>
      </c>
      <c r="F19" s="12">
        <f t="shared" si="9"/>
        <v>1</v>
      </c>
      <c r="G19" s="13">
        <f t="shared" ca="1" si="0"/>
        <v>149</v>
      </c>
      <c r="I19" s="11">
        <f t="shared" ca="1" si="1"/>
        <v>26</v>
      </c>
      <c r="J19" s="12" t="str">
        <f t="shared" si="10"/>
        <v>note</v>
      </c>
      <c r="K19" s="12">
        <f t="shared" si="2"/>
        <v>10</v>
      </c>
      <c r="L19" s="12">
        <f t="shared" si="3"/>
        <v>76</v>
      </c>
      <c r="M19" s="12">
        <f t="shared" ca="1" si="11"/>
        <v>33</v>
      </c>
      <c r="N19" s="13">
        <f t="shared" ca="1" si="4"/>
        <v>25</v>
      </c>
    </row>
    <row r="20" spans="2:14" ht="14.4" x14ac:dyDescent="0.3">
      <c r="B20" s="11">
        <f t="shared" ca="1" si="5"/>
        <v>149</v>
      </c>
      <c r="C20" s="12" t="str">
        <f t="shared" si="6"/>
        <v>note</v>
      </c>
      <c r="D20" s="12">
        <f t="shared" si="7"/>
        <v>10</v>
      </c>
      <c r="E20" s="12">
        <f t="shared" si="8"/>
        <v>76</v>
      </c>
      <c r="F20" s="12">
        <f t="shared" si="9"/>
        <v>1</v>
      </c>
      <c r="G20" s="13">
        <f t="shared" ca="1" si="0"/>
        <v>55</v>
      </c>
      <c r="I20" s="11">
        <f t="shared" ca="1" si="1"/>
        <v>25</v>
      </c>
      <c r="J20" s="12" t="str">
        <f t="shared" si="10"/>
        <v>note</v>
      </c>
      <c r="K20" s="12">
        <f t="shared" si="2"/>
        <v>10</v>
      </c>
      <c r="L20" s="12">
        <f t="shared" si="3"/>
        <v>76</v>
      </c>
      <c r="M20" s="12">
        <f t="shared" ca="1" si="11"/>
        <v>95</v>
      </c>
      <c r="N20" s="13">
        <f t="shared" ca="1" si="4"/>
        <v>232</v>
      </c>
    </row>
    <row r="21" spans="2:14" ht="14.4" x14ac:dyDescent="0.3">
      <c r="B21" s="11">
        <f t="shared" ca="1" si="5"/>
        <v>55</v>
      </c>
      <c r="C21" s="12" t="str">
        <f t="shared" si="6"/>
        <v>note</v>
      </c>
      <c r="D21" s="12">
        <f t="shared" si="7"/>
        <v>10</v>
      </c>
      <c r="E21" s="12">
        <f t="shared" si="8"/>
        <v>76</v>
      </c>
      <c r="F21" s="12">
        <f t="shared" si="9"/>
        <v>1</v>
      </c>
      <c r="G21" s="13">
        <f t="shared" ca="1" si="0"/>
        <v>16</v>
      </c>
      <c r="I21" s="11">
        <f t="shared" ca="1" si="1"/>
        <v>232</v>
      </c>
      <c r="J21" s="12" t="str">
        <f t="shared" si="10"/>
        <v>note</v>
      </c>
      <c r="K21" s="12">
        <f t="shared" si="2"/>
        <v>10</v>
      </c>
      <c r="L21" s="12">
        <f t="shared" si="3"/>
        <v>76</v>
      </c>
      <c r="M21" s="12">
        <f t="shared" ca="1" si="11"/>
        <v>2</v>
      </c>
      <c r="N21" s="13">
        <f t="shared" ca="1" si="4"/>
        <v>8</v>
      </c>
    </row>
    <row r="22" spans="2:14" ht="14.4" x14ac:dyDescent="0.3">
      <c r="B22" s="11">
        <f t="shared" ca="1" si="5"/>
        <v>16</v>
      </c>
      <c r="C22" s="12" t="str">
        <f t="shared" si="6"/>
        <v>note</v>
      </c>
      <c r="D22" s="12">
        <f t="shared" si="7"/>
        <v>10</v>
      </c>
      <c r="E22" s="12">
        <f t="shared" si="8"/>
        <v>76</v>
      </c>
      <c r="F22" s="12">
        <f t="shared" si="9"/>
        <v>1</v>
      </c>
      <c r="G22" s="13">
        <f t="shared" ca="1" si="0"/>
        <v>19</v>
      </c>
      <c r="I22" s="11">
        <f t="shared" ca="1" si="1"/>
        <v>8</v>
      </c>
      <c r="J22" s="12" t="str">
        <f t="shared" si="10"/>
        <v>note</v>
      </c>
      <c r="K22" s="12">
        <f t="shared" si="2"/>
        <v>10</v>
      </c>
      <c r="L22" s="12">
        <f t="shared" si="3"/>
        <v>76</v>
      </c>
      <c r="M22" s="12">
        <f t="shared" ca="1" si="11"/>
        <v>15</v>
      </c>
      <c r="N22" s="13">
        <f t="shared" ca="1" si="4"/>
        <v>54</v>
      </c>
    </row>
    <row r="23" spans="2:14" ht="14.4" x14ac:dyDescent="0.3">
      <c r="B23" s="11">
        <f t="shared" ca="1" si="5"/>
        <v>19</v>
      </c>
      <c r="C23" s="12" t="str">
        <f t="shared" si="6"/>
        <v>note</v>
      </c>
      <c r="D23" s="12">
        <f t="shared" si="7"/>
        <v>10</v>
      </c>
      <c r="E23" s="12">
        <f t="shared" si="8"/>
        <v>76</v>
      </c>
      <c r="F23" s="12">
        <f t="shared" si="9"/>
        <v>1</v>
      </c>
      <c r="G23" s="13">
        <f t="shared" ca="1" si="0"/>
        <v>41</v>
      </c>
      <c r="I23" s="11">
        <f t="shared" ca="1" si="1"/>
        <v>54</v>
      </c>
      <c r="J23" s="12" t="str">
        <f t="shared" si="10"/>
        <v>note</v>
      </c>
      <c r="K23" s="12">
        <f t="shared" si="2"/>
        <v>10</v>
      </c>
      <c r="L23" s="12">
        <f t="shared" si="3"/>
        <v>76</v>
      </c>
      <c r="M23" s="12">
        <f t="shared" ca="1" si="11"/>
        <v>92</v>
      </c>
      <c r="N23" s="13">
        <f t="shared" ca="1" si="4"/>
        <v>12</v>
      </c>
    </row>
    <row r="24" spans="2:14" ht="14.4" x14ac:dyDescent="0.3">
      <c r="B24" s="11">
        <f t="shared" ca="1" si="5"/>
        <v>41</v>
      </c>
      <c r="C24" s="12" t="str">
        <f t="shared" si="6"/>
        <v>note</v>
      </c>
      <c r="D24" s="12">
        <f t="shared" si="7"/>
        <v>10</v>
      </c>
      <c r="E24" s="12">
        <f t="shared" si="8"/>
        <v>76</v>
      </c>
      <c r="F24" s="12">
        <f t="shared" si="9"/>
        <v>1</v>
      </c>
      <c r="G24" s="13">
        <f t="shared" ca="1" si="0"/>
        <v>131</v>
      </c>
      <c r="I24" s="11">
        <f t="shared" ca="1" si="1"/>
        <v>12</v>
      </c>
      <c r="J24" s="12" t="str">
        <f t="shared" si="10"/>
        <v>note</v>
      </c>
      <c r="K24" s="12">
        <f t="shared" si="2"/>
        <v>10</v>
      </c>
      <c r="L24" s="12">
        <f t="shared" si="3"/>
        <v>76</v>
      </c>
      <c r="M24" s="12">
        <f t="shared" ca="1" si="11"/>
        <v>7</v>
      </c>
      <c r="N24" s="13">
        <f t="shared" ca="1" si="4"/>
        <v>111</v>
      </c>
    </row>
    <row r="25" spans="2:14" ht="14.4" x14ac:dyDescent="0.3">
      <c r="B25" s="11">
        <f t="shared" ca="1" si="5"/>
        <v>131</v>
      </c>
      <c r="C25" s="12" t="str">
        <f t="shared" si="6"/>
        <v>note</v>
      </c>
      <c r="D25" s="12">
        <f t="shared" si="7"/>
        <v>10</v>
      </c>
      <c r="E25" s="12">
        <f t="shared" si="8"/>
        <v>76</v>
      </c>
      <c r="F25" s="12">
        <f t="shared" si="9"/>
        <v>1</v>
      </c>
      <c r="G25" s="13">
        <f t="shared" ca="1" si="0"/>
        <v>36</v>
      </c>
      <c r="I25" s="11">
        <f t="shared" ca="1" si="1"/>
        <v>111</v>
      </c>
      <c r="J25" s="12" t="str">
        <f t="shared" si="10"/>
        <v>note</v>
      </c>
      <c r="K25" s="12">
        <f t="shared" si="2"/>
        <v>10</v>
      </c>
      <c r="L25" s="12">
        <f t="shared" si="3"/>
        <v>76</v>
      </c>
      <c r="M25" s="12">
        <f t="shared" ca="1" si="11"/>
        <v>84</v>
      </c>
      <c r="N25" s="13">
        <f t="shared" ca="1" si="4"/>
        <v>35</v>
      </c>
    </row>
    <row r="26" spans="2:14" ht="14.4" x14ac:dyDescent="0.3">
      <c r="B26" s="11">
        <f t="shared" ca="1" si="5"/>
        <v>36</v>
      </c>
      <c r="C26" s="12" t="str">
        <f t="shared" si="6"/>
        <v>note</v>
      </c>
      <c r="D26" s="12">
        <f t="shared" si="7"/>
        <v>10</v>
      </c>
      <c r="E26" s="12">
        <f t="shared" si="8"/>
        <v>76</v>
      </c>
      <c r="F26" s="12">
        <f t="shared" si="9"/>
        <v>1</v>
      </c>
      <c r="G26" s="13">
        <f t="shared" ca="1" si="0"/>
        <v>150</v>
      </c>
      <c r="I26" s="11">
        <f t="shared" ca="1" si="1"/>
        <v>35</v>
      </c>
      <c r="J26" s="12" t="str">
        <f t="shared" si="10"/>
        <v>note</v>
      </c>
      <c r="K26" s="12">
        <f t="shared" si="2"/>
        <v>10</v>
      </c>
      <c r="L26" s="12">
        <f t="shared" si="3"/>
        <v>76</v>
      </c>
      <c r="M26" s="12">
        <f t="shared" ca="1" si="11"/>
        <v>39</v>
      </c>
      <c r="N26" s="13">
        <f t="shared" ca="1" si="4"/>
        <v>5</v>
      </c>
    </row>
    <row r="27" spans="2:14" ht="14.4" x14ac:dyDescent="0.3">
      <c r="B27" s="11">
        <f t="shared" ca="1" si="5"/>
        <v>150</v>
      </c>
      <c r="C27" s="12" t="str">
        <f t="shared" si="6"/>
        <v>note</v>
      </c>
      <c r="D27" s="12">
        <f t="shared" si="7"/>
        <v>10</v>
      </c>
      <c r="E27" s="12">
        <f t="shared" si="8"/>
        <v>76</v>
      </c>
      <c r="F27" s="12">
        <f t="shared" si="9"/>
        <v>1</v>
      </c>
      <c r="G27" s="13">
        <f t="shared" ca="1" si="0"/>
        <v>54</v>
      </c>
      <c r="I27" s="11">
        <f t="shared" ca="1" si="1"/>
        <v>5</v>
      </c>
      <c r="J27" s="12" t="str">
        <f t="shared" si="10"/>
        <v>note</v>
      </c>
      <c r="K27" s="12">
        <f t="shared" si="2"/>
        <v>10</v>
      </c>
      <c r="L27" s="12">
        <f t="shared" si="3"/>
        <v>76</v>
      </c>
      <c r="M27" s="12">
        <f t="shared" ca="1" si="11"/>
        <v>98</v>
      </c>
      <c r="N27" s="13">
        <f t="shared" ca="1" si="4"/>
        <v>64</v>
      </c>
    </row>
    <row r="28" spans="2:14" ht="14.4" x14ac:dyDescent="0.3">
      <c r="B28" s="11">
        <f t="shared" ca="1" si="5"/>
        <v>54</v>
      </c>
      <c r="C28" s="12" t="str">
        <f t="shared" si="6"/>
        <v>note</v>
      </c>
      <c r="D28" s="12">
        <f t="shared" si="7"/>
        <v>10</v>
      </c>
      <c r="E28" s="12">
        <f t="shared" si="8"/>
        <v>76</v>
      </c>
      <c r="F28" s="12">
        <f t="shared" si="9"/>
        <v>1</v>
      </c>
      <c r="G28" s="13">
        <f t="shared" ca="1" si="0"/>
        <v>20</v>
      </c>
      <c r="I28" s="11">
        <f t="shared" ca="1" si="1"/>
        <v>64</v>
      </c>
      <c r="J28" s="12" t="str">
        <f t="shared" si="10"/>
        <v>note</v>
      </c>
      <c r="K28" s="12">
        <f t="shared" si="2"/>
        <v>10</v>
      </c>
      <c r="L28" s="12">
        <f t="shared" si="3"/>
        <v>76</v>
      </c>
      <c r="M28" s="12">
        <f t="shared" ca="1" si="11"/>
        <v>77</v>
      </c>
      <c r="N28" s="13">
        <f t="shared" ca="1" si="4"/>
        <v>24</v>
      </c>
    </row>
    <row r="29" spans="2:14" ht="14.4" x14ac:dyDescent="0.3">
      <c r="B29" s="11">
        <f t="shared" ca="1" si="5"/>
        <v>20</v>
      </c>
      <c r="C29" s="12" t="str">
        <f t="shared" si="6"/>
        <v>note</v>
      </c>
      <c r="D29" s="12">
        <f t="shared" si="7"/>
        <v>10</v>
      </c>
      <c r="E29" s="12">
        <f t="shared" si="8"/>
        <v>76</v>
      </c>
      <c r="F29" s="12">
        <f t="shared" si="9"/>
        <v>1</v>
      </c>
      <c r="G29" s="13">
        <f t="shared" ca="1" si="0"/>
        <v>58</v>
      </c>
      <c r="I29" s="11">
        <f t="shared" ca="1" si="1"/>
        <v>24</v>
      </c>
      <c r="J29" s="12" t="str">
        <f t="shared" si="10"/>
        <v>note</v>
      </c>
      <c r="K29" s="12">
        <f t="shared" si="2"/>
        <v>10</v>
      </c>
      <c r="L29" s="12">
        <f t="shared" si="3"/>
        <v>76</v>
      </c>
      <c r="M29" s="12">
        <f t="shared" ca="1" si="11"/>
        <v>66</v>
      </c>
      <c r="N29" s="13">
        <f t="shared" ca="1" si="4"/>
        <v>249</v>
      </c>
    </row>
    <row r="30" spans="2:14" ht="14.4" x14ac:dyDescent="0.3">
      <c r="B30" s="11">
        <f t="shared" ca="1" si="5"/>
        <v>58</v>
      </c>
      <c r="C30" s="12" t="str">
        <f t="shared" si="6"/>
        <v>note</v>
      </c>
      <c r="D30" s="12">
        <f t="shared" si="7"/>
        <v>10</v>
      </c>
      <c r="E30" s="12">
        <f t="shared" si="8"/>
        <v>76</v>
      </c>
      <c r="F30" s="12">
        <f t="shared" si="9"/>
        <v>1</v>
      </c>
      <c r="G30" s="13">
        <f t="shared" ca="1" si="0"/>
        <v>22</v>
      </c>
      <c r="I30" s="11">
        <f t="shared" ca="1" si="1"/>
        <v>249</v>
      </c>
      <c r="J30" s="12" t="str">
        <f t="shared" si="10"/>
        <v>note</v>
      </c>
      <c r="K30" s="12">
        <f t="shared" si="2"/>
        <v>10</v>
      </c>
      <c r="L30" s="12">
        <f t="shared" si="3"/>
        <v>76</v>
      </c>
      <c r="M30" s="12">
        <f t="shared" ca="1" si="11"/>
        <v>12</v>
      </c>
      <c r="N30" s="13">
        <f t="shared" ca="1" si="4"/>
        <v>39</v>
      </c>
    </row>
    <row r="31" spans="2:14" ht="14.4" x14ac:dyDescent="0.3">
      <c r="B31" s="11">
        <f t="shared" ca="1" si="5"/>
        <v>22</v>
      </c>
      <c r="C31" s="12" t="str">
        <f t="shared" si="6"/>
        <v>note</v>
      </c>
      <c r="D31" s="12">
        <f t="shared" si="7"/>
        <v>10</v>
      </c>
      <c r="E31" s="12">
        <f t="shared" si="8"/>
        <v>76</v>
      </c>
      <c r="F31" s="12">
        <f t="shared" si="9"/>
        <v>1</v>
      </c>
      <c r="G31" s="13">
        <f t="shared" ca="1" si="0"/>
        <v>39</v>
      </c>
      <c r="I31" s="11">
        <f t="shared" ca="1" si="1"/>
        <v>39</v>
      </c>
      <c r="J31" s="12" t="str">
        <f t="shared" si="10"/>
        <v>note</v>
      </c>
      <c r="K31" s="12">
        <f t="shared" si="2"/>
        <v>10</v>
      </c>
      <c r="L31" s="12">
        <f t="shared" si="3"/>
        <v>76</v>
      </c>
      <c r="M31" s="12">
        <f t="shared" ca="1" si="11"/>
        <v>7</v>
      </c>
      <c r="N31" s="13">
        <f t="shared" ca="1" si="4"/>
        <v>35</v>
      </c>
    </row>
    <row r="32" spans="2:14" ht="14.4" x14ac:dyDescent="0.3">
      <c r="B32" s="11">
        <f t="shared" ca="1" si="5"/>
        <v>39</v>
      </c>
      <c r="C32" s="12" t="str">
        <f t="shared" si="6"/>
        <v>note</v>
      </c>
      <c r="D32" s="12">
        <f t="shared" si="7"/>
        <v>10</v>
      </c>
      <c r="E32" s="12">
        <f t="shared" si="8"/>
        <v>76</v>
      </c>
      <c r="F32" s="12">
        <f t="shared" si="9"/>
        <v>1</v>
      </c>
      <c r="G32" s="13">
        <f t="shared" ca="1" si="0"/>
        <v>145</v>
      </c>
      <c r="I32" s="11">
        <f t="shared" ca="1" si="1"/>
        <v>35</v>
      </c>
      <c r="J32" s="12" t="str">
        <f t="shared" si="10"/>
        <v>note</v>
      </c>
      <c r="K32" s="12">
        <f t="shared" si="2"/>
        <v>10</v>
      </c>
      <c r="L32" s="12">
        <f t="shared" si="3"/>
        <v>76</v>
      </c>
      <c r="M32" s="12">
        <f t="shared" ca="1" si="11"/>
        <v>55</v>
      </c>
      <c r="N32" s="13">
        <f t="shared" ca="1" si="4"/>
        <v>162</v>
      </c>
    </row>
    <row r="33" spans="2:14" ht="14.4" x14ac:dyDescent="0.3">
      <c r="B33" s="11">
        <f t="shared" ca="1" si="5"/>
        <v>145</v>
      </c>
      <c r="C33" s="12" t="str">
        <f t="shared" si="6"/>
        <v>note</v>
      </c>
      <c r="D33" s="12">
        <f t="shared" si="7"/>
        <v>10</v>
      </c>
      <c r="E33" s="12">
        <f t="shared" si="8"/>
        <v>76</v>
      </c>
      <c r="F33" s="12">
        <f t="shared" si="9"/>
        <v>1</v>
      </c>
      <c r="G33" s="13">
        <f t="shared" ca="1" si="0"/>
        <v>54</v>
      </c>
      <c r="I33" s="11">
        <f t="shared" ca="1" si="1"/>
        <v>162</v>
      </c>
      <c r="J33" s="12" t="str">
        <f t="shared" si="10"/>
        <v>note</v>
      </c>
      <c r="K33" s="12">
        <f t="shared" si="2"/>
        <v>10</v>
      </c>
      <c r="L33" s="12">
        <f t="shared" si="3"/>
        <v>76</v>
      </c>
      <c r="M33" s="12">
        <f t="shared" ca="1" si="11"/>
        <v>0</v>
      </c>
      <c r="N33" s="13">
        <f t="shared" ca="1" si="4"/>
        <v>56</v>
      </c>
    </row>
    <row r="34" spans="2:14" ht="14.4" x14ac:dyDescent="0.3">
      <c r="B34" s="11">
        <f t="shared" ca="1" si="5"/>
        <v>54</v>
      </c>
      <c r="C34" s="12" t="str">
        <f t="shared" si="6"/>
        <v>note</v>
      </c>
      <c r="D34" s="12">
        <f t="shared" si="7"/>
        <v>10</v>
      </c>
      <c r="E34" s="12">
        <f t="shared" si="8"/>
        <v>76</v>
      </c>
      <c r="F34" s="12">
        <f t="shared" si="9"/>
        <v>1</v>
      </c>
      <c r="G34" s="13">
        <f t="shared" ca="1" si="0"/>
        <v>88</v>
      </c>
      <c r="I34" s="11">
        <f t="shared" ca="1" si="1"/>
        <v>56</v>
      </c>
      <c r="J34" s="12" t="str">
        <f t="shared" si="10"/>
        <v>note</v>
      </c>
      <c r="K34" s="12">
        <f t="shared" si="2"/>
        <v>10</v>
      </c>
      <c r="L34" s="12">
        <f t="shared" si="3"/>
        <v>76</v>
      </c>
      <c r="M34" s="12">
        <f t="shared" ca="1" si="11"/>
        <v>158</v>
      </c>
      <c r="N34" s="13">
        <f t="shared" ca="1" si="4"/>
        <v>138</v>
      </c>
    </row>
    <row r="35" spans="2:14" ht="14.4" x14ac:dyDescent="0.3">
      <c r="B35" s="11">
        <f t="shared" ca="1" si="5"/>
        <v>88</v>
      </c>
      <c r="C35" s="12" t="str">
        <f t="shared" si="6"/>
        <v>note</v>
      </c>
      <c r="D35" s="12">
        <f t="shared" si="7"/>
        <v>10</v>
      </c>
      <c r="E35" s="12">
        <f t="shared" si="8"/>
        <v>76</v>
      </c>
      <c r="F35" s="12">
        <f t="shared" si="9"/>
        <v>1</v>
      </c>
      <c r="G35" s="13">
        <f t="shared" ca="1" si="0"/>
        <v>31</v>
      </c>
      <c r="I35" s="11">
        <f t="shared" ca="1" si="1"/>
        <v>138</v>
      </c>
      <c r="J35" s="12" t="str">
        <f t="shared" si="10"/>
        <v>note</v>
      </c>
      <c r="K35" s="12">
        <f t="shared" si="2"/>
        <v>10</v>
      </c>
      <c r="L35" s="12">
        <f t="shared" si="3"/>
        <v>76</v>
      </c>
      <c r="M35" s="12">
        <f t="shared" ca="1" si="11"/>
        <v>61</v>
      </c>
      <c r="N35" s="13">
        <f t="shared" ca="1" si="4"/>
        <v>169</v>
      </c>
    </row>
    <row r="36" spans="2:14" ht="14.4" x14ac:dyDescent="0.3">
      <c r="B36" s="11">
        <f t="shared" ca="1" si="5"/>
        <v>31</v>
      </c>
      <c r="C36" s="12" t="str">
        <f t="shared" si="6"/>
        <v>note</v>
      </c>
      <c r="D36" s="12">
        <f t="shared" si="7"/>
        <v>10</v>
      </c>
      <c r="E36" s="12">
        <f t="shared" si="8"/>
        <v>76</v>
      </c>
      <c r="F36" s="12">
        <f t="shared" si="9"/>
        <v>1</v>
      </c>
      <c r="G36" s="13">
        <f t="shared" ca="1" si="0"/>
        <v>42</v>
      </c>
      <c r="I36" s="11">
        <f t="shared" ca="1" si="1"/>
        <v>169</v>
      </c>
      <c r="J36" s="12" t="str">
        <f t="shared" si="10"/>
        <v>note</v>
      </c>
      <c r="K36" s="12">
        <f t="shared" si="2"/>
        <v>10</v>
      </c>
      <c r="L36" s="12">
        <f t="shared" si="3"/>
        <v>76</v>
      </c>
      <c r="M36" s="12">
        <f t="shared" ca="1" si="11"/>
        <v>7</v>
      </c>
      <c r="N36" s="13">
        <f t="shared" ca="1" si="4"/>
        <v>75</v>
      </c>
    </row>
    <row r="37" spans="2:14" ht="14.4" x14ac:dyDescent="0.3">
      <c r="B37" s="11">
        <f t="shared" ca="1" si="5"/>
        <v>42</v>
      </c>
      <c r="C37" s="12" t="str">
        <f t="shared" si="6"/>
        <v>note</v>
      </c>
      <c r="D37" s="12">
        <f t="shared" si="7"/>
        <v>10</v>
      </c>
      <c r="E37" s="12">
        <f t="shared" si="8"/>
        <v>76</v>
      </c>
      <c r="F37" s="12">
        <f t="shared" si="9"/>
        <v>1</v>
      </c>
      <c r="G37" s="13">
        <f t="shared" ref="G37:G68" ca="1" si="12">INT(RANDBETWEEN($F$1,$F$2))</f>
        <v>178</v>
      </c>
      <c r="I37" s="11">
        <f t="shared" ca="1" si="1"/>
        <v>75</v>
      </c>
      <c r="J37" s="12" t="str">
        <f t="shared" si="10"/>
        <v>note</v>
      </c>
      <c r="K37" s="12">
        <f t="shared" si="2"/>
        <v>10</v>
      </c>
      <c r="L37" s="12">
        <f t="shared" si="3"/>
        <v>76</v>
      </c>
      <c r="M37" s="12">
        <f t="shared" ca="1" si="11"/>
        <v>18</v>
      </c>
      <c r="N37" s="13">
        <f t="shared" ca="1" si="4"/>
        <v>45</v>
      </c>
    </row>
    <row r="38" spans="2:14" ht="14.4" x14ac:dyDescent="0.3">
      <c r="B38" s="11">
        <f t="shared" ca="1" si="5"/>
        <v>178</v>
      </c>
      <c r="C38" s="12" t="str">
        <f t="shared" si="6"/>
        <v>note</v>
      </c>
      <c r="D38" s="12">
        <f t="shared" si="7"/>
        <v>10</v>
      </c>
      <c r="E38" s="12">
        <f t="shared" si="8"/>
        <v>76</v>
      </c>
      <c r="F38" s="12">
        <f t="shared" si="9"/>
        <v>1</v>
      </c>
      <c r="G38" s="13">
        <f t="shared" ca="1" si="12"/>
        <v>69</v>
      </c>
      <c r="I38" s="11">
        <f t="shared" ref="I38:I69" ca="1" si="13">N37</f>
        <v>45</v>
      </c>
      <c r="J38" s="12" t="str">
        <f t="shared" si="10"/>
        <v>note</v>
      </c>
      <c r="K38" s="12">
        <f t="shared" si="2"/>
        <v>10</v>
      </c>
      <c r="L38" s="12">
        <f t="shared" si="3"/>
        <v>76</v>
      </c>
      <c r="M38" s="12">
        <f t="shared" ca="1" si="11"/>
        <v>87</v>
      </c>
      <c r="N38" s="13">
        <f t="shared" ca="1" si="4"/>
        <v>50</v>
      </c>
    </row>
    <row r="39" spans="2:14" ht="14.4" x14ac:dyDescent="0.3">
      <c r="B39" s="11">
        <f t="shared" ca="1" si="5"/>
        <v>69</v>
      </c>
      <c r="C39" s="12" t="str">
        <f t="shared" si="6"/>
        <v>note</v>
      </c>
      <c r="D39" s="12">
        <f t="shared" si="7"/>
        <v>10</v>
      </c>
      <c r="E39" s="12">
        <f t="shared" si="8"/>
        <v>76</v>
      </c>
      <c r="F39" s="12">
        <f t="shared" si="9"/>
        <v>1</v>
      </c>
      <c r="G39" s="13">
        <f t="shared" ca="1" si="12"/>
        <v>161</v>
      </c>
      <c r="I39" s="11">
        <f t="shared" ca="1" si="13"/>
        <v>50</v>
      </c>
      <c r="J39" s="12" t="str">
        <f t="shared" si="10"/>
        <v>note</v>
      </c>
      <c r="K39" s="12">
        <f t="shared" si="2"/>
        <v>10</v>
      </c>
      <c r="L39" s="12">
        <f t="shared" si="3"/>
        <v>76</v>
      </c>
      <c r="M39" s="12">
        <f t="shared" ref="M39:M70" ca="1" si="14">INT(-$N$1*LOG(1-RAND()))</f>
        <v>41</v>
      </c>
      <c r="N39" s="13">
        <f t="shared" ca="1" si="4"/>
        <v>27</v>
      </c>
    </row>
    <row r="40" spans="2:14" ht="14.4" x14ac:dyDescent="0.3">
      <c r="B40" s="11">
        <f t="shared" ca="1" si="5"/>
        <v>161</v>
      </c>
      <c r="C40" s="12" t="str">
        <f t="shared" si="6"/>
        <v>note</v>
      </c>
      <c r="D40" s="12">
        <f t="shared" si="7"/>
        <v>10</v>
      </c>
      <c r="E40" s="12">
        <f t="shared" si="8"/>
        <v>76</v>
      </c>
      <c r="F40" s="12">
        <f t="shared" si="9"/>
        <v>1</v>
      </c>
      <c r="G40" s="13">
        <f t="shared" ca="1" si="12"/>
        <v>125</v>
      </c>
      <c r="I40" s="11">
        <f t="shared" ca="1" si="13"/>
        <v>27</v>
      </c>
      <c r="J40" s="12" t="str">
        <f t="shared" si="10"/>
        <v>note</v>
      </c>
      <c r="K40" s="12">
        <f t="shared" si="2"/>
        <v>10</v>
      </c>
      <c r="L40" s="12">
        <f t="shared" si="3"/>
        <v>76</v>
      </c>
      <c r="M40" s="12">
        <f t="shared" ca="1" si="14"/>
        <v>13</v>
      </c>
      <c r="N40" s="13">
        <f t="shared" ca="1" si="4"/>
        <v>84</v>
      </c>
    </row>
    <row r="41" spans="2:14" ht="14.4" x14ac:dyDescent="0.3">
      <c r="B41" s="11">
        <f t="shared" ca="1" si="5"/>
        <v>125</v>
      </c>
      <c r="C41" s="12" t="str">
        <f t="shared" si="6"/>
        <v>note</v>
      </c>
      <c r="D41" s="12">
        <f t="shared" si="7"/>
        <v>10</v>
      </c>
      <c r="E41" s="12">
        <f t="shared" si="8"/>
        <v>76</v>
      </c>
      <c r="F41" s="12">
        <f t="shared" si="9"/>
        <v>1</v>
      </c>
      <c r="G41" s="13">
        <f t="shared" ca="1" si="12"/>
        <v>119</v>
      </c>
      <c r="I41" s="11">
        <f t="shared" ca="1" si="13"/>
        <v>84</v>
      </c>
      <c r="J41" s="12" t="str">
        <f t="shared" si="10"/>
        <v>note</v>
      </c>
      <c r="K41" s="12">
        <f t="shared" si="2"/>
        <v>10</v>
      </c>
      <c r="L41" s="12">
        <f t="shared" si="3"/>
        <v>76</v>
      </c>
      <c r="M41" s="12">
        <f t="shared" ca="1" si="14"/>
        <v>13</v>
      </c>
      <c r="N41" s="13">
        <f t="shared" ca="1" si="4"/>
        <v>49</v>
      </c>
    </row>
    <row r="42" spans="2:14" ht="14.4" x14ac:dyDescent="0.3">
      <c r="B42" s="11">
        <f t="shared" ca="1" si="5"/>
        <v>119</v>
      </c>
      <c r="C42" s="12" t="str">
        <f t="shared" si="6"/>
        <v>note</v>
      </c>
      <c r="D42" s="12">
        <f t="shared" si="7"/>
        <v>10</v>
      </c>
      <c r="E42" s="12">
        <f t="shared" si="8"/>
        <v>76</v>
      </c>
      <c r="F42" s="12">
        <f t="shared" si="9"/>
        <v>1</v>
      </c>
      <c r="G42" s="13">
        <f t="shared" ca="1" si="12"/>
        <v>172</v>
      </c>
      <c r="I42" s="11">
        <f t="shared" ca="1" si="13"/>
        <v>49</v>
      </c>
      <c r="J42" s="12" t="str">
        <f t="shared" si="10"/>
        <v>note</v>
      </c>
      <c r="K42" s="12">
        <f t="shared" si="2"/>
        <v>10</v>
      </c>
      <c r="L42" s="12">
        <f t="shared" si="3"/>
        <v>76</v>
      </c>
      <c r="M42" s="12">
        <f t="shared" ca="1" si="14"/>
        <v>44</v>
      </c>
      <c r="N42" s="13">
        <f t="shared" ca="1" si="4"/>
        <v>161</v>
      </c>
    </row>
    <row r="43" spans="2:14" ht="14.4" x14ac:dyDescent="0.3">
      <c r="B43" s="11">
        <f t="shared" ca="1" si="5"/>
        <v>172</v>
      </c>
      <c r="C43" s="12" t="str">
        <f t="shared" si="6"/>
        <v>note</v>
      </c>
      <c r="D43" s="12">
        <f t="shared" si="7"/>
        <v>10</v>
      </c>
      <c r="E43" s="12">
        <f t="shared" si="8"/>
        <v>76</v>
      </c>
      <c r="F43" s="12">
        <f t="shared" si="9"/>
        <v>1</v>
      </c>
      <c r="G43" s="13">
        <f t="shared" ca="1" si="12"/>
        <v>32</v>
      </c>
      <c r="I43" s="11">
        <f t="shared" ca="1" si="13"/>
        <v>161</v>
      </c>
      <c r="J43" s="12" t="str">
        <f t="shared" si="10"/>
        <v>note</v>
      </c>
      <c r="K43" s="12">
        <f t="shared" si="2"/>
        <v>10</v>
      </c>
      <c r="L43" s="12">
        <f t="shared" si="3"/>
        <v>76</v>
      </c>
      <c r="M43" s="12">
        <f t="shared" ca="1" si="14"/>
        <v>35</v>
      </c>
      <c r="N43" s="13">
        <f t="shared" ca="1" si="4"/>
        <v>209</v>
      </c>
    </row>
    <row r="44" spans="2:14" ht="14.4" x14ac:dyDescent="0.3">
      <c r="B44" s="11">
        <f t="shared" ca="1" si="5"/>
        <v>32</v>
      </c>
      <c r="C44" s="12" t="str">
        <f t="shared" si="6"/>
        <v>note</v>
      </c>
      <c r="D44" s="12">
        <f t="shared" si="7"/>
        <v>10</v>
      </c>
      <c r="E44" s="12">
        <f t="shared" si="8"/>
        <v>76</v>
      </c>
      <c r="F44" s="12">
        <f t="shared" si="9"/>
        <v>1</v>
      </c>
      <c r="G44" s="13">
        <f t="shared" ca="1" si="12"/>
        <v>183</v>
      </c>
      <c r="I44" s="11">
        <f t="shared" ca="1" si="13"/>
        <v>209</v>
      </c>
      <c r="J44" s="12" t="str">
        <f t="shared" si="10"/>
        <v>note</v>
      </c>
      <c r="K44" s="12">
        <f t="shared" si="2"/>
        <v>10</v>
      </c>
      <c r="L44" s="12">
        <f t="shared" si="3"/>
        <v>76</v>
      </c>
      <c r="M44" s="12">
        <f t="shared" ca="1" si="14"/>
        <v>8</v>
      </c>
      <c r="N44" s="13">
        <f t="shared" ca="1" si="4"/>
        <v>33</v>
      </c>
    </row>
    <row r="45" spans="2:14" ht="14.4" x14ac:dyDescent="0.3">
      <c r="B45" s="11">
        <f t="shared" ca="1" si="5"/>
        <v>183</v>
      </c>
      <c r="C45" s="12" t="str">
        <f t="shared" si="6"/>
        <v>note</v>
      </c>
      <c r="D45" s="12">
        <f t="shared" si="7"/>
        <v>10</v>
      </c>
      <c r="E45" s="12">
        <f t="shared" si="8"/>
        <v>76</v>
      </c>
      <c r="F45" s="12">
        <f t="shared" si="9"/>
        <v>1</v>
      </c>
      <c r="G45" s="13">
        <f t="shared" ca="1" si="12"/>
        <v>133</v>
      </c>
      <c r="I45" s="11">
        <f t="shared" ca="1" si="13"/>
        <v>33</v>
      </c>
      <c r="J45" s="12" t="str">
        <f t="shared" si="10"/>
        <v>note</v>
      </c>
      <c r="K45" s="12">
        <f t="shared" si="2"/>
        <v>10</v>
      </c>
      <c r="L45" s="12">
        <f t="shared" si="3"/>
        <v>76</v>
      </c>
      <c r="M45" s="12">
        <f t="shared" ca="1" si="14"/>
        <v>36</v>
      </c>
      <c r="N45" s="13">
        <f t="shared" ca="1" si="4"/>
        <v>93</v>
      </c>
    </row>
    <row r="46" spans="2:14" ht="14.4" x14ac:dyDescent="0.3">
      <c r="B46" s="11">
        <f t="shared" ca="1" si="5"/>
        <v>133</v>
      </c>
      <c r="C46" s="12" t="str">
        <f t="shared" si="6"/>
        <v>note</v>
      </c>
      <c r="D46" s="12">
        <f t="shared" si="7"/>
        <v>10</v>
      </c>
      <c r="E46" s="12">
        <f t="shared" si="8"/>
        <v>76</v>
      </c>
      <c r="F46" s="12">
        <f t="shared" si="9"/>
        <v>1</v>
      </c>
      <c r="G46" s="13">
        <f t="shared" ca="1" si="12"/>
        <v>34</v>
      </c>
      <c r="I46" s="11">
        <f t="shared" ca="1" si="13"/>
        <v>93</v>
      </c>
      <c r="J46" s="12" t="str">
        <f t="shared" si="10"/>
        <v>note</v>
      </c>
      <c r="K46" s="12">
        <f t="shared" si="2"/>
        <v>10</v>
      </c>
      <c r="L46" s="12">
        <f t="shared" si="3"/>
        <v>76</v>
      </c>
      <c r="M46" s="12">
        <f t="shared" ca="1" si="14"/>
        <v>28</v>
      </c>
      <c r="N46" s="13">
        <f t="shared" ca="1" si="4"/>
        <v>6</v>
      </c>
    </row>
    <row r="47" spans="2:14" ht="14.4" x14ac:dyDescent="0.3">
      <c r="B47" s="11">
        <f t="shared" ca="1" si="5"/>
        <v>34</v>
      </c>
      <c r="C47" s="12" t="str">
        <f t="shared" si="6"/>
        <v>note</v>
      </c>
      <c r="D47" s="12">
        <f t="shared" si="7"/>
        <v>10</v>
      </c>
      <c r="E47" s="12">
        <f t="shared" si="8"/>
        <v>76</v>
      </c>
      <c r="F47" s="12">
        <f t="shared" si="9"/>
        <v>1</v>
      </c>
      <c r="G47" s="13">
        <f t="shared" ca="1" si="12"/>
        <v>71</v>
      </c>
      <c r="I47" s="11">
        <f t="shared" ca="1" si="13"/>
        <v>6</v>
      </c>
      <c r="J47" s="12" t="str">
        <f t="shared" si="10"/>
        <v>note</v>
      </c>
      <c r="K47" s="12">
        <f t="shared" si="2"/>
        <v>10</v>
      </c>
      <c r="L47" s="12">
        <f t="shared" si="3"/>
        <v>76</v>
      </c>
      <c r="M47" s="12">
        <f t="shared" ca="1" si="14"/>
        <v>108</v>
      </c>
      <c r="N47" s="13">
        <f t="shared" ca="1" si="4"/>
        <v>6</v>
      </c>
    </row>
    <row r="48" spans="2:14" ht="14.4" x14ac:dyDescent="0.3">
      <c r="B48" s="11">
        <f t="shared" ca="1" si="5"/>
        <v>71</v>
      </c>
      <c r="C48" s="12" t="str">
        <f t="shared" si="6"/>
        <v>note</v>
      </c>
      <c r="D48" s="12">
        <f t="shared" si="7"/>
        <v>10</v>
      </c>
      <c r="E48" s="12">
        <f t="shared" si="8"/>
        <v>76</v>
      </c>
      <c r="F48" s="12">
        <f t="shared" si="9"/>
        <v>1</v>
      </c>
      <c r="G48" s="13">
        <f t="shared" ca="1" si="12"/>
        <v>94</v>
      </c>
      <c r="I48" s="11">
        <f t="shared" ca="1" si="13"/>
        <v>6</v>
      </c>
      <c r="J48" s="12" t="str">
        <f t="shared" si="10"/>
        <v>note</v>
      </c>
      <c r="K48" s="12">
        <f t="shared" si="2"/>
        <v>10</v>
      </c>
      <c r="L48" s="12">
        <f t="shared" si="3"/>
        <v>76</v>
      </c>
      <c r="M48" s="12">
        <f t="shared" ca="1" si="14"/>
        <v>37</v>
      </c>
      <c r="N48" s="13">
        <f t="shared" ca="1" si="4"/>
        <v>81</v>
      </c>
    </row>
    <row r="49" spans="2:14" ht="14.4" x14ac:dyDescent="0.3">
      <c r="B49" s="11">
        <f t="shared" ca="1" si="5"/>
        <v>94</v>
      </c>
      <c r="C49" s="12" t="str">
        <f t="shared" si="6"/>
        <v>note</v>
      </c>
      <c r="D49" s="12">
        <f t="shared" si="7"/>
        <v>10</v>
      </c>
      <c r="E49" s="12">
        <f t="shared" si="8"/>
        <v>76</v>
      </c>
      <c r="F49" s="12">
        <f t="shared" si="9"/>
        <v>1</v>
      </c>
      <c r="G49" s="13">
        <f t="shared" ca="1" si="12"/>
        <v>153</v>
      </c>
      <c r="I49" s="11">
        <f t="shared" ca="1" si="13"/>
        <v>81</v>
      </c>
      <c r="J49" s="12" t="str">
        <f t="shared" si="10"/>
        <v>note</v>
      </c>
      <c r="K49" s="12">
        <f t="shared" si="2"/>
        <v>10</v>
      </c>
      <c r="L49" s="12">
        <f t="shared" si="3"/>
        <v>76</v>
      </c>
      <c r="M49" s="12">
        <f t="shared" ca="1" si="14"/>
        <v>14</v>
      </c>
      <c r="N49" s="13">
        <f t="shared" ca="1" si="4"/>
        <v>214</v>
      </c>
    </row>
    <row r="50" spans="2:14" ht="14.4" x14ac:dyDescent="0.3">
      <c r="B50" s="11">
        <f t="shared" ca="1" si="5"/>
        <v>153</v>
      </c>
      <c r="C50" s="12" t="str">
        <f t="shared" si="6"/>
        <v>note</v>
      </c>
      <c r="D50" s="12">
        <f t="shared" si="7"/>
        <v>10</v>
      </c>
      <c r="E50" s="12">
        <f t="shared" si="8"/>
        <v>76</v>
      </c>
      <c r="F50" s="12">
        <f t="shared" si="9"/>
        <v>1</v>
      </c>
      <c r="G50" s="13">
        <f t="shared" ca="1" si="12"/>
        <v>128</v>
      </c>
      <c r="I50" s="11">
        <f t="shared" ca="1" si="13"/>
        <v>214</v>
      </c>
      <c r="J50" s="12" t="str">
        <f t="shared" si="10"/>
        <v>note</v>
      </c>
      <c r="K50" s="12">
        <f t="shared" si="2"/>
        <v>10</v>
      </c>
      <c r="L50" s="12">
        <f t="shared" si="3"/>
        <v>76</v>
      </c>
      <c r="M50" s="12">
        <f t="shared" ca="1" si="14"/>
        <v>29</v>
      </c>
      <c r="N50" s="13">
        <f t="shared" ca="1" si="4"/>
        <v>92</v>
      </c>
    </row>
    <row r="51" spans="2:14" ht="14.4" x14ac:dyDescent="0.3">
      <c r="B51" s="11">
        <f t="shared" ca="1" si="5"/>
        <v>128</v>
      </c>
      <c r="C51" s="12" t="str">
        <f t="shared" si="6"/>
        <v>note</v>
      </c>
      <c r="D51" s="12">
        <f t="shared" si="7"/>
        <v>10</v>
      </c>
      <c r="E51" s="12">
        <f t="shared" si="8"/>
        <v>76</v>
      </c>
      <c r="F51" s="12">
        <f t="shared" si="9"/>
        <v>1</v>
      </c>
      <c r="G51" s="13">
        <f t="shared" ca="1" si="12"/>
        <v>57</v>
      </c>
      <c r="I51" s="11">
        <f t="shared" ca="1" si="13"/>
        <v>92</v>
      </c>
      <c r="J51" s="12" t="str">
        <f t="shared" si="10"/>
        <v>note</v>
      </c>
      <c r="K51" s="12">
        <f t="shared" si="2"/>
        <v>10</v>
      </c>
      <c r="L51" s="12">
        <f t="shared" si="3"/>
        <v>76</v>
      </c>
      <c r="M51" s="12">
        <f t="shared" ca="1" si="14"/>
        <v>30</v>
      </c>
      <c r="N51" s="13">
        <f t="shared" ca="1" si="4"/>
        <v>402</v>
      </c>
    </row>
    <row r="52" spans="2:14" ht="14.4" x14ac:dyDescent="0.3">
      <c r="B52" s="11">
        <f t="shared" ca="1" si="5"/>
        <v>57</v>
      </c>
      <c r="C52" s="12" t="str">
        <f t="shared" si="6"/>
        <v>note</v>
      </c>
      <c r="D52" s="12">
        <f t="shared" si="7"/>
        <v>10</v>
      </c>
      <c r="E52" s="12">
        <f t="shared" si="8"/>
        <v>76</v>
      </c>
      <c r="F52" s="12">
        <f t="shared" si="9"/>
        <v>1</v>
      </c>
      <c r="G52" s="13">
        <f t="shared" ca="1" si="12"/>
        <v>66</v>
      </c>
      <c r="I52" s="11">
        <f t="shared" ca="1" si="13"/>
        <v>402</v>
      </c>
      <c r="J52" s="12" t="str">
        <f t="shared" si="10"/>
        <v>note</v>
      </c>
      <c r="K52" s="12">
        <f t="shared" si="2"/>
        <v>10</v>
      </c>
      <c r="L52" s="12">
        <f t="shared" si="3"/>
        <v>76</v>
      </c>
      <c r="M52" s="12">
        <f t="shared" ca="1" si="14"/>
        <v>62</v>
      </c>
      <c r="N52" s="13">
        <f t="shared" ca="1" si="4"/>
        <v>23</v>
      </c>
    </row>
    <row r="53" spans="2:14" ht="14.4" x14ac:dyDescent="0.3">
      <c r="B53" s="11">
        <f t="shared" ca="1" si="5"/>
        <v>66</v>
      </c>
      <c r="C53" s="12" t="str">
        <f t="shared" si="6"/>
        <v>note</v>
      </c>
      <c r="D53" s="12">
        <f t="shared" si="7"/>
        <v>10</v>
      </c>
      <c r="E53" s="12">
        <f t="shared" si="8"/>
        <v>76</v>
      </c>
      <c r="F53" s="12">
        <f t="shared" si="9"/>
        <v>1</v>
      </c>
      <c r="G53" s="13">
        <f t="shared" ca="1" si="12"/>
        <v>78</v>
      </c>
      <c r="I53" s="11">
        <f t="shared" ca="1" si="13"/>
        <v>23</v>
      </c>
      <c r="J53" s="12" t="str">
        <f t="shared" si="10"/>
        <v>note</v>
      </c>
      <c r="K53" s="12">
        <f t="shared" si="2"/>
        <v>10</v>
      </c>
      <c r="L53" s="12">
        <f t="shared" si="3"/>
        <v>76</v>
      </c>
      <c r="M53" s="12">
        <f t="shared" ca="1" si="14"/>
        <v>3</v>
      </c>
      <c r="N53" s="13">
        <f t="shared" ca="1" si="4"/>
        <v>137</v>
      </c>
    </row>
    <row r="54" spans="2:14" ht="14.4" x14ac:dyDescent="0.3">
      <c r="B54" s="11">
        <f t="shared" ca="1" si="5"/>
        <v>78</v>
      </c>
      <c r="C54" s="12" t="str">
        <f t="shared" si="6"/>
        <v>note</v>
      </c>
      <c r="D54" s="12">
        <f t="shared" si="7"/>
        <v>10</v>
      </c>
      <c r="E54" s="12">
        <f t="shared" si="8"/>
        <v>76</v>
      </c>
      <c r="F54" s="12">
        <f t="shared" si="9"/>
        <v>1</v>
      </c>
      <c r="G54" s="13">
        <f t="shared" ca="1" si="12"/>
        <v>91</v>
      </c>
      <c r="I54" s="11">
        <f t="shared" ca="1" si="13"/>
        <v>137</v>
      </c>
      <c r="J54" s="12" t="str">
        <f t="shared" si="10"/>
        <v>note</v>
      </c>
      <c r="K54" s="12">
        <f t="shared" si="2"/>
        <v>10</v>
      </c>
      <c r="L54" s="12">
        <f t="shared" si="3"/>
        <v>76</v>
      </c>
      <c r="M54" s="12">
        <f t="shared" ca="1" si="14"/>
        <v>70</v>
      </c>
      <c r="N54" s="13">
        <f t="shared" ca="1" si="4"/>
        <v>44</v>
      </c>
    </row>
    <row r="55" spans="2:14" ht="14.4" x14ac:dyDescent="0.3">
      <c r="B55" s="11">
        <f t="shared" ca="1" si="5"/>
        <v>91</v>
      </c>
      <c r="C55" s="12" t="str">
        <f t="shared" si="6"/>
        <v>note</v>
      </c>
      <c r="D55" s="12">
        <f t="shared" si="7"/>
        <v>10</v>
      </c>
      <c r="E55" s="12">
        <f t="shared" si="8"/>
        <v>76</v>
      </c>
      <c r="F55" s="12">
        <f t="shared" si="9"/>
        <v>1</v>
      </c>
      <c r="G55" s="13">
        <f t="shared" ca="1" si="12"/>
        <v>12</v>
      </c>
      <c r="I55" s="11">
        <f t="shared" ca="1" si="13"/>
        <v>44</v>
      </c>
      <c r="J55" s="12" t="str">
        <f t="shared" si="10"/>
        <v>note</v>
      </c>
      <c r="K55" s="12">
        <f t="shared" si="2"/>
        <v>10</v>
      </c>
      <c r="L55" s="12">
        <f t="shared" si="3"/>
        <v>76</v>
      </c>
      <c r="M55" s="12">
        <f t="shared" ca="1" si="14"/>
        <v>16</v>
      </c>
      <c r="N55" s="13">
        <f t="shared" ca="1" si="4"/>
        <v>147</v>
      </c>
    </row>
    <row r="56" spans="2:14" ht="14.4" x14ac:dyDescent="0.3">
      <c r="B56" s="11">
        <f t="shared" ca="1" si="5"/>
        <v>12</v>
      </c>
      <c r="C56" s="12" t="str">
        <f t="shared" si="6"/>
        <v>note</v>
      </c>
      <c r="D56" s="12">
        <f t="shared" si="7"/>
        <v>10</v>
      </c>
      <c r="E56" s="12">
        <f t="shared" si="8"/>
        <v>76</v>
      </c>
      <c r="F56" s="12">
        <f t="shared" si="9"/>
        <v>1</v>
      </c>
      <c r="G56" s="13">
        <f t="shared" ca="1" si="12"/>
        <v>117</v>
      </c>
      <c r="I56" s="11">
        <f t="shared" ca="1" si="13"/>
        <v>147</v>
      </c>
      <c r="J56" s="12" t="str">
        <f t="shared" si="10"/>
        <v>note</v>
      </c>
      <c r="K56" s="12">
        <f t="shared" si="2"/>
        <v>10</v>
      </c>
      <c r="L56" s="12">
        <f t="shared" si="3"/>
        <v>76</v>
      </c>
      <c r="M56" s="12">
        <f t="shared" ca="1" si="14"/>
        <v>8</v>
      </c>
      <c r="N56" s="13">
        <f t="shared" ca="1" si="4"/>
        <v>52</v>
      </c>
    </row>
    <row r="57" spans="2:14" ht="14.4" x14ac:dyDescent="0.3">
      <c r="B57" s="11">
        <f t="shared" ca="1" si="5"/>
        <v>117</v>
      </c>
      <c r="C57" s="12" t="str">
        <f t="shared" si="6"/>
        <v>note</v>
      </c>
      <c r="D57" s="12">
        <f t="shared" si="7"/>
        <v>10</v>
      </c>
      <c r="E57" s="12">
        <f t="shared" si="8"/>
        <v>76</v>
      </c>
      <c r="F57" s="12">
        <f t="shared" si="9"/>
        <v>1</v>
      </c>
      <c r="G57" s="13">
        <f t="shared" ca="1" si="12"/>
        <v>115</v>
      </c>
      <c r="I57" s="11">
        <f t="shared" ca="1" si="13"/>
        <v>52</v>
      </c>
      <c r="J57" s="12" t="str">
        <f t="shared" si="10"/>
        <v>note</v>
      </c>
      <c r="K57" s="12">
        <f t="shared" si="2"/>
        <v>10</v>
      </c>
      <c r="L57" s="12">
        <f t="shared" si="3"/>
        <v>76</v>
      </c>
      <c r="M57" s="12">
        <f t="shared" ca="1" si="14"/>
        <v>1</v>
      </c>
      <c r="N57" s="13">
        <f t="shared" ca="1" si="4"/>
        <v>93</v>
      </c>
    </row>
    <row r="58" spans="2:14" ht="14.4" x14ac:dyDescent="0.3">
      <c r="B58" s="11">
        <f t="shared" ca="1" si="5"/>
        <v>115</v>
      </c>
      <c r="C58" s="12" t="str">
        <f t="shared" si="6"/>
        <v>note</v>
      </c>
      <c r="D58" s="12">
        <f t="shared" si="7"/>
        <v>10</v>
      </c>
      <c r="E58" s="12">
        <f t="shared" si="8"/>
        <v>76</v>
      </c>
      <c r="F58" s="12">
        <f t="shared" si="9"/>
        <v>1</v>
      </c>
      <c r="G58" s="13">
        <f t="shared" ca="1" si="12"/>
        <v>53</v>
      </c>
      <c r="I58" s="11">
        <f t="shared" ca="1" si="13"/>
        <v>93</v>
      </c>
      <c r="J58" s="12" t="str">
        <f t="shared" si="10"/>
        <v>note</v>
      </c>
      <c r="K58" s="12">
        <f t="shared" si="2"/>
        <v>10</v>
      </c>
      <c r="L58" s="12">
        <f t="shared" si="3"/>
        <v>76</v>
      </c>
      <c r="M58" s="12">
        <f t="shared" ca="1" si="14"/>
        <v>21</v>
      </c>
      <c r="N58" s="13">
        <f t="shared" ca="1" si="4"/>
        <v>64</v>
      </c>
    </row>
    <row r="59" spans="2:14" ht="14.4" x14ac:dyDescent="0.3">
      <c r="B59" s="11">
        <f t="shared" ca="1" si="5"/>
        <v>53</v>
      </c>
      <c r="C59" s="12" t="str">
        <f t="shared" si="6"/>
        <v>note</v>
      </c>
      <c r="D59" s="12">
        <f t="shared" si="7"/>
        <v>10</v>
      </c>
      <c r="E59" s="12">
        <f t="shared" si="8"/>
        <v>76</v>
      </c>
      <c r="F59" s="12">
        <f t="shared" si="9"/>
        <v>1</v>
      </c>
      <c r="G59" s="13">
        <f t="shared" ca="1" si="12"/>
        <v>59</v>
      </c>
      <c r="I59" s="11">
        <f t="shared" ca="1" si="13"/>
        <v>64</v>
      </c>
      <c r="J59" s="12" t="str">
        <f t="shared" si="10"/>
        <v>note</v>
      </c>
      <c r="K59" s="12">
        <f t="shared" si="2"/>
        <v>10</v>
      </c>
      <c r="L59" s="12">
        <f t="shared" si="3"/>
        <v>76</v>
      </c>
      <c r="M59" s="12">
        <f t="shared" ca="1" si="14"/>
        <v>31</v>
      </c>
      <c r="N59" s="13">
        <f t="shared" ca="1" si="4"/>
        <v>182</v>
      </c>
    </row>
    <row r="60" spans="2:14" ht="14.4" x14ac:dyDescent="0.3">
      <c r="B60" s="11">
        <f t="shared" ca="1" si="5"/>
        <v>59</v>
      </c>
      <c r="C60" s="12" t="str">
        <f t="shared" si="6"/>
        <v>note</v>
      </c>
      <c r="D60" s="12">
        <f t="shared" si="7"/>
        <v>10</v>
      </c>
      <c r="E60" s="12">
        <f t="shared" si="8"/>
        <v>76</v>
      </c>
      <c r="F60" s="12">
        <f t="shared" si="9"/>
        <v>1</v>
      </c>
      <c r="G60" s="13">
        <f t="shared" ca="1" si="12"/>
        <v>29</v>
      </c>
      <c r="I60" s="11">
        <f t="shared" ca="1" si="13"/>
        <v>182</v>
      </c>
      <c r="J60" s="12" t="str">
        <f t="shared" si="10"/>
        <v>note</v>
      </c>
      <c r="K60" s="12">
        <f t="shared" si="2"/>
        <v>10</v>
      </c>
      <c r="L60" s="12">
        <f t="shared" si="3"/>
        <v>76</v>
      </c>
      <c r="M60" s="12">
        <f t="shared" ca="1" si="14"/>
        <v>99</v>
      </c>
      <c r="N60" s="13">
        <f t="shared" ca="1" si="4"/>
        <v>67</v>
      </c>
    </row>
    <row r="61" spans="2:14" ht="14.4" x14ac:dyDescent="0.3">
      <c r="B61" s="11">
        <f t="shared" ca="1" si="5"/>
        <v>29</v>
      </c>
      <c r="C61" s="12" t="str">
        <f t="shared" si="6"/>
        <v>note</v>
      </c>
      <c r="D61" s="12">
        <f t="shared" si="7"/>
        <v>10</v>
      </c>
      <c r="E61" s="12">
        <f t="shared" si="8"/>
        <v>76</v>
      </c>
      <c r="F61" s="12">
        <f t="shared" si="9"/>
        <v>1</v>
      </c>
      <c r="G61" s="13">
        <f t="shared" ca="1" si="12"/>
        <v>74</v>
      </c>
      <c r="I61" s="11">
        <f t="shared" ca="1" si="13"/>
        <v>67</v>
      </c>
      <c r="J61" s="12" t="str">
        <f t="shared" si="10"/>
        <v>note</v>
      </c>
      <c r="K61" s="12">
        <f t="shared" si="2"/>
        <v>10</v>
      </c>
      <c r="L61" s="12">
        <f t="shared" si="3"/>
        <v>76</v>
      </c>
      <c r="M61" s="12">
        <f t="shared" ca="1" si="14"/>
        <v>124</v>
      </c>
      <c r="N61" s="13">
        <f t="shared" ca="1" si="4"/>
        <v>39</v>
      </c>
    </row>
    <row r="62" spans="2:14" ht="14.4" x14ac:dyDescent="0.3">
      <c r="B62" s="11">
        <f t="shared" ca="1" si="5"/>
        <v>74</v>
      </c>
      <c r="C62" s="12" t="str">
        <f t="shared" si="6"/>
        <v>note</v>
      </c>
      <c r="D62" s="12">
        <f t="shared" si="7"/>
        <v>10</v>
      </c>
      <c r="E62" s="12">
        <f t="shared" si="8"/>
        <v>76</v>
      </c>
      <c r="F62" s="12">
        <f t="shared" si="9"/>
        <v>1</v>
      </c>
      <c r="G62" s="13">
        <f t="shared" ca="1" si="12"/>
        <v>148</v>
      </c>
      <c r="I62" s="11">
        <f t="shared" ca="1" si="13"/>
        <v>39</v>
      </c>
      <c r="J62" s="12" t="str">
        <f t="shared" si="10"/>
        <v>note</v>
      </c>
      <c r="K62" s="12">
        <f t="shared" si="2"/>
        <v>10</v>
      </c>
      <c r="L62" s="12">
        <f t="shared" si="3"/>
        <v>76</v>
      </c>
      <c r="M62" s="12">
        <f t="shared" ca="1" si="14"/>
        <v>4</v>
      </c>
      <c r="N62" s="13">
        <f t="shared" ca="1" si="4"/>
        <v>18</v>
      </c>
    </row>
    <row r="63" spans="2:14" ht="14.4" x14ac:dyDescent="0.3">
      <c r="B63" s="11">
        <f t="shared" ca="1" si="5"/>
        <v>148</v>
      </c>
      <c r="C63" s="12" t="str">
        <f t="shared" si="6"/>
        <v>note</v>
      </c>
      <c r="D63" s="12">
        <f t="shared" si="7"/>
        <v>10</v>
      </c>
      <c r="E63" s="12">
        <f t="shared" si="8"/>
        <v>76</v>
      </c>
      <c r="F63" s="12">
        <f t="shared" si="9"/>
        <v>1</v>
      </c>
      <c r="G63" s="13">
        <f t="shared" ca="1" si="12"/>
        <v>112</v>
      </c>
      <c r="I63" s="11">
        <f t="shared" ca="1" si="13"/>
        <v>18</v>
      </c>
      <c r="J63" s="12" t="str">
        <f t="shared" si="10"/>
        <v>note</v>
      </c>
      <c r="K63" s="12">
        <f t="shared" si="2"/>
        <v>10</v>
      </c>
      <c r="L63" s="12">
        <f t="shared" si="3"/>
        <v>76</v>
      </c>
      <c r="M63" s="12">
        <f t="shared" ca="1" si="14"/>
        <v>24</v>
      </c>
      <c r="N63" s="13">
        <f t="shared" ca="1" si="4"/>
        <v>109</v>
      </c>
    </row>
    <row r="64" spans="2:14" ht="14.4" x14ac:dyDescent="0.3">
      <c r="B64" s="11">
        <f t="shared" ca="1" si="5"/>
        <v>112</v>
      </c>
      <c r="C64" s="12" t="str">
        <f t="shared" si="6"/>
        <v>note</v>
      </c>
      <c r="D64" s="12">
        <f t="shared" si="7"/>
        <v>10</v>
      </c>
      <c r="E64" s="12">
        <f t="shared" si="8"/>
        <v>76</v>
      </c>
      <c r="F64" s="12">
        <f t="shared" si="9"/>
        <v>1</v>
      </c>
      <c r="G64" s="13">
        <f t="shared" ca="1" si="12"/>
        <v>19</v>
      </c>
      <c r="I64" s="11">
        <f t="shared" ca="1" si="13"/>
        <v>109</v>
      </c>
      <c r="J64" s="12" t="str">
        <f t="shared" si="10"/>
        <v>note</v>
      </c>
      <c r="K64" s="12">
        <f t="shared" si="2"/>
        <v>10</v>
      </c>
      <c r="L64" s="12">
        <f t="shared" si="3"/>
        <v>76</v>
      </c>
      <c r="M64" s="12">
        <f t="shared" ca="1" si="14"/>
        <v>22</v>
      </c>
      <c r="N64" s="13">
        <f t="shared" ca="1" si="4"/>
        <v>2</v>
      </c>
    </row>
    <row r="65" spans="2:14" ht="14.4" x14ac:dyDescent="0.3">
      <c r="B65" s="11">
        <f t="shared" ca="1" si="5"/>
        <v>19</v>
      </c>
      <c r="C65" s="12" t="str">
        <f t="shared" si="6"/>
        <v>note</v>
      </c>
      <c r="D65" s="12">
        <f t="shared" si="7"/>
        <v>10</v>
      </c>
      <c r="E65" s="12">
        <f t="shared" si="8"/>
        <v>76</v>
      </c>
      <c r="F65" s="12">
        <f t="shared" si="9"/>
        <v>1</v>
      </c>
      <c r="G65" s="13">
        <f t="shared" ca="1" si="12"/>
        <v>146</v>
      </c>
      <c r="I65" s="11">
        <f t="shared" ca="1" si="13"/>
        <v>2</v>
      </c>
      <c r="J65" s="12" t="str">
        <f t="shared" si="10"/>
        <v>note</v>
      </c>
      <c r="K65" s="12">
        <f t="shared" si="2"/>
        <v>10</v>
      </c>
      <c r="L65" s="12">
        <f t="shared" si="3"/>
        <v>76</v>
      </c>
      <c r="M65" s="12">
        <f t="shared" ca="1" si="14"/>
        <v>17</v>
      </c>
      <c r="N65" s="13">
        <f t="shared" ca="1" si="4"/>
        <v>194</v>
      </c>
    </row>
    <row r="66" spans="2:14" ht="14.4" x14ac:dyDescent="0.3">
      <c r="B66" s="11">
        <f t="shared" ca="1" si="5"/>
        <v>146</v>
      </c>
      <c r="C66" s="12" t="str">
        <f t="shared" si="6"/>
        <v>note</v>
      </c>
      <c r="D66" s="12">
        <f t="shared" si="7"/>
        <v>10</v>
      </c>
      <c r="E66" s="12">
        <f t="shared" si="8"/>
        <v>76</v>
      </c>
      <c r="F66" s="12">
        <f t="shared" si="9"/>
        <v>1</v>
      </c>
      <c r="G66" s="13">
        <f t="shared" ca="1" si="12"/>
        <v>13</v>
      </c>
      <c r="I66" s="11">
        <f t="shared" ca="1" si="13"/>
        <v>194</v>
      </c>
      <c r="J66" s="12" t="str">
        <f t="shared" si="10"/>
        <v>note</v>
      </c>
      <c r="K66" s="12">
        <f t="shared" si="2"/>
        <v>10</v>
      </c>
      <c r="L66" s="12">
        <f t="shared" si="3"/>
        <v>76</v>
      </c>
      <c r="M66" s="12">
        <f t="shared" ca="1" si="14"/>
        <v>30</v>
      </c>
      <c r="N66" s="13">
        <f t="shared" ca="1" si="4"/>
        <v>348</v>
      </c>
    </row>
    <row r="67" spans="2:14" ht="14.4" x14ac:dyDescent="0.3">
      <c r="B67" s="11">
        <f t="shared" ca="1" si="5"/>
        <v>13</v>
      </c>
      <c r="C67" s="12" t="str">
        <f t="shared" si="6"/>
        <v>note</v>
      </c>
      <c r="D67" s="12">
        <f t="shared" si="7"/>
        <v>10</v>
      </c>
      <c r="E67" s="12">
        <f t="shared" si="8"/>
        <v>76</v>
      </c>
      <c r="F67" s="12">
        <f t="shared" si="9"/>
        <v>1</v>
      </c>
      <c r="G67" s="13">
        <f t="shared" ca="1" si="12"/>
        <v>71</v>
      </c>
      <c r="I67" s="11">
        <f t="shared" ca="1" si="13"/>
        <v>348</v>
      </c>
      <c r="J67" s="12" t="str">
        <f t="shared" si="10"/>
        <v>note</v>
      </c>
      <c r="K67" s="12">
        <f t="shared" si="2"/>
        <v>10</v>
      </c>
      <c r="L67" s="12">
        <f t="shared" si="3"/>
        <v>76</v>
      </c>
      <c r="M67" s="12">
        <f t="shared" ca="1" si="14"/>
        <v>6</v>
      </c>
      <c r="N67" s="13">
        <f t="shared" ca="1" si="4"/>
        <v>15</v>
      </c>
    </row>
    <row r="68" spans="2:14" ht="14.4" x14ac:dyDescent="0.3">
      <c r="B68" s="11">
        <f t="shared" ca="1" si="5"/>
        <v>71</v>
      </c>
      <c r="C68" s="12" t="str">
        <f t="shared" si="6"/>
        <v>note</v>
      </c>
      <c r="D68" s="12">
        <f t="shared" si="7"/>
        <v>10</v>
      </c>
      <c r="E68" s="12">
        <f t="shared" si="8"/>
        <v>76</v>
      </c>
      <c r="F68" s="12">
        <f t="shared" si="9"/>
        <v>1</v>
      </c>
      <c r="G68" s="13">
        <f t="shared" ca="1" si="12"/>
        <v>128</v>
      </c>
      <c r="I68" s="11">
        <f t="shared" ca="1" si="13"/>
        <v>15</v>
      </c>
      <c r="J68" s="12" t="str">
        <f t="shared" si="10"/>
        <v>note</v>
      </c>
      <c r="K68" s="12">
        <f t="shared" si="2"/>
        <v>10</v>
      </c>
      <c r="L68" s="12">
        <f t="shared" si="3"/>
        <v>76</v>
      </c>
      <c r="M68" s="12">
        <f t="shared" ca="1" si="14"/>
        <v>15</v>
      </c>
      <c r="N68" s="13">
        <f t="shared" ca="1" si="4"/>
        <v>171</v>
      </c>
    </row>
    <row r="69" spans="2:14" ht="14.4" x14ac:dyDescent="0.3">
      <c r="B69" s="11">
        <f t="shared" ca="1" si="5"/>
        <v>128</v>
      </c>
      <c r="C69" s="12" t="str">
        <f t="shared" si="6"/>
        <v>note</v>
      </c>
      <c r="D69" s="12">
        <f t="shared" si="7"/>
        <v>10</v>
      </c>
      <c r="E69" s="12">
        <f t="shared" si="8"/>
        <v>76</v>
      </c>
      <c r="F69" s="12">
        <f t="shared" si="9"/>
        <v>1</v>
      </c>
      <c r="G69" s="13">
        <f t="shared" ref="G69:G100" ca="1" si="15">INT(RANDBETWEEN($F$1,$F$2))</f>
        <v>11</v>
      </c>
      <c r="I69" s="11">
        <f t="shared" ca="1" si="13"/>
        <v>171</v>
      </c>
      <c r="J69" s="12" t="str">
        <f t="shared" si="10"/>
        <v>note</v>
      </c>
      <c r="K69" s="12">
        <f t="shared" si="2"/>
        <v>10</v>
      </c>
      <c r="L69" s="12">
        <f t="shared" si="3"/>
        <v>76</v>
      </c>
      <c r="M69" s="12">
        <f t="shared" ca="1" si="14"/>
        <v>32</v>
      </c>
      <c r="N69" s="13">
        <f t="shared" ca="1" si="4"/>
        <v>253</v>
      </c>
    </row>
    <row r="70" spans="2:14" ht="14.4" x14ac:dyDescent="0.3">
      <c r="B70" s="11">
        <f t="shared" ca="1" si="5"/>
        <v>11</v>
      </c>
      <c r="C70" s="12" t="str">
        <f t="shared" si="6"/>
        <v>note</v>
      </c>
      <c r="D70" s="12">
        <f t="shared" si="7"/>
        <v>10</v>
      </c>
      <c r="E70" s="12">
        <f t="shared" si="8"/>
        <v>76</v>
      </c>
      <c r="F70" s="12">
        <f t="shared" si="9"/>
        <v>1</v>
      </c>
      <c r="G70" s="13">
        <f t="shared" ca="1" si="15"/>
        <v>67</v>
      </c>
      <c r="I70" s="11">
        <f t="shared" ref="I70:I101" ca="1" si="16">N69</f>
        <v>253</v>
      </c>
      <c r="J70" s="12" t="str">
        <f t="shared" si="10"/>
        <v>note</v>
      </c>
      <c r="K70" s="12">
        <f t="shared" ref="K70:K133" si="17">K69</f>
        <v>10</v>
      </c>
      <c r="L70" s="12">
        <f t="shared" ref="L70:L133" si="18">L69</f>
        <v>76</v>
      </c>
      <c r="M70" s="12">
        <f t="shared" ca="1" si="14"/>
        <v>76</v>
      </c>
      <c r="N70" s="13">
        <f t="shared" ref="N70:N133" ca="1" si="19">INT(-EXP(1)*$N$1*LOG(1-RAND()))</f>
        <v>35</v>
      </c>
    </row>
    <row r="71" spans="2:14" ht="14.4" x14ac:dyDescent="0.3">
      <c r="B71" s="11">
        <f t="shared" ref="B71:B133" ca="1" si="20">G70</f>
        <v>67</v>
      </c>
      <c r="C71" s="12" t="str">
        <f t="shared" ref="C71:C133" si="21">C70</f>
        <v>note</v>
      </c>
      <c r="D71" s="12">
        <f t="shared" ref="D71:D133" si="22">D70</f>
        <v>10</v>
      </c>
      <c r="E71" s="12">
        <f t="shared" ref="E71:E133" si="23">E70</f>
        <v>76</v>
      </c>
      <c r="F71" s="12">
        <f t="shared" ref="F71:F133" si="24">F70</f>
        <v>1</v>
      </c>
      <c r="G71" s="13">
        <f t="shared" ca="1" si="15"/>
        <v>42</v>
      </c>
      <c r="I71" s="11">
        <f t="shared" ca="1" si="16"/>
        <v>35</v>
      </c>
      <c r="J71" s="12" t="str">
        <f t="shared" ref="J71:J133" si="25">J70</f>
        <v>note</v>
      </c>
      <c r="K71" s="12">
        <f t="shared" si="17"/>
        <v>10</v>
      </c>
      <c r="L71" s="12">
        <f t="shared" si="18"/>
        <v>76</v>
      </c>
      <c r="M71" s="12">
        <f t="shared" ref="M71:M102" ca="1" si="26">INT(-$N$1*LOG(1-RAND()))</f>
        <v>92</v>
      </c>
      <c r="N71" s="13">
        <f t="shared" ca="1" si="19"/>
        <v>90</v>
      </c>
    </row>
    <row r="72" spans="2:14" ht="14.4" x14ac:dyDescent="0.3">
      <c r="B72" s="11">
        <f t="shared" ca="1" si="20"/>
        <v>42</v>
      </c>
      <c r="C72" s="12" t="str">
        <f t="shared" si="21"/>
        <v>note</v>
      </c>
      <c r="D72" s="12">
        <f t="shared" si="22"/>
        <v>10</v>
      </c>
      <c r="E72" s="12">
        <f t="shared" si="23"/>
        <v>76</v>
      </c>
      <c r="F72" s="12">
        <f t="shared" si="24"/>
        <v>1</v>
      </c>
      <c r="G72" s="13">
        <f t="shared" ca="1" si="15"/>
        <v>113</v>
      </c>
      <c r="I72" s="11">
        <f t="shared" ca="1" si="16"/>
        <v>90</v>
      </c>
      <c r="J72" s="12" t="str">
        <f t="shared" si="25"/>
        <v>note</v>
      </c>
      <c r="K72" s="12">
        <f t="shared" si="17"/>
        <v>10</v>
      </c>
      <c r="L72" s="12">
        <f t="shared" si="18"/>
        <v>76</v>
      </c>
      <c r="M72" s="12">
        <f t="shared" ca="1" si="26"/>
        <v>22</v>
      </c>
      <c r="N72" s="13">
        <f t="shared" ca="1" si="19"/>
        <v>53</v>
      </c>
    </row>
    <row r="73" spans="2:14" ht="14.4" x14ac:dyDescent="0.3">
      <c r="B73" s="11">
        <f t="shared" ca="1" si="20"/>
        <v>113</v>
      </c>
      <c r="C73" s="12" t="str">
        <f t="shared" si="21"/>
        <v>note</v>
      </c>
      <c r="D73" s="12">
        <f t="shared" si="22"/>
        <v>10</v>
      </c>
      <c r="E73" s="12">
        <f t="shared" si="23"/>
        <v>76</v>
      </c>
      <c r="F73" s="12">
        <f t="shared" si="24"/>
        <v>1</v>
      </c>
      <c r="G73" s="13">
        <f t="shared" ca="1" si="15"/>
        <v>61</v>
      </c>
      <c r="I73" s="11">
        <f t="shared" ca="1" si="16"/>
        <v>53</v>
      </c>
      <c r="J73" s="12" t="str">
        <f t="shared" si="25"/>
        <v>note</v>
      </c>
      <c r="K73" s="12">
        <f t="shared" si="17"/>
        <v>10</v>
      </c>
      <c r="L73" s="12">
        <f t="shared" si="18"/>
        <v>76</v>
      </c>
      <c r="M73" s="12">
        <f t="shared" ca="1" si="26"/>
        <v>5</v>
      </c>
      <c r="N73" s="13">
        <f t="shared" ca="1" si="19"/>
        <v>136</v>
      </c>
    </row>
    <row r="74" spans="2:14" ht="14.4" x14ac:dyDescent="0.3">
      <c r="B74" s="11">
        <f t="shared" ca="1" si="20"/>
        <v>61</v>
      </c>
      <c r="C74" s="12" t="str">
        <f t="shared" si="21"/>
        <v>note</v>
      </c>
      <c r="D74" s="12">
        <f t="shared" si="22"/>
        <v>10</v>
      </c>
      <c r="E74" s="12">
        <f t="shared" si="23"/>
        <v>76</v>
      </c>
      <c r="F74" s="12">
        <f t="shared" si="24"/>
        <v>1</v>
      </c>
      <c r="G74" s="13">
        <f t="shared" ca="1" si="15"/>
        <v>103</v>
      </c>
      <c r="I74" s="11">
        <f t="shared" ca="1" si="16"/>
        <v>136</v>
      </c>
      <c r="J74" s="12" t="str">
        <f t="shared" si="25"/>
        <v>note</v>
      </c>
      <c r="K74" s="12">
        <f t="shared" si="17"/>
        <v>10</v>
      </c>
      <c r="L74" s="12">
        <f t="shared" si="18"/>
        <v>76</v>
      </c>
      <c r="M74" s="12">
        <f t="shared" ca="1" si="26"/>
        <v>48</v>
      </c>
      <c r="N74" s="13">
        <f t="shared" ca="1" si="19"/>
        <v>183</v>
      </c>
    </row>
    <row r="75" spans="2:14" ht="14.4" x14ac:dyDescent="0.3">
      <c r="B75" s="11">
        <f t="shared" ca="1" si="20"/>
        <v>103</v>
      </c>
      <c r="C75" s="12" t="str">
        <f t="shared" si="21"/>
        <v>note</v>
      </c>
      <c r="D75" s="12">
        <f t="shared" si="22"/>
        <v>10</v>
      </c>
      <c r="E75" s="12">
        <f t="shared" si="23"/>
        <v>76</v>
      </c>
      <c r="F75" s="12">
        <f t="shared" si="24"/>
        <v>1</v>
      </c>
      <c r="G75" s="13">
        <f t="shared" ca="1" si="15"/>
        <v>125</v>
      </c>
      <c r="I75" s="11">
        <f t="shared" ca="1" si="16"/>
        <v>183</v>
      </c>
      <c r="J75" s="12" t="str">
        <f t="shared" si="25"/>
        <v>note</v>
      </c>
      <c r="K75" s="12">
        <f t="shared" si="17"/>
        <v>10</v>
      </c>
      <c r="L75" s="12">
        <f t="shared" si="18"/>
        <v>76</v>
      </c>
      <c r="M75" s="12">
        <f t="shared" ca="1" si="26"/>
        <v>15</v>
      </c>
      <c r="N75" s="13">
        <f t="shared" ca="1" si="19"/>
        <v>216</v>
      </c>
    </row>
    <row r="76" spans="2:14" ht="14.4" x14ac:dyDescent="0.3">
      <c r="B76" s="11">
        <f t="shared" ca="1" si="20"/>
        <v>125</v>
      </c>
      <c r="C76" s="12" t="str">
        <f t="shared" si="21"/>
        <v>note</v>
      </c>
      <c r="D76" s="12">
        <f t="shared" si="22"/>
        <v>10</v>
      </c>
      <c r="E76" s="12">
        <f t="shared" si="23"/>
        <v>76</v>
      </c>
      <c r="F76" s="12">
        <f t="shared" si="24"/>
        <v>1</v>
      </c>
      <c r="G76" s="13">
        <f t="shared" ca="1" si="15"/>
        <v>119</v>
      </c>
      <c r="I76" s="11">
        <f t="shared" ca="1" si="16"/>
        <v>216</v>
      </c>
      <c r="J76" s="12" t="str">
        <f t="shared" si="25"/>
        <v>note</v>
      </c>
      <c r="K76" s="12">
        <f t="shared" si="17"/>
        <v>10</v>
      </c>
      <c r="L76" s="12">
        <f t="shared" si="18"/>
        <v>76</v>
      </c>
      <c r="M76" s="12">
        <f t="shared" ca="1" si="26"/>
        <v>1</v>
      </c>
      <c r="N76" s="13">
        <f t="shared" ca="1" si="19"/>
        <v>268</v>
      </c>
    </row>
    <row r="77" spans="2:14" ht="14.4" x14ac:dyDescent="0.3">
      <c r="B77" s="11">
        <f t="shared" ca="1" si="20"/>
        <v>119</v>
      </c>
      <c r="C77" s="12" t="str">
        <f t="shared" si="21"/>
        <v>note</v>
      </c>
      <c r="D77" s="12">
        <f t="shared" si="22"/>
        <v>10</v>
      </c>
      <c r="E77" s="12">
        <f t="shared" si="23"/>
        <v>76</v>
      </c>
      <c r="F77" s="12">
        <f t="shared" si="24"/>
        <v>1</v>
      </c>
      <c r="G77" s="13">
        <f t="shared" ca="1" si="15"/>
        <v>178</v>
      </c>
      <c r="I77" s="11">
        <f t="shared" ca="1" si="16"/>
        <v>268</v>
      </c>
      <c r="J77" s="12" t="str">
        <f t="shared" si="25"/>
        <v>note</v>
      </c>
      <c r="K77" s="12">
        <f t="shared" si="17"/>
        <v>10</v>
      </c>
      <c r="L77" s="12">
        <f t="shared" si="18"/>
        <v>76</v>
      </c>
      <c r="M77" s="12">
        <f t="shared" ca="1" si="26"/>
        <v>9</v>
      </c>
      <c r="N77" s="13">
        <f t="shared" ca="1" si="19"/>
        <v>74</v>
      </c>
    </row>
    <row r="78" spans="2:14" ht="14.4" x14ac:dyDescent="0.3">
      <c r="B78" s="11">
        <f t="shared" ca="1" si="20"/>
        <v>178</v>
      </c>
      <c r="C78" s="12" t="str">
        <f t="shared" si="21"/>
        <v>note</v>
      </c>
      <c r="D78" s="12">
        <f t="shared" si="22"/>
        <v>10</v>
      </c>
      <c r="E78" s="12">
        <f t="shared" si="23"/>
        <v>76</v>
      </c>
      <c r="F78" s="12">
        <f t="shared" si="24"/>
        <v>1</v>
      </c>
      <c r="G78" s="13">
        <f t="shared" ca="1" si="15"/>
        <v>139</v>
      </c>
      <c r="I78" s="11">
        <f t="shared" ca="1" si="16"/>
        <v>74</v>
      </c>
      <c r="J78" s="12" t="str">
        <f t="shared" si="25"/>
        <v>note</v>
      </c>
      <c r="K78" s="12">
        <f t="shared" si="17"/>
        <v>10</v>
      </c>
      <c r="L78" s="12">
        <f t="shared" si="18"/>
        <v>76</v>
      </c>
      <c r="M78" s="12">
        <f t="shared" ca="1" si="26"/>
        <v>26</v>
      </c>
      <c r="N78" s="13">
        <f t="shared" ca="1" si="19"/>
        <v>121</v>
      </c>
    </row>
    <row r="79" spans="2:14" ht="14.4" x14ac:dyDescent="0.3">
      <c r="B79" s="11">
        <f t="shared" ca="1" si="20"/>
        <v>139</v>
      </c>
      <c r="C79" s="12" t="str">
        <f t="shared" si="21"/>
        <v>note</v>
      </c>
      <c r="D79" s="12">
        <f t="shared" si="22"/>
        <v>10</v>
      </c>
      <c r="E79" s="12">
        <f t="shared" si="23"/>
        <v>76</v>
      </c>
      <c r="F79" s="12">
        <f t="shared" si="24"/>
        <v>1</v>
      </c>
      <c r="G79" s="13">
        <f t="shared" ca="1" si="15"/>
        <v>83</v>
      </c>
      <c r="I79" s="11">
        <f t="shared" ca="1" si="16"/>
        <v>121</v>
      </c>
      <c r="J79" s="12" t="str">
        <f t="shared" si="25"/>
        <v>note</v>
      </c>
      <c r="K79" s="12">
        <f t="shared" si="17"/>
        <v>10</v>
      </c>
      <c r="L79" s="12">
        <f t="shared" si="18"/>
        <v>76</v>
      </c>
      <c r="M79" s="12">
        <f t="shared" ca="1" si="26"/>
        <v>41</v>
      </c>
      <c r="N79" s="13">
        <f t="shared" ca="1" si="19"/>
        <v>24</v>
      </c>
    </row>
    <row r="80" spans="2:14" ht="14.4" x14ac:dyDescent="0.3">
      <c r="B80" s="11">
        <f t="shared" ca="1" si="20"/>
        <v>83</v>
      </c>
      <c r="C80" s="12" t="str">
        <f t="shared" si="21"/>
        <v>note</v>
      </c>
      <c r="D80" s="12">
        <f t="shared" si="22"/>
        <v>10</v>
      </c>
      <c r="E80" s="12">
        <f t="shared" si="23"/>
        <v>76</v>
      </c>
      <c r="F80" s="12">
        <f t="shared" si="24"/>
        <v>1</v>
      </c>
      <c r="G80" s="13">
        <f t="shared" ca="1" si="15"/>
        <v>115</v>
      </c>
      <c r="I80" s="11">
        <f t="shared" ca="1" si="16"/>
        <v>24</v>
      </c>
      <c r="J80" s="12" t="str">
        <f t="shared" si="25"/>
        <v>note</v>
      </c>
      <c r="K80" s="12">
        <f t="shared" si="17"/>
        <v>10</v>
      </c>
      <c r="L80" s="12">
        <f t="shared" si="18"/>
        <v>76</v>
      </c>
      <c r="M80" s="12">
        <f t="shared" ca="1" si="26"/>
        <v>1</v>
      </c>
      <c r="N80" s="13">
        <f t="shared" ca="1" si="19"/>
        <v>75</v>
      </c>
    </row>
    <row r="81" spans="2:14" ht="14.4" x14ac:dyDescent="0.3">
      <c r="B81" s="11">
        <f t="shared" ca="1" si="20"/>
        <v>115</v>
      </c>
      <c r="C81" s="12" t="str">
        <f t="shared" si="21"/>
        <v>note</v>
      </c>
      <c r="D81" s="12">
        <f t="shared" si="22"/>
        <v>10</v>
      </c>
      <c r="E81" s="12">
        <f t="shared" si="23"/>
        <v>76</v>
      </c>
      <c r="F81" s="12">
        <f t="shared" si="24"/>
        <v>1</v>
      </c>
      <c r="G81" s="13">
        <f t="shared" ca="1" si="15"/>
        <v>20</v>
      </c>
      <c r="I81" s="11">
        <f t="shared" ca="1" si="16"/>
        <v>75</v>
      </c>
      <c r="J81" s="12" t="str">
        <f t="shared" si="25"/>
        <v>note</v>
      </c>
      <c r="K81" s="12">
        <f t="shared" si="17"/>
        <v>10</v>
      </c>
      <c r="L81" s="12">
        <f t="shared" si="18"/>
        <v>76</v>
      </c>
      <c r="M81" s="12">
        <f t="shared" ca="1" si="26"/>
        <v>12</v>
      </c>
      <c r="N81" s="13">
        <f t="shared" ca="1" si="19"/>
        <v>160</v>
      </c>
    </row>
    <row r="82" spans="2:14" ht="14.4" x14ac:dyDescent="0.3">
      <c r="B82" s="11">
        <f t="shared" ca="1" si="20"/>
        <v>20</v>
      </c>
      <c r="C82" s="12" t="str">
        <f t="shared" si="21"/>
        <v>note</v>
      </c>
      <c r="D82" s="12">
        <f t="shared" si="22"/>
        <v>10</v>
      </c>
      <c r="E82" s="12">
        <f t="shared" si="23"/>
        <v>76</v>
      </c>
      <c r="F82" s="12">
        <f t="shared" si="24"/>
        <v>1</v>
      </c>
      <c r="G82" s="13">
        <f t="shared" ca="1" si="15"/>
        <v>89</v>
      </c>
      <c r="I82" s="11">
        <f t="shared" ca="1" si="16"/>
        <v>160</v>
      </c>
      <c r="J82" s="12" t="str">
        <f t="shared" si="25"/>
        <v>note</v>
      </c>
      <c r="K82" s="12">
        <f t="shared" si="17"/>
        <v>10</v>
      </c>
      <c r="L82" s="12">
        <f t="shared" si="18"/>
        <v>76</v>
      </c>
      <c r="M82" s="12">
        <f t="shared" ca="1" si="26"/>
        <v>19</v>
      </c>
      <c r="N82" s="13">
        <f t="shared" ca="1" si="19"/>
        <v>127</v>
      </c>
    </row>
    <row r="83" spans="2:14" ht="14.4" x14ac:dyDescent="0.3">
      <c r="B83" s="11">
        <f t="shared" ca="1" si="20"/>
        <v>89</v>
      </c>
      <c r="C83" s="12" t="str">
        <f t="shared" si="21"/>
        <v>note</v>
      </c>
      <c r="D83" s="12">
        <f t="shared" si="22"/>
        <v>10</v>
      </c>
      <c r="E83" s="12">
        <f t="shared" si="23"/>
        <v>76</v>
      </c>
      <c r="F83" s="12">
        <f t="shared" si="24"/>
        <v>1</v>
      </c>
      <c r="G83" s="13">
        <f t="shared" ca="1" si="15"/>
        <v>113</v>
      </c>
      <c r="I83" s="11">
        <f t="shared" ca="1" si="16"/>
        <v>127</v>
      </c>
      <c r="J83" s="12" t="str">
        <f t="shared" si="25"/>
        <v>note</v>
      </c>
      <c r="K83" s="12">
        <f t="shared" si="17"/>
        <v>10</v>
      </c>
      <c r="L83" s="12">
        <f t="shared" si="18"/>
        <v>76</v>
      </c>
      <c r="M83" s="12">
        <f t="shared" ca="1" si="26"/>
        <v>93</v>
      </c>
      <c r="N83" s="13">
        <f t="shared" ca="1" si="19"/>
        <v>42</v>
      </c>
    </row>
    <row r="84" spans="2:14" ht="14.4" x14ac:dyDescent="0.3">
      <c r="B84" s="11">
        <f t="shared" ca="1" si="20"/>
        <v>113</v>
      </c>
      <c r="C84" s="12" t="str">
        <f t="shared" si="21"/>
        <v>note</v>
      </c>
      <c r="D84" s="12">
        <f t="shared" si="22"/>
        <v>10</v>
      </c>
      <c r="E84" s="12">
        <f t="shared" si="23"/>
        <v>76</v>
      </c>
      <c r="F84" s="12">
        <f t="shared" si="24"/>
        <v>1</v>
      </c>
      <c r="G84" s="13">
        <f t="shared" ca="1" si="15"/>
        <v>153</v>
      </c>
      <c r="I84" s="11">
        <f t="shared" ca="1" si="16"/>
        <v>42</v>
      </c>
      <c r="J84" s="12" t="str">
        <f t="shared" si="25"/>
        <v>note</v>
      </c>
      <c r="K84" s="12">
        <f t="shared" si="17"/>
        <v>10</v>
      </c>
      <c r="L84" s="12">
        <f t="shared" si="18"/>
        <v>76</v>
      </c>
      <c r="M84" s="12">
        <f t="shared" ca="1" si="26"/>
        <v>86</v>
      </c>
      <c r="N84" s="13">
        <f t="shared" ca="1" si="19"/>
        <v>138</v>
      </c>
    </row>
    <row r="85" spans="2:14" ht="14.4" x14ac:dyDescent="0.3">
      <c r="B85" s="11">
        <f t="shared" ca="1" si="20"/>
        <v>153</v>
      </c>
      <c r="C85" s="12" t="str">
        <f t="shared" si="21"/>
        <v>note</v>
      </c>
      <c r="D85" s="12">
        <f t="shared" si="22"/>
        <v>10</v>
      </c>
      <c r="E85" s="12">
        <f t="shared" si="23"/>
        <v>76</v>
      </c>
      <c r="F85" s="12">
        <f t="shared" si="24"/>
        <v>1</v>
      </c>
      <c r="G85" s="13">
        <f t="shared" ca="1" si="15"/>
        <v>97</v>
      </c>
      <c r="I85" s="11">
        <f t="shared" ca="1" si="16"/>
        <v>138</v>
      </c>
      <c r="J85" s="12" t="str">
        <f t="shared" si="25"/>
        <v>note</v>
      </c>
      <c r="K85" s="12">
        <f t="shared" si="17"/>
        <v>10</v>
      </c>
      <c r="L85" s="12">
        <f t="shared" si="18"/>
        <v>76</v>
      </c>
      <c r="M85" s="12">
        <f t="shared" ca="1" si="26"/>
        <v>26</v>
      </c>
      <c r="N85" s="13">
        <f t="shared" ca="1" si="19"/>
        <v>58</v>
      </c>
    </row>
    <row r="86" spans="2:14" ht="14.4" x14ac:dyDescent="0.3">
      <c r="B86" s="11">
        <f t="shared" ca="1" si="20"/>
        <v>97</v>
      </c>
      <c r="C86" s="12" t="str">
        <f t="shared" si="21"/>
        <v>note</v>
      </c>
      <c r="D86" s="12">
        <f t="shared" si="22"/>
        <v>10</v>
      </c>
      <c r="E86" s="12">
        <f t="shared" si="23"/>
        <v>76</v>
      </c>
      <c r="F86" s="12">
        <f t="shared" si="24"/>
        <v>1</v>
      </c>
      <c r="G86" s="13">
        <f t="shared" ca="1" si="15"/>
        <v>71</v>
      </c>
      <c r="I86" s="11">
        <f t="shared" ca="1" si="16"/>
        <v>58</v>
      </c>
      <c r="J86" s="12" t="str">
        <f t="shared" si="25"/>
        <v>note</v>
      </c>
      <c r="K86" s="12">
        <f t="shared" si="17"/>
        <v>10</v>
      </c>
      <c r="L86" s="12">
        <f t="shared" si="18"/>
        <v>76</v>
      </c>
      <c r="M86" s="12">
        <f t="shared" ca="1" si="26"/>
        <v>26</v>
      </c>
      <c r="N86" s="13">
        <f t="shared" ca="1" si="19"/>
        <v>70</v>
      </c>
    </row>
    <row r="87" spans="2:14" ht="14.4" x14ac:dyDescent="0.3">
      <c r="B87" s="11">
        <f t="shared" ca="1" si="20"/>
        <v>71</v>
      </c>
      <c r="C87" s="12" t="str">
        <f t="shared" si="21"/>
        <v>note</v>
      </c>
      <c r="D87" s="12">
        <f t="shared" si="22"/>
        <v>10</v>
      </c>
      <c r="E87" s="12">
        <f t="shared" si="23"/>
        <v>76</v>
      </c>
      <c r="F87" s="12">
        <f t="shared" si="24"/>
        <v>1</v>
      </c>
      <c r="G87" s="13">
        <f t="shared" ca="1" si="15"/>
        <v>63</v>
      </c>
      <c r="I87" s="11">
        <f t="shared" ca="1" si="16"/>
        <v>70</v>
      </c>
      <c r="J87" s="12" t="str">
        <f t="shared" si="25"/>
        <v>note</v>
      </c>
      <c r="K87" s="12">
        <f t="shared" si="17"/>
        <v>10</v>
      </c>
      <c r="L87" s="12">
        <f t="shared" si="18"/>
        <v>76</v>
      </c>
      <c r="M87" s="12">
        <f t="shared" ca="1" si="26"/>
        <v>10</v>
      </c>
      <c r="N87" s="13">
        <f t="shared" ca="1" si="19"/>
        <v>118</v>
      </c>
    </row>
    <row r="88" spans="2:14" ht="14.4" x14ac:dyDescent="0.3">
      <c r="B88" s="11">
        <f t="shared" ca="1" si="20"/>
        <v>63</v>
      </c>
      <c r="C88" s="12" t="str">
        <f t="shared" si="21"/>
        <v>note</v>
      </c>
      <c r="D88" s="12">
        <f t="shared" si="22"/>
        <v>10</v>
      </c>
      <c r="E88" s="12">
        <f t="shared" si="23"/>
        <v>76</v>
      </c>
      <c r="F88" s="12">
        <f t="shared" si="24"/>
        <v>1</v>
      </c>
      <c r="G88" s="13">
        <f t="shared" ca="1" si="15"/>
        <v>53</v>
      </c>
      <c r="I88" s="11">
        <f t="shared" ca="1" si="16"/>
        <v>118</v>
      </c>
      <c r="J88" s="12" t="str">
        <f t="shared" si="25"/>
        <v>note</v>
      </c>
      <c r="K88" s="12">
        <f t="shared" si="17"/>
        <v>10</v>
      </c>
      <c r="L88" s="12">
        <f t="shared" si="18"/>
        <v>76</v>
      </c>
      <c r="M88" s="12">
        <f t="shared" ca="1" si="26"/>
        <v>161</v>
      </c>
      <c r="N88" s="13">
        <f t="shared" ca="1" si="19"/>
        <v>113</v>
      </c>
    </row>
    <row r="89" spans="2:14" ht="14.4" x14ac:dyDescent="0.3">
      <c r="B89" s="11">
        <f t="shared" ca="1" si="20"/>
        <v>53</v>
      </c>
      <c r="C89" s="12" t="str">
        <f t="shared" si="21"/>
        <v>note</v>
      </c>
      <c r="D89" s="12">
        <f t="shared" si="22"/>
        <v>10</v>
      </c>
      <c r="E89" s="12">
        <f t="shared" si="23"/>
        <v>76</v>
      </c>
      <c r="F89" s="12">
        <f t="shared" si="24"/>
        <v>1</v>
      </c>
      <c r="G89" s="13">
        <f t="shared" ca="1" si="15"/>
        <v>146</v>
      </c>
      <c r="I89" s="11">
        <f t="shared" ca="1" si="16"/>
        <v>113</v>
      </c>
      <c r="J89" s="12" t="str">
        <f t="shared" si="25"/>
        <v>note</v>
      </c>
      <c r="K89" s="12">
        <f t="shared" si="17"/>
        <v>10</v>
      </c>
      <c r="L89" s="12">
        <f t="shared" si="18"/>
        <v>76</v>
      </c>
      <c r="M89" s="12">
        <f t="shared" ca="1" si="26"/>
        <v>74</v>
      </c>
      <c r="N89" s="13">
        <f t="shared" ca="1" si="19"/>
        <v>345</v>
      </c>
    </row>
    <row r="90" spans="2:14" ht="14.4" x14ac:dyDescent="0.3">
      <c r="B90" s="11">
        <f t="shared" ca="1" si="20"/>
        <v>146</v>
      </c>
      <c r="C90" s="12" t="str">
        <f t="shared" si="21"/>
        <v>note</v>
      </c>
      <c r="D90" s="12">
        <f t="shared" si="22"/>
        <v>10</v>
      </c>
      <c r="E90" s="12">
        <f t="shared" si="23"/>
        <v>76</v>
      </c>
      <c r="F90" s="12">
        <f t="shared" si="24"/>
        <v>1</v>
      </c>
      <c r="G90" s="13">
        <f t="shared" ca="1" si="15"/>
        <v>166</v>
      </c>
      <c r="I90" s="11">
        <f t="shared" ca="1" si="16"/>
        <v>345</v>
      </c>
      <c r="J90" s="12" t="str">
        <f t="shared" si="25"/>
        <v>note</v>
      </c>
      <c r="K90" s="12">
        <f t="shared" si="17"/>
        <v>10</v>
      </c>
      <c r="L90" s="12">
        <f t="shared" si="18"/>
        <v>76</v>
      </c>
      <c r="M90" s="12">
        <f t="shared" ca="1" si="26"/>
        <v>40</v>
      </c>
      <c r="N90" s="13">
        <f t="shared" ca="1" si="19"/>
        <v>98</v>
      </c>
    </row>
    <row r="91" spans="2:14" ht="14.4" x14ac:dyDescent="0.3">
      <c r="B91" s="11">
        <f t="shared" ca="1" si="20"/>
        <v>166</v>
      </c>
      <c r="C91" s="12" t="str">
        <f t="shared" si="21"/>
        <v>note</v>
      </c>
      <c r="D91" s="12">
        <f t="shared" si="22"/>
        <v>10</v>
      </c>
      <c r="E91" s="12">
        <f t="shared" si="23"/>
        <v>76</v>
      </c>
      <c r="F91" s="12">
        <f t="shared" si="24"/>
        <v>1</v>
      </c>
      <c r="G91" s="13">
        <f t="shared" ca="1" si="15"/>
        <v>157</v>
      </c>
      <c r="I91" s="11">
        <f t="shared" ca="1" si="16"/>
        <v>98</v>
      </c>
      <c r="J91" s="12" t="str">
        <f t="shared" si="25"/>
        <v>note</v>
      </c>
      <c r="K91" s="12">
        <f t="shared" si="17"/>
        <v>10</v>
      </c>
      <c r="L91" s="12">
        <f t="shared" si="18"/>
        <v>76</v>
      </c>
      <c r="M91" s="12">
        <f t="shared" ca="1" si="26"/>
        <v>15</v>
      </c>
      <c r="N91" s="13">
        <f t="shared" ca="1" si="19"/>
        <v>263</v>
      </c>
    </row>
    <row r="92" spans="2:14" ht="14.4" x14ac:dyDescent="0.3">
      <c r="B92" s="11">
        <f t="shared" ca="1" si="20"/>
        <v>157</v>
      </c>
      <c r="C92" s="12" t="str">
        <f t="shared" si="21"/>
        <v>note</v>
      </c>
      <c r="D92" s="12">
        <f t="shared" si="22"/>
        <v>10</v>
      </c>
      <c r="E92" s="12">
        <f t="shared" si="23"/>
        <v>76</v>
      </c>
      <c r="F92" s="12">
        <f t="shared" si="24"/>
        <v>1</v>
      </c>
      <c r="G92" s="13">
        <f t="shared" ca="1" si="15"/>
        <v>154</v>
      </c>
      <c r="I92" s="11">
        <f t="shared" ca="1" si="16"/>
        <v>263</v>
      </c>
      <c r="J92" s="12" t="str">
        <f t="shared" si="25"/>
        <v>note</v>
      </c>
      <c r="K92" s="12">
        <f t="shared" si="17"/>
        <v>10</v>
      </c>
      <c r="L92" s="12">
        <f t="shared" si="18"/>
        <v>76</v>
      </c>
      <c r="M92" s="12">
        <f t="shared" ca="1" si="26"/>
        <v>7</v>
      </c>
      <c r="N92" s="13">
        <f t="shared" ca="1" si="19"/>
        <v>16</v>
      </c>
    </row>
    <row r="93" spans="2:14" ht="14.4" x14ac:dyDescent="0.3">
      <c r="B93" s="11">
        <f t="shared" ca="1" si="20"/>
        <v>154</v>
      </c>
      <c r="C93" s="12" t="str">
        <f t="shared" si="21"/>
        <v>note</v>
      </c>
      <c r="D93" s="12">
        <f t="shared" si="22"/>
        <v>10</v>
      </c>
      <c r="E93" s="12">
        <f t="shared" si="23"/>
        <v>76</v>
      </c>
      <c r="F93" s="12">
        <f t="shared" si="24"/>
        <v>1</v>
      </c>
      <c r="G93" s="13">
        <f t="shared" ca="1" si="15"/>
        <v>115</v>
      </c>
      <c r="I93" s="11">
        <f t="shared" ca="1" si="16"/>
        <v>16</v>
      </c>
      <c r="J93" s="12" t="str">
        <f t="shared" si="25"/>
        <v>note</v>
      </c>
      <c r="K93" s="12">
        <f t="shared" si="17"/>
        <v>10</v>
      </c>
      <c r="L93" s="12">
        <f t="shared" si="18"/>
        <v>76</v>
      </c>
      <c r="M93" s="12">
        <f t="shared" ca="1" si="26"/>
        <v>5</v>
      </c>
      <c r="N93" s="13">
        <f t="shared" ca="1" si="19"/>
        <v>31</v>
      </c>
    </row>
    <row r="94" spans="2:14" ht="14.4" x14ac:dyDescent="0.3">
      <c r="B94" s="11">
        <f t="shared" ca="1" si="20"/>
        <v>115</v>
      </c>
      <c r="C94" s="12" t="str">
        <f t="shared" si="21"/>
        <v>note</v>
      </c>
      <c r="D94" s="12">
        <f t="shared" si="22"/>
        <v>10</v>
      </c>
      <c r="E94" s="12">
        <f t="shared" si="23"/>
        <v>76</v>
      </c>
      <c r="F94" s="12">
        <f t="shared" si="24"/>
        <v>1</v>
      </c>
      <c r="G94" s="13">
        <f t="shared" ca="1" si="15"/>
        <v>79</v>
      </c>
      <c r="I94" s="11">
        <f t="shared" ca="1" si="16"/>
        <v>31</v>
      </c>
      <c r="J94" s="12" t="str">
        <f t="shared" si="25"/>
        <v>note</v>
      </c>
      <c r="K94" s="12">
        <f t="shared" si="17"/>
        <v>10</v>
      </c>
      <c r="L94" s="12">
        <f t="shared" si="18"/>
        <v>76</v>
      </c>
      <c r="M94" s="12">
        <f t="shared" ca="1" si="26"/>
        <v>80</v>
      </c>
      <c r="N94" s="13">
        <f t="shared" ca="1" si="19"/>
        <v>109</v>
      </c>
    </row>
    <row r="95" spans="2:14" ht="14.4" x14ac:dyDescent="0.3">
      <c r="B95" s="11">
        <f t="shared" ca="1" si="20"/>
        <v>79</v>
      </c>
      <c r="C95" s="12" t="str">
        <f t="shared" si="21"/>
        <v>note</v>
      </c>
      <c r="D95" s="12">
        <f t="shared" si="22"/>
        <v>10</v>
      </c>
      <c r="E95" s="12">
        <f t="shared" si="23"/>
        <v>76</v>
      </c>
      <c r="F95" s="12">
        <f t="shared" si="24"/>
        <v>1</v>
      </c>
      <c r="G95" s="13">
        <f t="shared" ca="1" si="15"/>
        <v>118</v>
      </c>
      <c r="I95" s="11">
        <f t="shared" ca="1" si="16"/>
        <v>109</v>
      </c>
      <c r="J95" s="12" t="str">
        <f t="shared" si="25"/>
        <v>note</v>
      </c>
      <c r="K95" s="12">
        <f t="shared" si="17"/>
        <v>10</v>
      </c>
      <c r="L95" s="12">
        <f t="shared" si="18"/>
        <v>76</v>
      </c>
      <c r="M95" s="12">
        <f t="shared" ca="1" si="26"/>
        <v>21</v>
      </c>
      <c r="N95" s="13">
        <f t="shared" ca="1" si="19"/>
        <v>11</v>
      </c>
    </row>
    <row r="96" spans="2:14" ht="14.4" x14ac:dyDescent="0.3">
      <c r="B96" s="11">
        <f t="shared" ca="1" si="20"/>
        <v>118</v>
      </c>
      <c r="C96" s="12" t="str">
        <f t="shared" si="21"/>
        <v>note</v>
      </c>
      <c r="D96" s="12">
        <f t="shared" si="22"/>
        <v>10</v>
      </c>
      <c r="E96" s="12">
        <f t="shared" si="23"/>
        <v>76</v>
      </c>
      <c r="F96" s="12">
        <f t="shared" si="24"/>
        <v>1</v>
      </c>
      <c r="G96" s="13">
        <f t="shared" ca="1" si="15"/>
        <v>21</v>
      </c>
      <c r="I96" s="11">
        <f t="shared" ca="1" si="16"/>
        <v>11</v>
      </c>
      <c r="J96" s="12" t="str">
        <f t="shared" si="25"/>
        <v>note</v>
      </c>
      <c r="K96" s="12">
        <f t="shared" si="17"/>
        <v>10</v>
      </c>
      <c r="L96" s="12">
        <f t="shared" si="18"/>
        <v>76</v>
      </c>
      <c r="M96" s="12">
        <f t="shared" ca="1" si="26"/>
        <v>37</v>
      </c>
      <c r="N96" s="13">
        <f t="shared" ca="1" si="19"/>
        <v>292</v>
      </c>
    </row>
    <row r="97" spans="2:14" ht="14.4" x14ac:dyDescent="0.3">
      <c r="B97" s="11">
        <f t="shared" ca="1" si="20"/>
        <v>21</v>
      </c>
      <c r="C97" s="12" t="str">
        <f t="shared" si="21"/>
        <v>note</v>
      </c>
      <c r="D97" s="12">
        <f t="shared" si="22"/>
        <v>10</v>
      </c>
      <c r="E97" s="12">
        <f t="shared" si="23"/>
        <v>76</v>
      </c>
      <c r="F97" s="12">
        <f t="shared" si="24"/>
        <v>1</v>
      </c>
      <c r="G97" s="13">
        <f t="shared" ca="1" si="15"/>
        <v>161</v>
      </c>
      <c r="I97" s="11">
        <f t="shared" ca="1" si="16"/>
        <v>292</v>
      </c>
      <c r="J97" s="12" t="str">
        <f t="shared" si="25"/>
        <v>note</v>
      </c>
      <c r="K97" s="12">
        <f t="shared" si="17"/>
        <v>10</v>
      </c>
      <c r="L97" s="12">
        <f t="shared" si="18"/>
        <v>76</v>
      </c>
      <c r="M97" s="12">
        <f t="shared" ca="1" si="26"/>
        <v>45</v>
      </c>
      <c r="N97" s="13">
        <f t="shared" ca="1" si="19"/>
        <v>21</v>
      </c>
    </row>
    <row r="98" spans="2:14" ht="14.4" x14ac:dyDescent="0.3">
      <c r="B98" s="11">
        <f t="shared" ca="1" si="20"/>
        <v>161</v>
      </c>
      <c r="C98" s="12" t="str">
        <f t="shared" si="21"/>
        <v>note</v>
      </c>
      <c r="D98" s="12">
        <f t="shared" si="22"/>
        <v>10</v>
      </c>
      <c r="E98" s="12">
        <f t="shared" si="23"/>
        <v>76</v>
      </c>
      <c r="F98" s="12">
        <f t="shared" si="24"/>
        <v>1</v>
      </c>
      <c r="G98" s="13">
        <f t="shared" ca="1" si="15"/>
        <v>52</v>
      </c>
      <c r="I98" s="11">
        <f t="shared" ca="1" si="16"/>
        <v>21</v>
      </c>
      <c r="J98" s="12" t="str">
        <f t="shared" si="25"/>
        <v>note</v>
      </c>
      <c r="K98" s="12">
        <f t="shared" si="17"/>
        <v>10</v>
      </c>
      <c r="L98" s="12">
        <f t="shared" si="18"/>
        <v>76</v>
      </c>
      <c r="M98" s="12">
        <f t="shared" ca="1" si="26"/>
        <v>7</v>
      </c>
      <c r="N98" s="13">
        <f t="shared" ca="1" si="19"/>
        <v>44</v>
      </c>
    </row>
    <row r="99" spans="2:14" ht="14.4" x14ac:dyDescent="0.3">
      <c r="B99" s="11">
        <f t="shared" ca="1" si="20"/>
        <v>52</v>
      </c>
      <c r="C99" s="12" t="str">
        <f t="shared" si="21"/>
        <v>note</v>
      </c>
      <c r="D99" s="12">
        <f t="shared" si="22"/>
        <v>10</v>
      </c>
      <c r="E99" s="12">
        <f t="shared" si="23"/>
        <v>76</v>
      </c>
      <c r="F99" s="12">
        <f t="shared" si="24"/>
        <v>1</v>
      </c>
      <c r="G99" s="13">
        <f t="shared" ca="1" si="15"/>
        <v>27</v>
      </c>
      <c r="I99" s="11">
        <f t="shared" ca="1" si="16"/>
        <v>44</v>
      </c>
      <c r="J99" s="12" t="str">
        <f t="shared" si="25"/>
        <v>note</v>
      </c>
      <c r="K99" s="12">
        <f t="shared" si="17"/>
        <v>10</v>
      </c>
      <c r="L99" s="12">
        <f t="shared" si="18"/>
        <v>76</v>
      </c>
      <c r="M99" s="12">
        <f t="shared" ca="1" si="26"/>
        <v>52</v>
      </c>
      <c r="N99" s="13">
        <f t="shared" ca="1" si="19"/>
        <v>54</v>
      </c>
    </row>
    <row r="100" spans="2:14" ht="14.4" x14ac:dyDescent="0.3">
      <c r="B100" s="11">
        <f t="shared" ca="1" si="20"/>
        <v>27</v>
      </c>
      <c r="C100" s="12" t="str">
        <f t="shared" si="21"/>
        <v>note</v>
      </c>
      <c r="D100" s="12">
        <f t="shared" si="22"/>
        <v>10</v>
      </c>
      <c r="E100" s="12">
        <f t="shared" si="23"/>
        <v>76</v>
      </c>
      <c r="F100" s="12">
        <f t="shared" si="24"/>
        <v>1</v>
      </c>
      <c r="G100" s="13">
        <f t="shared" ca="1" si="15"/>
        <v>46</v>
      </c>
      <c r="I100" s="11">
        <f t="shared" ca="1" si="16"/>
        <v>54</v>
      </c>
      <c r="J100" s="12" t="str">
        <f t="shared" si="25"/>
        <v>note</v>
      </c>
      <c r="K100" s="12">
        <f t="shared" si="17"/>
        <v>10</v>
      </c>
      <c r="L100" s="12">
        <f t="shared" si="18"/>
        <v>76</v>
      </c>
      <c r="M100" s="12">
        <f t="shared" ca="1" si="26"/>
        <v>35</v>
      </c>
      <c r="N100" s="13">
        <f t="shared" ca="1" si="19"/>
        <v>8</v>
      </c>
    </row>
    <row r="101" spans="2:14" ht="14.4" x14ac:dyDescent="0.3">
      <c r="B101" s="11">
        <f t="shared" ca="1" si="20"/>
        <v>46</v>
      </c>
      <c r="C101" s="12" t="str">
        <f t="shared" si="21"/>
        <v>note</v>
      </c>
      <c r="D101" s="12">
        <f t="shared" si="22"/>
        <v>10</v>
      </c>
      <c r="E101" s="12">
        <f t="shared" si="23"/>
        <v>76</v>
      </c>
      <c r="F101" s="12">
        <f t="shared" si="24"/>
        <v>1</v>
      </c>
      <c r="G101" s="13">
        <f t="shared" ref="G101:G133" ca="1" si="27">INT(RANDBETWEEN($F$1,$F$2))</f>
        <v>50</v>
      </c>
      <c r="I101" s="11">
        <f t="shared" ca="1" si="16"/>
        <v>8</v>
      </c>
      <c r="J101" s="12" t="str">
        <f t="shared" si="25"/>
        <v>note</v>
      </c>
      <c r="K101" s="12">
        <f t="shared" si="17"/>
        <v>10</v>
      </c>
      <c r="L101" s="12">
        <f t="shared" si="18"/>
        <v>76</v>
      </c>
      <c r="M101" s="12">
        <f t="shared" ca="1" si="26"/>
        <v>52</v>
      </c>
      <c r="N101" s="13">
        <f t="shared" ca="1" si="19"/>
        <v>328</v>
      </c>
    </row>
    <row r="102" spans="2:14" ht="14.4" x14ac:dyDescent="0.3">
      <c r="B102" s="11">
        <f t="shared" ca="1" si="20"/>
        <v>50</v>
      </c>
      <c r="C102" s="12" t="str">
        <f t="shared" si="21"/>
        <v>note</v>
      </c>
      <c r="D102" s="12">
        <f t="shared" si="22"/>
        <v>10</v>
      </c>
      <c r="E102" s="12">
        <f t="shared" si="23"/>
        <v>76</v>
      </c>
      <c r="F102" s="12">
        <f t="shared" si="24"/>
        <v>1</v>
      </c>
      <c r="G102" s="13">
        <f t="shared" ca="1" si="27"/>
        <v>48</v>
      </c>
      <c r="I102" s="11">
        <f t="shared" ref="I102:I133" ca="1" si="28">N101</f>
        <v>328</v>
      </c>
      <c r="J102" s="12" t="str">
        <f t="shared" si="25"/>
        <v>note</v>
      </c>
      <c r="K102" s="12">
        <f t="shared" si="17"/>
        <v>10</v>
      </c>
      <c r="L102" s="12">
        <f t="shared" si="18"/>
        <v>76</v>
      </c>
      <c r="M102" s="12">
        <f t="shared" ca="1" si="26"/>
        <v>3</v>
      </c>
      <c r="N102" s="13">
        <f t="shared" ca="1" si="19"/>
        <v>238</v>
      </c>
    </row>
    <row r="103" spans="2:14" ht="14.4" x14ac:dyDescent="0.3">
      <c r="B103" s="11">
        <f t="shared" ca="1" si="20"/>
        <v>48</v>
      </c>
      <c r="C103" s="12" t="str">
        <f t="shared" si="21"/>
        <v>note</v>
      </c>
      <c r="D103" s="12">
        <f t="shared" si="22"/>
        <v>10</v>
      </c>
      <c r="E103" s="12">
        <f t="shared" si="23"/>
        <v>76</v>
      </c>
      <c r="F103" s="12">
        <f t="shared" si="24"/>
        <v>1</v>
      </c>
      <c r="G103" s="13">
        <f t="shared" ca="1" si="27"/>
        <v>164</v>
      </c>
      <c r="I103" s="11">
        <f t="shared" ca="1" si="28"/>
        <v>238</v>
      </c>
      <c r="J103" s="12" t="str">
        <f t="shared" si="25"/>
        <v>note</v>
      </c>
      <c r="K103" s="12">
        <f t="shared" si="17"/>
        <v>10</v>
      </c>
      <c r="L103" s="12">
        <f t="shared" si="18"/>
        <v>76</v>
      </c>
      <c r="M103" s="12">
        <f t="shared" ref="M103:M133" ca="1" si="29">INT(-$N$1*LOG(1-RAND()))</f>
        <v>88</v>
      </c>
      <c r="N103" s="13">
        <f t="shared" ca="1" si="19"/>
        <v>41</v>
      </c>
    </row>
    <row r="104" spans="2:14" ht="14.4" x14ac:dyDescent="0.3">
      <c r="B104" s="11">
        <f t="shared" ca="1" si="20"/>
        <v>164</v>
      </c>
      <c r="C104" s="12" t="str">
        <f t="shared" si="21"/>
        <v>note</v>
      </c>
      <c r="D104" s="12">
        <f t="shared" si="22"/>
        <v>10</v>
      </c>
      <c r="E104" s="12">
        <f t="shared" si="23"/>
        <v>76</v>
      </c>
      <c r="F104" s="12">
        <f t="shared" si="24"/>
        <v>1</v>
      </c>
      <c r="G104" s="13">
        <f t="shared" ca="1" si="27"/>
        <v>27</v>
      </c>
      <c r="I104" s="11">
        <f t="shared" ca="1" si="28"/>
        <v>41</v>
      </c>
      <c r="J104" s="12" t="str">
        <f t="shared" si="25"/>
        <v>note</v>
      </c>
      <c r="K104" s="12">
        <f t="shared" si="17"/>
        <v>10</v>
      </c>
      <c r="L104" s="12">
        <f t="shared" si="18"/>
        <v>76</v>
      </c>
      <c r="M104" s="12">
        <f t="shared" ca="1" si="29"/>
        <v>21</v>
      </c>
      <c r="N104" s="13">
        <f t="shared" ca="1" si="19"/>
        <v>89</v>
      </c>
    </row>
    <row r="105" spans="2:14" ht="14.4" x14ac:dyDescent="0.3">
      <c r="B105" s="11">
        <f t="shared" ca="1" si="20"/>
        <v>27</v>
      </c>
      <c r="C105" s="12" t="str">
        <f t="shared" si="21"/>
        <v>note</v>
      </c>
      <c r="D105" s="12">
        <f t="shared" si="22"/>
        <v>10</v>
      </c>
      <c r="E105" s="12">
        <f t="shared" si="23"/>
        <v>76</v>
      </c>
      <c r="F105" s="12">
        <f t="shared" si="24"/>
        <v>1</v>
      </c>
      <c r="G105" s="13">
        <f t="shared" ca="1" si="27"/>
        <v>110</v>
      </c>
      <c r="I105" s="11">
        <f t="shared" ca="1" si="28"/>
        <v>89</v>
      </c>
      <c r="J105" s="12" t="str">
        <f t="shared" si="25"/>
        <v>note</v>
      </c>
      <c r="K105" s="12">
        <f t="shared" si="17"/>
        <v>10</v>
      </c>
      <c r="L105" s="12">
        <f t="shared" si="18"/>
        <v>76</v>
      </c>
      <c r="M105" s="12">
        <f t="shared" ca="1" si="29"/>
        <v>28</v>
      </c>
      <c r="N105" s="13">
        <f t="shared" ca="1" si="19"/>
        <v>170</v>
      </c>
    </row>
    <row r="106" spans="2:14" ht="14.4" x14ac:dyDescent="0.3">
      <c r="B106" s="11">
        <f t="shared" ca="1" si="20"/>
        <v>110</v>
      </c>
      <c r="C106" s="12" t="str">
        <f t="shared" si="21"/>
        <v>note</v>
      </c>
      <c r="D106" s="12">
        <f t="shared" si="22"/>
        <v>10</v>
      </c>
      <c r="E106" s="12">
        <f t="shared" si="23"/>
        <v>76</v>
      </c>
      <c r="F106" s="12">
        <f t="shared" si="24"/>
        <v>1</v>
      </c>
      <c r="G106" s="13">
        <f t="shared" ca="1" si="27"/>
        <v>155</v>
      </c>
      <c r="I106" s="11">
        <f t="shared" ca="1" si="28"/>
        <v>170</v>
      </c>
      <c r="J106" s="12" t="str">
        <f t="shared" si="25"/>
        <v>note</v>
      </c>
      <c r="K106" s="12">
        <f t="shared" si="17"/>
        <v>10</v>
      </c>
      <c r="L106" s="12">
        <f t="shared" si="18"/>
        <v>76</v>
      </c>
      <c r="M106" s="12">
        <f t="shared" ca="1" si="29"/>
        <v>129</v>
      </c>
      <c r="N106" s="13">
        <f t="shared" ca="1" si="19"/>
        <v>311</v>
      </c>
    </row>
    <row r="107" spans="2:14" ht="14.4" x14ac:dyDescent="0.3">
      <c r="B107" s="11">
        <f t="shared" ca="1" si="20"/>
        <v>155</v>
      </c>
      <c r="C107" s="12" t="str">
        <f t="shared" si="21"/>
        <v>note</v>
      </c>
      <c r="D107" s="12">
        <f t="shared" si="22"/>
        <v>10</v>
      </c>
      <c r="E107" s="12">
        <f t="shared" si="23"/>
        <v>76</v>
      </c>
      <c r="F107" s="12">
        <f t="shared" si="24"/>
        <v>1</v>
      </c>
      <c r="G107" s="13">
        <f t="shared" ca="1" si="27"/>
        <v>153</v>
      </c>
      <c r="I107" s="11">
        <f t="shared" ca="1" si="28"/>
        <v>311</v>
      </c>
      <c r="J107" s="12" t="str">
        <f t="shared" si="25"/>
        <v>note</v>
      </c>
      <c r="K107" s="12">
        <f t="shared" si="17"/>
        <v>10</v>
      </c>
      <c r="L107" s="12">
        <f t="shared" si="18"/>
        <v>76</v>
      </c>
      <c r="M107" s="12">
        <f t="shared" ca="1" si="29"/>
        <v>19</v>
      </c>
      <c r="N107" s="13">
        <f t="shared" ca="1" si="19"/>
        <v>110</v>
      </c>
    </row>
    <row r="108" spans="2:14" ht="14.4" x14ac:dyDescent="0.3">
      <c r="B108" s="11">
        <f t="shared" ca="1" si="20"/>
        <v>153</v>
      </c>
      <c r="C108" s="12" t="str">
        <f t="shared" si="21"/>
        <v>note</v>
      </c>
      <c r="D108" s="12">
        <f t="shared" si="22"/>
        <v>10</v>
      </c>
      <c r="E108" s="12">
        <f t="shared" si="23"/>
        <v>76</v>
      </c>
      <c r="F108" s="12">
        <f t="shared" si="24"/>
        <v>1</v>
      </c>
      <c r="G108" s="13">
        <f t="shared" ca="1" si="27"/>
        <v>181</v>
      </c>
      <c r="I108" s="11">
        <f t="shared" ca="1" si="28"/>
        <v>110</v>
      </c>
      <c r="J108" s="12" t="str">
        <f t="shared" si="25"/>
        <v>note</v>
      </c>
      <c r="K108" s="12">
        <f t="shared" si="17"/>
        <v>10</v>
      </c>
      <c r="L108" s="12">
        <f t="shared" si="18"/>
        <v>76</v>
      </c>
      <c r="M108" s="12">
        <f t="shared" ca="1" si="29"/>
        <v>6</v>
      </c>
      <c r="N108" s="13">
        <f t="shared" ca="1" si="19"/>
        <v>70</v>
      </c>
    </row>
    <row r="109" spans="2:14" ht="14.4" x14ac:dyDescent="0.3">
      <c r="B109" s="11">
        <f t="shared" ca="1" si="20"/>
        <v>181</v>
      </c>
      <c r="C109" s="12" t="str">
        <f t="shared" si="21"/>
        <v>note</v>
      </c>
      <c r="D109" s="12">
        <f t="shared" si="22"/>
        <v>10</v>
      </c>
      <c r="E109" s="12">
        <f t="shared" si="23"/>
        <v>76</v>
      </c>
      <c r="F109" s="12">
        <f t="shared" si="24"/>
        <v>1</v>
      </c>
      <c r="G109" s="13">
        <f t="shared" ca="1" si="27"/>
        <v>173</v>
      </c>
      <c r="I109" s="11">
        <f t="shared" ca="1" si="28"/>
        <v>70</v>
      </c>
      <c r="J109" s="12" t="str">
        <f t="shared" si="25"/>
        <v>note</v>
      </c>
      <c r="K109" s="12">
        <f t="shared" si="17"/>
        <v>10</v>
      </c>
      <c r="L109" s="12">
        <f t="shared" si="18"/>
        <v>76</v>
      </c>
      <c r="M109" s="12">
        <f t="shared" ca="1" si="29"/>
        <v>43</v>
      </c>
      <c r="N109" s="13">
        <f t="shared" ca="1" si="19"/>
        <v>388</v>
      </c>
    </row>
    <row r="110" spans="2:14" ht="14.4" x14ac:dyDescent="0.3">
      <c r="B110" s="11">
        <f t="shared" ca="1" si="20"/>
        <v>173</v>
      </c>
      <c r="C110" s="12" t="str">
        <f t="shared" si="21"/>
        <v>note</v>
      </c>
      <c r="D110" s="12">
        <f t="shared" si="22"/>
        <v>10</v>
      </c>
      <c r="E110" s="12">
        <f t="shared" si="23"/>
        <v>76</v>
      </c>
      <c r="F110" s="12">
        <f t="shared" si="24"/>
        <v>1</v>
      </c>
      <c r="G110" s="13">
        <f t="shared" ca="1" si="27"/>
        <v>85</v>
      </c>
      <c r="I110" s="11">
        <f t="shared" ca="1" si="28"/>
        <v>388</v>
      </c>
      <c r="J110" s="12" t="str">
        <f t="shared" si="25"/>
        <v>note</v>
      </c>
      <c r="K110" s="12">
        <f t="shared" si="17"/>
        <v>10</v>
      </c>
      <c r="L110" s="12">
        <f t="shared" si="18"/>
        <v>76</v>
      </c>
      <c r="M110" s="12">
        <f t="shared" ca="1" si="29"/>
        <v>47</v>
      </c>
      <c r="N110" s="13">
        <f t="shared" ca="1" si="19"/>
        <v>285</v>
      </c>
    </row>
    <row r="111" spans="2:14" ht="14.4" x14ac:dyDescent="0.3">
      <c r="B111" s="11">
        <f t="shared" ca="1" si="20"/>
        <v>85</v>
      </c>
      <c r="C111" s="12" t="str">
        <f t="shared" si="21"/>
        <v>note</v>
      </c>
      <c r="D111" s="12">
        <f t="shared" si="22"/>
        <v>10</v>
      </c>
      <c r="E111" s="12">
        <f t="shared" si="23"/>
        <v>76</v>
      </c>
      <c r="F111" s="12">
        <f t="shared" si="24"/>
        <v>1</v>
      </c>
      <c r="G111" s="13">
        <f t="shared" ca="1" si="27"/>
        <v>167</v>
      </c>
      <c r="I111" s="11">
        <f t="shared" ca="1" si="28"/>
        <v>285</v>
      </c>
      <c r="J111" s="12" t="str">
        <f t="shared" si="25"/>
        <v>note</v>
      </c>
      <c r="K111" s="12">
        <f t="shared" si="17"/>
        <v>10</v>
      </c>
      <c r="L111" s="12">
        <f t="shared" si="18"/>
        <v>76</v>
      </c>
      <c r="M111" s="12">
        <f t="shared" ca="1" si="29"/>
        <v>52</v>
      </c>
      <c r="N111" s="13">
        <f t="shared" ca="1" si="19"/>
        <v>161</v>
      </c>
    </row>
    <row r="112" spans="2:14" ht="14.4" x14ac:dyDescent="0.3">
      <c r="B112" s="11">
        <f t="shared" ca="1" si="20"/>
        <v>167</v>
      </c>
      <c r="C112" s="12" t="str">
        <f t="shared" si="21"/>
        <v>note</v>
      </c>
      <c r="D112" s="12">
        <f t="shared" si="22"/>
        <v>10</v>
      </c>
      <c r="E112" s="12">
        <f t="shared" si="23"/>
        <v>76</v>
      </c>
      <c r="F112" s="12">
        <f t="shared" si="24"/>
        <v>1</v>
      </c>
      <c r="G112" s="13">
        <f t="shared" ca="1" si="27"/>
        <v>28</v>
      </c>
      <c r="I112" s="11">
        <f t="shared" ca="1" si="28"/>
        <v>161</v>
      </c>
      <c r="J112" s="12" t="str">
        <f t="shared" si="25"/>
        <v>note</v>
      </c>
      <c r="K112" s="12">
        <f t="shared" si="17"/>
        <v>10</v>
      </c>
      <c r="L112" s="12">
        <f t="shared" si="18"/>
        <v>76</v>
      </c>
      <c r="M112" s="12">
        <f t="shared" ca="1" si="29"/>
        <v>35</v>
      </c>
      <c r="N112" s="13">
        <f t="shared" ca="1" si="19"/>
        <v>127</v>
      </c>
    </row>
    <row r="113" spans="2:14" ht="14.4" x14ac:dyDescent="0.3">
      <c r="B113" s="11">
        <f t="shared" ca="1" si="20"/>
        <v>28</v>
      </c>
      <c r="C113" s="12" t="str">
        <f t="shared" si="21"/>
        <v>note</v>
      </c>
      <c r="D113" s="12">
        <f t="shared" si="22"/>
        <v>10</v>
      </c>
      <c r="E113" s="12">
        <f t="shared" si="23"/>
        <v>76</v>
      </c>
      <c r="F113" s="12">
        <f t="shared" si="24"/>
        <v>1</v>
      </c>
      <c r="G113" s="13">
        <f t="shared" ca="1" si="27"/>
        <v>135</v>
      </c>
      <c r="I113" s="11">
        <f t="shared" ca="1" si="28"/>
        <v>127</v>
      </c>
      <c r="J113" s="12" t="str">
        <f t="shared" si="25"/>
        <v>note</v>
      </c>
      <c r="K113" s="12">
        <f t="shared" si="17"/>
        <v>10</v>
      </c>
      <c r="L113" s="12">
        <f t="shared" si="18"/>
        <v>76</v>
      </c>
      <c r="M113" s="12">
        <f t="shared" ca="1" si="29"/>
        <v>6</v>
      </c>
      <c r="N113" s="13">
        <f t="shared" ca="1" si="19"/>
        <v>46</v>
      </c>
    </row>
    <row r="114" spans="2:14" ht="14.4" x14ac:dyDescent="0.3">
      <c r="B114" s="11">
        <f t="shared" ca="1" si="20"/>
        <v>135</v>
      </c>
      <c r="C114" s="12" t="str">
        <f t="shared" si="21"/>
        <v>note</v>
      </c>
      <c r="D114" s="12">
        <f t="shared" si="22"/>
        <v>10</v>
      </c>
      <c r="E114" s="12">
        <f t="shared" si="23"/>
        <v>76</v>
      </c>
      <c r="F114" s="12">
        <f t="shared" si="24"/>
        <v>1</v>
      </c>
      <c r="G114" s="13">
        <f t="shared" ca="1" si="27"/>
        <v>74</v>
      </c>
      <c r="I114" s="11">
        <f t="shared" ca="1" si="28"/>
        <v>46</v>
      </c>
      <c r="J114" s="12" t="str">
        <f t="shared" si="25"/>
        <v>note</v>
      </c>
      <c r="K114" s="12">
        <f t="shared" si="17"/>
        <v>10</v>
      </c>
      <c r="L114" s="12">
        <f t="shared" si="18"/>
        <v>76</v>
      </c>
      <c r="M114" s="12">
        <f t="shared" ca="1" si="29"/>
        <v>11</v>
      </c>
      <c r="N114" s="13">
        <f t="shared" ca="1" si="19"/>
        <v>46</v>
      </c>
    </row>
    <row r="115" spans="2:14" ht="14.4" x14ac:dyDescent="0.3">
      <c r="B115" s="11">
        <f t="shared" ca="1" si="20"/>
        <v>74</v>
      </c>
      <c r="C115" s="12" t="str">
        <f t="shared" si="21"/>
        <v>note</v>
      </c>
      <c r="D115" s="12">
        <f t="shared" si="22"/>
        <v>10</v>
      </c>
      <c r="E115" s="12">
        <f t="shared" si="23"/>
        <v>76</v>
      </c>
      <c r="F115" s="12">
        <f t="shared" si="24"/>
        <v>1</v>
      </c>
      <c r="G115" s="13">
        <f t="shared" ca="1" si="27"/>
        <v>32</v>
      </c>
      <c r="I115" s="11">
        <f t="shared" ca="1" si="28"/>
        <v>46</v>
      </c>
      <c r="J115" s="12" t="str">
        <f t="shared" si="25"/>
        <v>note</v>
      </c>
      <c r="K115" s="12">
        <f t="shared" si="17"/>
        <v>10</v>
      </c>
      <c r="L115" s="12">
        <f t="shared" si="18"/>
        <v>76</v>
      </c>
      <c r="M115" s="12">
        <f t="shared" ca="1" si="29"/>
        <v>106</v>
      </c>
      <c r="N115" s="13">
        <f t="shared" ca="1" si="19"/>
        <v>45</v>
      </c>
    </row>
    <row r="116" spans="2:14" ht="14.4" x14ac:dyDescent="0.3">
      <c r="B116" s="11">
        <f t="shared" ca="1" si="20"/>
        <v>32</v>
      </c>
      <c r="C116" s="12" t="str">
        <f t="shared" si="21"/>
        <v>note</v>
      </c>
      <c r="D116" s="12">
        <f t="shared" si="22"/>
        <v>10</v>
      </c>
      <c r="E116" s="12">
        <f t="shared" si="23"/>
        <v>76</v>
      </c>
      <c r="F116" s="12">
        <f t="shared" si="24"/>
        <v>1</v>
      </c>
      <c r="G116" s="13">
        <f t="shared" ca="1" si="27"/>
        <v>72</v>
      </c>
      <c r="I116" s="11">
        <f t="shared" ca="1" si="28"/>
        <v>45</v>
      </c>
      <c r="J116" s="12" t="str">
        <f t="shared" si="25"/>
        <v>note</v>
      </c>
      <c r="K116" s="12">
        <f t="shared" si="17"/>
        <v>10</v>
      </c>
      <c r="L116" s="12">
        <f t="shared" si="18"/>
        <v>76</v>
      </c>
      <c r="M116" s="12">
        <f t="shared" ca="1" si="29"/>
        <v>22</v>
      </c>
      <c r="N116" s="13">
        <f t="shared" ca="1" si="19"/>
        <v>117</v>
      </c>
    </row>
    <row r="117" spans="2:14" ht="14.4" x14ac:dyDescent="0.3">
      <c r="B117" s="11">
        <f t="shared" ca="1" si="20"/>
        <v>72</v>
      </c>
      <c r="C117" s="12" t="str">
        <f t="shared" si="21"/>
        <v>note</v>
      </c>
      <c r="D117" s="12">
        <f t="shared" si="22"/>
        <v>10</v>
      </c>
      <c r="E117" s="12">
        <f t="shared" si="23"/>
        <v>76</v>
      </c>
      <c r="F117" s="12">
        <f t="shared" si="24"/>
        <v>1</v>
      </c>
      <c r="G117" s="13">
        <f t="shared" ca="1" si="27"/>
        <v>48</v>
      </c>
      <c r="I117" s="11">
        <f t="shared" ca="1" si="28"/>
        <v>117</v>
      </c>
      <c r="J117" s="12" t="str">
        <f t="shared" si="25"/>
        <v>note</v>
      </c>
      <c r="K117" s="12">
        <f t="shared" si="17"/>
        <v>10</v>
      </c>
      <c r="L117" s="12">
        <f t="shared" si="18"/>
        <v>76</v>
      </c>
      <c r="M117" s="12">
        <f t="shared" ca="1" si="29"/>
        <v>18</v>
      </c>
      <c r="N117" s="13">
        <f t="shared" ca="1" si="19"/>
        <v>109</v>
      </c>
    </row>
    <row r="118" spans="2:14" ht="14.4" x14ac:dyDescent="0.3">
      <c r="B118" s="11">
        <f t="shared" ca="1" si="20"/>
        <v>48</v>
      </c>
      <c r="C118" s="12" t="str">
        <f t="shared" si="21"/>
        <v>note</v>
      </c>
      <c r="D118" s="12">
        <f t="shared" si="22"/>
        <v>10</v>
      </c>
      <c r="E118" s="12">
        <f t="shared" si="23"/>
        <v>76</v>
      </c>
      <c r="F118" s="12">
        <f t="shared" si="24"/>
        <v>1</v>
      </c>
      <c r="G118" s="13">
        <f t="shared" ca="1" si="27"/>
        <v>97</v>
      </c>
      <c r="I118" s="11">
        <f t="shared" ca="1" si="28"/>
        <v>109</v>
      </c>
      <c r="J118" s="12" t="str">
        <f t="shared" si="25"/>
        <v>note</v>
      </c>
      <c r="K118" s="12">
        <f t="shared" si="17"/>
        <v>10</v>
      </c>
      <c r="L118" s="12">
        <f t="shared" si="18"/>
        <v>76</v>
      </c>
      <c r="M118" s="12">
        <f t="shared" ca="1" si="29"/>
        <v>67</v>
      </c>
      <c r="N118" s="13">
        <f t="shared" ca="1" si="19"/>
        <v>82</v>
      </c>
    </row>
    <row r="119" spans="2:14" ht="14.4" x14ac:dyDescent="0.3">
      <c r="B119" s="11">
        <f t="shared" ca="1" si="20"/>
        <v>97</v>
      </c>
      <c r="C119" s="12" t="str">
        <f t="shared" si="21"/>
        <v>note</v>
      </c>
      <c r="D119" s="12">
        <f t="shared" si="22"/>
        <v>10</v>
      </c>
      <c r="E119" s="12">
        <f t="shared" si="23"/>
        <v>76</v>
      </c>
      <c r="F119" s="12">
        <f t="shared" si="24"/>
        <v>1</v>
      </c>
      <c r="G119" s="13">
        <f t="shared" ca="1" si="27"/>
        <v>85</v>
      </c>
      <c r="I119" s="11">
        <f t="shared" ca="1" si="28"/>
        <v>82</v>
      </c>
      <c r="J119" s="12" t="str">
        <f t="shared" si="25"/>
        <v>note</v>
      </c>
      <c r="K119" s="12">
        <f t="shared" si="17"/>
        <v>10</v>
      </c>
      <c r="L119" s="12">
        <f t="shared" si="18"/>
        <v>76</v>
      </c>
      <c r="M119" s="12">
        <f t="shared" ca="1" si="29"/>
        <v>45</v>
      </c>
      <c r="N119" s="13">
        <f t="shared" ca="1" si="19"/>
        <v>324</v>
      </c>
    </row>
    <row r="120" spans="2:14" ht="14.4" x14ac:dyDescent="0.3">
      <c r="B120" s="11">
        <f t="shared" ca="1" si="20"/>
        <v>85</v>
      </c>
      <c r="C120" s="12" t="str">
        <f t="shared" si="21"/>
        <v>note</v>
      </c>
      <c r="D120" s="12">
        <f t="shared" si="22"/>
        <v>10</v>
      </c>
      <c r="E120" s="12">
        <f t="shared" si="23"/>
        <v>76</v>
      </c>
      <c r="F120" s="12">
        <f t="shared" si="24"/>
        <v>1</v>
      </c>
      <c r="G120" s="13">
        <f t="shared" ca="1" si="27"/>
        <v>34</v>
      </c>
      <c r="I120" s="11">
        <f t="shared" ca="1" si="28"/>
        <v>324</v>
      </c>
      <c r="J120" s="12" t="str">
        <f t="shared" si="25"/>
        <v>note</v>
      </c>
      <c r="K120" s="12">
        <f t="shared" si="17"/>
        <v>10</v>
      </c>
      <c r="L120" s="12">
        <f t="shared" si="18"/>
        <v>76</v>
      </c>
      <c r="M120" s="12">
        <f t="shared" ca="1" si="29"/>
        <v>83</v>
      </c>
      <c r="N120" s="13">
        <f t="shared" ca="1" si="19"/>
        <v>107</v>
      </c>
    </row>
    <row r="121" spans="2:14" ht="14.4" x14ac:dyDescent="0.3">
      <c r="B121" s="11">
        <f t="shared" ca="1" si="20"/>
        <v>34</v>
      </c>
      <c r="C121" s="12" t="str">
        <f t="shared" si="21"/>
        <v>note</v>
      </c>
      <c r="D121" s="12">
        <f t="shared" si="22"/>
        <v>10</v>
      </c>
      <c r="E121" s="12">
        <f t="shared" si="23"/>
        <v>76</v>
      </c>
      <c r="F121" s="12">
        <f t="shared" si="24"/>
        <v>1</v>
      </c>
      <c r="G121" s="13">
        <f t="shared" ca="1" si="27"/>
        <v>34</v>
      </c>
      <c r="I121" s="11">
        <f t="shared" ca="1" si="28"/>
        <v>107</v>
      </c>
      <c r="J121" s="12" t="str">
        <f t="shared" si="25"/>
        <v>note</v>
      </c>
      <c r="K121" s="12">
        <f t="shared" si="17"/>
        <v>10</v>
      </c>
      <c r="L121" s="12">
        <f t="shared" si="18"/>
        <v>76</v>
      </c>
      <c r="M121" s="12">
        <f t="shared" ca="1" si="29"/>
        <v>7</v>
      </c>
      <c r="N121" s="13">
        <f t="shared" ca="1" si="19"/>
        <v>12</v>
      </c>
    </row>
    <row r="122" spans="2:14" ht="14.4" x14ac:dyDescent="0.3">
      <c r="B122" s="11">
        <f t="shared" ca="1" si="20"/>
        <v>34</v>
      </c>
      <c r="C122" s="12" t="str">
        <f t="shared" si="21"/>
        <v>note</v>
      </c>
      <c r="D122" s="12">
        <f t="shared" si="22"/>
        <v>10</v>
      </c>
      <c r="E122" s="12">
        <f t="shared" si="23"/>
        <v>76</v>
      </c>
      <c r="F122" s="12">
        <f t="shared" si="24"/>
        <v>1</v>
      </c>
      <c r="G122" s="13">
        <f t="shared" ca="1" si="27"/>
        <v>104</v>
      </c>
      <c r="I122" s="11">
        <f t="shared" ca="1" si="28"/>
        <v>12</v>
      </c>
      <c r="J122" s="12" t="str">
        <f t="shared" si="25"/>
        <v>note</v>
      </c>
      <c r="K122" s="12">
        <f t="shared" si="17"/>
        <v>10</v>
      </c>
      <c r="L122" s="12">
        <f t="shared" si="18"/>
        <v>76</v>
      </c>
      <c r="M122" s="12">
        <f t="shared" ca="1" si="29"/>
        <v>2</v>
      </c>
      <c r="N122" s="13">
        <f t="shared" ca="1" si="19"/>
        <v>397</v>
      </c>
    </row>
    <row r="123" spans="2:14" ht="14.4" x14ac:dyDescent="0.3">
      <c r="B123" s="11">
        <f t="shared" ca="1" si="20"/>
        <v>104</v>
      </c>
      <c r="C123" s="12" t="str">
        <f t="shared" si="21"/>
        <v>note</v>
      </c>
      <c r="D123" s="12">
        <f t="shared" si="22"/>
        <v>10</v>
      </c>
      <c r="E123" s="12">
        <f t="shared" si="23"/>
        <v>76</v>
      </c>
      <c r="F123" s="12">
        <f t="shared" si="24"/>
        <v>1</v>
      </c>
      <c r="G123" s="13">
        <f t="shared" ca="1" si="27"/>
        <v>126</v>
      </c>
      <c r="I123" s="11">
        <f t="shared" ca="1" si="28"/>
        <v>397</v>
      </c>
      <c r="J123" s="12" t="str">
        <f t="shared" si="25"/>
        <v>note</v>
      </c>
      <c r="K123" s="12">
        <f t="shared" si="17"/>
        <v>10</v>
      </c>
      <c r="L123" s="12">
        <f t="shared" si="18"/>
        <v>76</v>
      </c>
      <c r="M123" s="12">
        <f t="shared" ca="1" si="29"/>
        <v>1</v>
      </c>
      <c r="N123" s="13">
        <f t="shared" ca="1" si="19"/>
        <v>50</v>
      </c>
    </row>
    <row r="124" spans="2:14" ht="14.4" x14ac:dyDescent="0.3">
      <c r="B124" s="11">
        <f t="shared" ca="1" si="20"/>
        <v>126</v>
      </c>
      <c r="C124" s="12" t="str">
        <f t="shared" si="21"/>
        <v>note</v>
      </c>
      <c r="D124" s="12">
        <f t="shared" si="22"/>
        <v>10</v>
      </c>
      <c r="E124" s="12">
        <f t="shared" si="23"/>
        <v>76</v>
      </c>
      <c r="F124" s="12">
        <f t="shared" si="24"/>
        <v>1</v>
      </c>
      <c r="G124" s="13">
        <f t="shared" ca="1" si="27"/>
        <v>120</v>
      </c>
      <c r="I124" s="11">
        <f t="shared" ca="1" si="28"/>
        <v>50</v>
      </c>
      <c r="J124" s="12" t="str">
        <f t="shared" si="25"/>
        <v>note</v>
      </c>
      <c r="K124" s="12">
        <f t="shared" si="17"/>
        <v>10</v>
      </c>
      <c r="L124" s="12">
        <f t="shared" si="18"/>
        <v>76</v>
      </c>
      <c r="M124" s="12">
        <f t="shared" ca="1" si="29"/>
        <v>35</v>
      </c>
      <c r="N124" s="13">
        <f t="shared" ca="1" si="19"/>
        <v>19</v>
      </c>
    </row>
    <row r="125" spans="2:14" ht="14.4" x14ac:dyDescent="0.3">
      <c r="B125" s="11">
        <f t="shared" ca="1" si="20"/>
        <v>120</v>
      </c>
      <c r="C125" s="12" t="str">
        <f t="shared" si="21"/>
        <v>note</v>
      </c>
      <c r="D125" s="12">
        <f t="shared" si="22"/>
        <v>10</v>
      </c>
      <c r="E125" s="12">
        <f t="shared" si="23"/>
        <v>76</v>
      </c>
      <c r="F125" s="12">
        <f t="shared" si="24"/>
        <v>1</v>
      </c>
      <c r="G125" s="13">
        <f t="shared" ca="1" si="27"/>
        <v>88</v>
      </c>
      <c r="I125" s="11">
        <f t="shared" ca="1" si="28"/>
        <v>19</v>
      </c>
      <c r="J125" s="12" t="str">
        <f t="shared" si="25"/>
        <v>note</v>
      </c>
      <c r="K125" s="12">
        <f t="shared" si="17"/>
        <v>10</v>
      </c>
      <c r="L125" s="12">
        <f t="shared" si="18"/>
        <v>76</v>
      </c>
      <c r="M125" s="12">
        <f t="shared" ca="1" si="29"/>
        <v>21</v>
      </c>
      <c r="N125" s="13">
        <f t="shared" ca="1" si="19"/>
        <v>3</v>
      </c>
    </row>
    <row r="126" spans="2:14" ht="14.4" x14ac:dyDescent="0.3">
      <c r="B126" s="11">
        <f t="shared" ca="1" si="20"/>
        <v>88</v>
      </c>
      <c r="C126" s="12" t="str">
        <f t="shared" si="21"/>
        <v>note</v>
      </c>
      <c r="D126" s="12">
        <f t="shared" si="22"/>
        <v>10</v>
      </c>
      <c r="E126" s="12">
        <f t="shared" si="23"/>
        <v>76</v>
      </c>
      <c r="F126" s="12">
        <f t="shared" si="24"/>
        <v>1</v>
      </c>
      <c r="G126" s="13">
        <f t="shared" ca="1" si="27"/>
        <v>164</v>
      </c>
      <c r="I126" s="11">
        <f t="shared" ca="1" si="28"/>
        <v>3</v>
      </c>
      <c r="J126" s="12" t="str">
        <f t="shared" si="25"/>
        <v>note</v>
      </c>
      <c r="K126" s="12">
        <f t="shared" si="17"/>
        <v>10</v>
      </c>
      <c r="L126" s="12">
        <f t="shared" si="18"/>
        <v>76</v>
      </c>
      <c r="M126" s="12">
        <f t="shared" ca="1" si="29"/>
        <v>28</v>
      </c>
      <c r="N126" s="13">
        <f t="shared" ca="1" si="19"/>
        <v>29</v>
      </c>
    </row>
    <row r="127" spans="2:14" ht="14.4" x14ac:dyDescent="0.3">
      <c r="B127" s="11">
        <f t="shared" ca="1" si="20"/>
        <v>164</v>
      </c>
      <c r="C127" s="12" t="str">
        <f t="shared" si="21"/>
        <v>note</v>
      </c>
      <c r="D127" s="12">
        <f t="shared" si="22"/>
        <v>10</v>
      </c>
      <c r="E127" s="12">
        <f t="shared" si="23"/>
        <v>76</v>
      </c>
      <c r="F127" s="12">
        <f t="shared" si="24"/>
        <v>1</v>
      </c>
      <c r="G127" s="13">
        <f t="shared" ca="1" si="27"/>
        <v>113</v>
      </c>
      <c r="I127" s="11">
        <f t="shared" ca="1" si="28"/>
        <v>29</v>
      </c>
      <c r="J127" s="12" t="str">
        <f t="shared" si="25"/>
        <v>note</v>
      </c>
      <c r="K127" s="12">
        <f t="shared" si="17"/>
        <v>10</v>
      </c>
      <c r="L127" s="12">
        <f t="shared" si="18"/>
        <v>76</v>
      </c>
      <c r="M127" s="12">
        <f t="shared" ca="1" si="29"/>
        <v>39</v>
      </c>
      <c r="N127" s="13">
        <f t="shared" ca="1" si="19"/>
        <v>1</v>
      </c>
    </row>
    <row r="128" spans="2:14" ht="14.4" x14ac:dyDescent="0.3">
      <c r="B128" s="11">
        <f t="shared" ca="1" si="20"/>
        <v>113</v>
      </c>
      <c r="C128" s="12" t="str">
        <f t="shared" si="21"/>
        <v>note</v>
      </c>
      <c r="D128" s="12">
        <f t="shared" si="22"/>
        <v>10</v>
      </c>
      <c r="E128" s="12">
        <f t="shared" si="23"/>
        <v>76</v>
      </c>
      <c r="F128" s="12">
        <f t="shared" si="24"/>
        <v>1</v>
      </c>
      <c r="G128" s="13">
        <f t="shared" ca="1" si="27"/>
        <v>10</v>
      </c>
      <c r="I128" s="11">
        <f t="shared" ca="1" si="28"/>
        <v>1</v>
      </c>
      <c r="J128" s="12" t="str">
        <f t="shared" si="25"/>
        <v>note</v>
      </c>
      <c r="K128" s="12">
        <f t="shared" si="17"/>
        <v>10</v>
      </c>
      <c r="L128" s="12">
        <f t="shared" si="18"/>
        <v>76</v>
      </c>
      <c r="M128" s="12">
        <f t="shared" ca="1" si="29"/>
        <v>129</v>
      </c>
      <c r="N128" s="13">
        <f t="shared" ca="1" si="19"/>
        <v>323</v>
      </c>
    </row>
    <row r="129" spans="2:14" ht="14.4" x14ac:dyDescent="0.3">
      <c r="B129" s="11">
        <f t="shared" ca="1" si="20"/>
        <v>10</v>
      </c>
      <c r="C129" s="12" t="str">
        <f t="shared" si="21"/>
        <v>note</v>
      </c>
      <c r="D129" s="12">
        <f t="shared" si="22"/>
        <v>10</v>
      </c>
      <c r="E129" s="12">
        <f t="shared" si="23"/>
        <v>76</v>
      </c>
      <c r="F129" s="12">
        <f t="shared" si="24"/>
        <v>1</v>
      </c>
      <c r="G129" s="13">
        <f t="shared" ca="1" si="27"/>
        <v>169</v>
      </c>
      <c r="I129" s="11">
        <f t="shared" ca="1" si="28"/>
        <v>323</v>
      </c>
      <c r="J129" s="12" t="str">
        <f t="shared" si="25"/>
        <v>note</v>
      </c>
      <c r="K129" s="12">
        <f t="shared" si="17"/>
        <v>10</v>
      </c>
      <c r="L129" s="12">
        <f t="shared" si="18"/>
        <v>76</v>
      </c>
      <c r="M129" s="12">
        <f t="shared" ca="1" si="29"/>
        <v>3</v>
      </c>
      <c r="N129" s="13">
        <f t="shared" ca="1" si="19"/>
        <v>130</v>
      </c>
    </row>
    <row r="130" spans="2:14" ht="14.4" x14ac:dyDescent="0.3">
      <c r="B130" s="11">
        <f t="shared" ca="1" si="20"/>
        <v>169</v>
      </c>
      <c r="C130" s="12" t="str">
        <f t="shared" si="21"/>
        <v>note</v>
      </c>
      <c r="D130" s="12">
        <f t="shared" si="22"/>
        <v>10</v>
      </c>
      <c r="E130" s="12">
        <f t="shared" si="23"/>
        <v>76</v>
      </c>
      <c r="F130" s="12">
        <f t="shared" si="24"/>
        <v>1</v>
      </c>
      <c r="G130" s="13">
        <f t="shared" ca="1" si="27"/>
        <v>173</v>
      </c>
      <c r="I130" s="11">
        <f t="shared" ca="1" si="28"/>
        <v>130</v>
      </c>
      <c r="J130" s="12" t="str">
        <f t="shared" si="25"/>
        <v>note</v>
      </c>
      <c r="K130" s="12">
        <f t="shared" si="17"/>
        <v>10</v>
      </c>
      <c r="L130" s="12">
        <f t="shared" si="18"/>
        <v>76</v>
      </c>
      <c r="M130" s="12">
        <f t="shared" ca="1" si="29"/>
        <v>91</v>
      </c>
      <c r="N130" s="13">
        <f t="shared" ca="1" si="19"/>
        <v>37</v>
      </c>
    </row>
    <row r="131" spans="2:14" ht="14.4" x14ac:dyDescent="0.3">
      <c r="B131" s="11">
        <f t="shared" ca="1" si="20"/>
        <v>173</v>
      </c>
      <c r="C131" s="12" t="str">
        <f t="shared" si="21"/>
        <v>note</v>
      </c>
      <c r="D131" s="12">
        <f t="shared" si="22"/>
        <v>10</v>
      </c>
      <c r="E131" s="12">
        <f t="shared" si="23"/>
        <v>76</v>
      </c>
      <c r="F131" s="12">
        <f t="shared" si="24"/>
        <v>1</v>
      </c>
      <c r="G131" s="13">
        <f t="shared" ca="1" si="27"/>
        <v>107</v>
      </c>
      <c r="I131" s="11">
        <f t="shared" ca="1" si="28"/>
        <v>37</v>
      </c>
      <c r="J131" s="12" t="str">
        <f t="shared" si="25"/>
        <v>note</v>
      </c>
      <c r="K131" s="12">
        <f t="shared" si="17"/>
        <v>10</v>
      </c>
      <c r="L131" s="12">
        <f t="shared" si="18"/>
        <v>76</v>
      </c>
      <c r="M131" s="12">
        <f t="shared" ca="1" si="29"/>
        <v>16</v>
      </c>
      <c r="N131" s="13">
        <f t="shared" ca="1" si="19"/>
        <v>101</v>
      </c>
    </row>
    <row r="132" spans="2:14" ht="14.4" x14ac:dyDescent="0.3">
      <c r="B132" s="11">
        <f t="shared" ca="1" si="20"/>
        <v>107</v>
      </c>
      <c r="C132" s="12" t="str">
        <f t="shared" si="21"/>
        <v>note</v>
      </c>
      <c r="D132" s="12">
        <f t="shared" si="22"/>
        <v>10</v>
      </c>
      <c r="E132" s="12">
        <f t="shared" si="23"/>
        <v>76</v>
      </c>
      <c r="F132" s="12">
        <f t="shared" si="24"/>
        <v>1</v>
      </c>
      <c r="G132" s="13">
        <f t="shared" ca="1" si="27"/>
        <v>22</v>
      </c>
      <c r="I132" s="11">
        <f t="shared" ca="1" si="28"/>
        <v>101</v>
      </c>
      <c r="J132" s="12" t="str">
        <f t="shared" si="25"/>
        <v>note</v>
      </c>
      <c r="K132" s="12">
        <f t="shared" si="17"/>
        <v>10</v>
      </c>
      <c r="L132" s="12">
        <f t="shared" si="18"/>
        <v>76</v>
      </c>
      <c r="M132" s="12">
        <f t="shared" ca="1" si="29"/>
        <v>64</v>
      </c>
      <c r="N132" s="13">
        <f t="shared" ca="1" si="19"/>
        <v>5</v>
      </c>
    </row>
    <row r="133" spans="2:14" ht="15" thickBot="1" x14ac:dyDescent="0.35">
      <c r="B133" s="14">
        <f t="shared" ca="1" si="20"/>
        <v>22</v>
      </c>
      <c r="C133" s="15" t="str">
        <f t="shared" si="21"/>
        <v>note</v>
      </c>
      <c r="D133" s="15">
        <f t="shared" si="22"/>
        <v>10</v>
      </c>
      <c r="E133" s="15">
        <f t="shared" si="23"/>
        <v>76</v>
      </c>
      <c r="F133" s="15">
        <f t="shared" si="24"/>
        <v>1</v>
      </c>
      <c r="G133" s="16">
        <f t="shared" ca="1" si="27"/>
        <v>11</v>
      </c>
      <c r="I133" s="14">
        <f t="shared" ca="1" si="28"/>
        <v>5</v>
      </c>
      <c r="J133" s="15" t="str">
        <f t="shared" si="25"/>
        <v>note</v>
      </c>
      <c r="K133" s="15">
        <f t="shared" si="17"/>
        <v>10</v>
      </c>
      <c r="L133" s="15">
        <f t="shared" si="18"/>
        <v>76</v>
      </c>
      <c r="M133" s="15">
        <f t="shared" ca="1" si="29"/>
        <v>170</v>
      </c>
      <c r="N133" s="16">
        <f t="shared" ca="1" si="19"/>
        <v>280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8"/>
  <sheetViews>
    <sheetView workbookViewId="0">
      <selection activeCell="B29" sqref="B29:D38"/>
    </sheetView>
  </sheetViews>
  <sheetFormatPr defaultRowHeight="13.2" x14ac:dyDescent="0.25"/>
  <cols>
    <col min="4" max="4" width="10.88671875" customWidth="1"/>
  </cols>
  <sheetData>
    <row r="1" spans="1:23" x14ac:dyDescent="0.25">
      <c r="W1">
        <v>0.1</v>
      </c>
    </row>
    <row r="3" spans="1:23" ht="14.4" x14ac:dyDescent="0.3">
      <c r="A3" s="28" t="s">
        <v>1</v>
      </c>
      <c r="B3" s="28" t="s">
        <v>31</v>
      </c>
      <c r="C3" s="28"/>
      <c r="D3" s="28"/>
      <c r="E3" s="28"/>
      <c r="F3" s="28"/>
      <c r="H3" s="28" t="s">
        <v>1</v>
      </c>
      <c r="I3" s="28" t="s">
        <v>32</v>
      </c>
      <c r="J3" s="28"/>
      <c r="K3" s="28"/>
      <c r="N3" s="28" t="s">
        <v>1</v>
      </c>
      <c r="O3" s="28" t="s">
        <v>33</v>
      </c>
      <c r="P3" s="28"/>
      <c r="Q3" s="28"/>
      <c r="T3" s="28" t="s">
        <v>21</v>
      </c>
      <c r="U3" s="28" t="s">
        <v>34</v>
      </c>
      <c r="V3" s="28"/>
      <c r="W3" s="28"/>
    </row>
    <row r="4" spans="1:23" ht="14.4" x14ac:dyDescent="0.3">
      <c r="A4" s="28">
        <v>0</v>
      </c>
      <c r="B4" s="28" t="s">
        <v>22</v>
      </c>
      <c r="C4" s="28">
        <v>1</v>
      </c>
      <c r="D4" s="28">
        <v>57</v>
      </c>
      <c r="E4" s="28"/>
      <c r="F4" s="28"/>
      <c r="H4" s="28">
        <f>A4</f>
        <v>0</v>
      </c>
      <c r="I4" s="28" t="s">
        <v>25</v>
      </c>
      <c r="J4" s="28">
        <v>1</v>
      </c>
      <c r="K4" s="28">
        <v>-1</v>
      </c>
      <c r="N4" s="28">
        <f>H4</f>
        <v>0</v>
      </c>
      <c r="O4" s="28" t="s">
        <v>28</v>
      </c>
      <c r="P4" s="28">
        <v>1</v>
      </c>
      <c r="Q4" s="28">
        <f>1-ABS(K4)/2</f>
        <v>0.5</v>
      </c>
      <c r="T4" s="28">
        <v>0</v>
      </c>
      <c r="U4" s="28" t="s">
        <v>36</v>
      </c>
      <c r="V4" s="28">
        <v>1</v>
      </c>
      <c r="W4" s="28">
        <v>0.5</v>
      </c>
    </row>
    <row r="5" spans="1:23" ht="14.4" x14ac:dyDescent="0.3">
      <c r="A5" s="28">
        <v>500</v>
      </c>
      <c r="B5" s="28" t="s">
        <v>2</v>
      </c>
      <c r="C5" s="28">
        <v>1</v>
      </c>
      <c r="D5" s="28">
        <v>60</v>
      </c>
      <c r="E5" s="28">
        <v>1</v>
      </c>
      <c r="F5" s="28">
        <v>500</v>
      </c>
      <c r="H5" s="28">
        <f>A5</f>
        <v>500</v>
      </c>
      <c r="I5" s="28" t="str">
        <f>I4</f>
        <v>pan</v>
      </c>
      <c r="J5" s="28">
        <f>J4</f>
        <v>1</v>
      </c>
      <c r="K5" s="28">
        <f>K4+1/10</f>
        <v>-0.9</v>
      </c>
      <c r="N5" s="28">
        <f t="shared" ref="N5:N24" si="0">H5</f>
        <v>500</v>
      </c>
      <c r="O5" s="28" t="str">
        <f>O4</f>
        <v>expression</v>
      </c>
      <c r="P5" s="28">
        <f>P4</f>
        <v>1</v>
      </c>
      <c r="Q5" s="28">
        <f t="shared" ref="Q5:Q24" si="1">1-ABS(K5)/2</f>
        <v>0.55000000000000004</v>
      </c>
      <c r="T5" s="28">
        <v>4500</v>
      </c>
      <c r="U5" s="28" t="s">
        <v>36</v>
      </c>
      <c r="V5" s="28">
        <v>1</v>
      </c>
      <c r="W5" s="28">
        <f>W4</f>
        <v>0.5</v>
      </c>
    </row>
    <row r="6" spans="1:23" ht="14.4" x14ac:dyDescent="0.3">
      <c r="A6" s="28">
        <f>F5</f>
        <v>500</v>
      </c>
      <c r="B6" s="28" t="str">
        <f t="shared" ref="B6:B24" si="2">B5</f>
        <v>note</v>
      </c>
      <c r="C6" s="28">
        <f t="shared" ref="C6:C24" si="3">C5</f>
        <v>1</v>
      </c>
      <c r="D6" s="28">
        <f>D5+5</f>
        <v>65</v>
      </c>
      <c r="E6" s="28">
        <f t="shared" ref="E6:E24" si="4">E5</f>
        <v>1</v>
      </c>
      <c r="F6" s="28">
        <f t="shared" ref="F6:F24" si="5">F5</f>
        <v>500</v>
      </c>
      <c r="H6" s="28">
        <f t="shared" ref="H6:H22" si="6">A6</f>
        <v>500</v>
      </c>
      <c r="I6" s="28" t="str">
        <f t="shared" ref="I6:I22" si="7">I5</f>
        <v>pan</v>
      </c>
      <c r="J6" s="28">
        <f t="shared" ref="J6:J22" si="8">J5</f>
        <v>1</v>
      </c>
      <c r="K6" s="28">
        <f t="shared" ref="K6:K22" si="9">K5+1/10</f>
        <v>-0.8</v>
      </c>
      <c r="N6" s="28">
        <f t="shared" si="0"/>
        <v>500</v>
      </c>
      <c r="O6" s="28" t="str">
        <f t="shared" ref="O6:O24" si="10">O5</f>
        <v>expression</v>
      </c>
      <c r="P6" s="28">
        <f t="shared" ref="P6:P24" si="11">P5</f>
        <v>1</v>
      </c>
      <c r="Q6" s="28">
        <f t="shared" si="1"/>
        <v>0.6</v>
      </c>
      <c r="T6" s="28">
        <f>T5+100</f>
        <v>4600</v>
      </c>
      <c r="U6" s="28" t="s">
        <v>36</v>
      </c>
      <c r="V6" s="28">
        <v>1</v>
      </c>
      <c r="W6" s="28">
        <f>W5-$W$1</f>
        <v>0.4</v>
      </c>
    </row>
    <row r="7" spans="1:23" ht="14.4" x14ac:dyDescent="0.3">
      <c r="A7" s="28">
        <f t="shared" ref="A7:A24" si="12">A6</f>
        <v>500</v>
      </c>
      <c r="B7" s="28" t="str">
        <f t="shared" si="2"/>
        <v>note</v>
      </c>
      <c r="C7" s="28">
        <f t="shared" si="3"/>
        <v>1</v>
      </c>
      <c r="D7" s="28">
        <f t="shared" ref="D7:D24" si="13">D5</f>
        <v>60</v>
      </c>
      <c r="E7" s="28">
        <f t="shared" si="4"/>
        <v>1</v>
      </c>
      <c r="F7" s="28">
        <f t="shared" si="5"/>
        <v>500</v>
      </c>
      <c r="H7" s="28">
        <f t="shared" si="6"/>
        <v>500</v>
      </c>
      <c r="I7" s="28" t="str">
        <f t="shared" si="7"/>
        <v>pan</v>
      </c>
      <c r="J7" s="28">
        <f t="shared" si="8"/>
        <v>1</v>
      </c>
      <c r="K7" s="28">
        <f t="shared" si="9"/>
        <v>-0.70000000000000007</v>
      </c>
      <c r="N7" s="28">
        <f t="shared" si="0"/>
        <v>500</v>
      </c>
      <c r="O7" s="28" t="str">
        <f t="shared" si="10"/>
        <v>expression</v>
      </c>
      <c r="P7" s="28">
        <f t="shared" si="11"/>
        <v>1</v>
      </c>
      <c r="Q7" s="28">
        <f t="shared" si="1"/>
        <v>0.64999999999999991</v>
      </c>
      <c r="T7" s="28">
        <f t="shared" ref="T7:T14" si="14">T6+100</f>
        <v>4700</v>
      </c>
      <c r="U7" s="28" t="s">
        <v>36</v>
      </c>
      <c r="V7" s="28">
        <v>1</v>
      </c>
      <c r="W7" s="28">
        <f t="shared" ref="W7:W14" si="15">W6-$W$1</f>
        <v>0.30000000000000004</v>
      </c>
    </row>
    <row r="8" spans="1:23" ht="14.4" x14ac:dyDescent="0.3">
      <c r="A8" s="28">
        <f t="shared" si="12"/>
        <v>500</v>
      </c>
      <c r="B8" s="28" t="str">
        <f t="shared" si="2"/>
        <v>note</v>
      </c>
      <c r="C8" s="28">
        <f t="shared" si="3"/>
        <v>1</v>
      </c>
      <c r="D8" s="28">
        <f t="shared" si="13"/>
        <v>65</v>
      </c>
      <c r="E8" s="28">
        <f t="shared" si="4"/>
        <v>1</v>
      </c>
      <c r="F8" s="28">
        <f t="shared" si="5"/>
        <v>500</v>
      </c>
      <c r="H8" s="28">
        <f t="shared" si="6"/>
        <v>500</v>
      </c>
      <c r="I8" s="28" t="str">
        <f t="shared" si="7"/>
        <v>pan</v>
      </c>
      <c r="J8" s="28">
        <f t="shared" si="8"/>
        <v>1</v>
      </c>
      <c r="K8" s="28">
        <f t="shared" si="9"/>
        <v>-0.60000000000000009</v>
      </c>
      <c r="N8" s="28">
        <f t="shared" si="0"/>
        <v>500</v>
      </c>
      <c r="O8" s="28" t="str">
        <f t="shared" si="10"/>
        <v>expression</v>
      </c>
      <c r="P8" s="28">
        <f t="shared" si="11"/>
        <v>1</v>
      </c>
      <c r="Q8" s="28">
        <f t="shared" si="1"/>
        <v>0.7</v>
      </c>
      <c r="T8" s="28">
        <f t="shared" si="14"/>
        <v>4800</v>
      </c>
      <c r="U8" s="28" t="s">
        <v>36</v>
      </c>
      <c r="V8" s="28">
        <v>1</v>
      </c>
      <c r="W8" s="28">
        <f t="shared" si="15"/>
        <v>0.20000000000000004</v>
      </c>
    </row>
    <row r="9" spans="1:23" ht="14.4" x14ac:dyDescent="0.3">
      <c r="A9" s="28">
        <f t="shared" si="12"/>
        <v>500</v>
      </c>
      <c r="B9" s="28" t="str">
        <f t="shared" si="2"/>
        <v>note</v>
      </c>
      <c r="C9" s="28">
        <f t="shared" si="3"/>
        <v>1</v>
      </c>
      <c r="D9" s="28">
        <f t="shared" si="13"/>
        <v>60</v>
      </c>
      <c r="E9" s="28">
        <f t="shared" si="4"/>
        <v>1</v>
      </c>
      <c r="F9" s="28">
        <f t="shared" si="5"/>
        <v>500</v>
      </c>
      <c r="H9" s="28">
        <f t="shared" si="6"/>
        <v>500</v>
      </c>
      <c r="I9" s="28" t="str">
        <f t="shared" si="7"/>
        <v>pan</v>
      </c>
      <c r="J9" s="28">
        <f t="shared" si="8"/>
        <v>1</v>
      </c>
      <c r="K9" s="28">
        <f t="shared" si="9"/>
        <v>-0.50000000000000011</v>
      </c>
      <c r="N9" s="28">
        <f t="shared" si="0"/>
        <v>500</v>
      </c>
      <c r="O9" s="28" t="str">
        <f t="shared" si="10"/>
        <v>expression</v>
      </c>
      <c r="P9" s="28">
        <f t="shared" si="11"/>
        <v>1</v>
      </c>
      <c r="Q9" s="28">
        <f t="shared" si="1"/>
        <v>0.75</v>
      </c>
      <c r="T9" s="28">
        <f t="shared" si="14"/>
        <v>4900</v>
      </c>
      <c r="U9" s="28" t="s">
        <v>36</v>
      </c>
      <c r="V9" s="28">
        <v>1</v>
      </c>
      <c r="W9" s="28">
        <f t="shared" si="15"/>
        <v>0.10000000000000003</v>
      </c>
    </row>
    <row r="10" spans="1:23" ht="14.4" x14ac:dyDescent="0.3">
      <c r="A10" s="28">
        <f t="shared" si="12"/>
        <v>500</v>
      </c>
      <c r="B10" s="28" t="str">
        <f t="shared" si="2"/>
        <v>note</v>
      </c>
      <c r="C10" s="28">
        <f t="shared" si="3"/>
        <v>1</v>
      </c>
      <c r="D10" s="28">
        <f t="shared" si="13"/>
        <v>65</v>
      </c>
      <c r="E10" s="28">
        <f t="shared" si="4"/>
        <v>1</v>
      </c>
      <c r="F10" s="28">
        <f t="shared" si="5"/>
        <v>500</v>
      </c>
      <c r="H10" s="28">
        <f t="shared" si="6"/>
        <v>500</v>
      </c>
      <c r="I10" s="28" t="str">
        <f t="shared" si="7"/>
        <v>pan</v>
      </c>
      <c r="J10" s="28">
        <f t="shared" si="8"/>
        <v>1</v>
      </c>
      <c r="K10" s="28">
        <f t="shared" si="9"/>
        <v>-0.40000000000000013</v>
      </c>
      <c r="N10" s="28">
        <f t="shared" si="0"/>
        <v>500</v>
      </c>
      <c r="O10" s="28" t="str">
        <f t="shared" si="10"/>
        <v>expression</v>
      </c>
      <c r="P10" s="28">
        <f t="shared" si="11"/>
        <v>1</v>
      </c>
      <c r="Q10" s="28">
        <f t="shared" si="1"/>
        <v>0.79999999999999993</v>
      </c>
      <c r="T10" s="28">
        <f t="shared" si="14"/>
        <v>5000</v>
      </c>
      <c r="U10" s="28" t="s">
        <v>36</v>
      </c>
      <c r="V10" s="28">
        <v>1</v>
      </c>
      <c r="W10" s="28">
        <f t="shared" si="15"/>
        <v>0</v>
      </c>
    </row>
    <row r="11" spans="1:23" ht="14.4" x14ac:dyDescent="0.3">
      <c r="A11" s="28">
        <f t="shared" si="12"/>
        <v>500</v>
      </c>
      <c r="B11" s="28" t="str">
        <f t="shared" si="2"/>
        <v>note</v>
      </c>
      <c r="C11" s="28">
        <f t="shared" si="3"/>
        <v>1</v>
      </c>
      <c r="D11" s="28">
        <f t="shared" si="13"/>
        <v>60</v>
      </c>
      <c r="E11" s="28">
        <f t="shared" si="4"/>
        <v>1</v>
      </c>
      <c r="F11" s="28">
        <f t="shared" si="5"/>
        <v>500</v>
      </c>
      <c r="H11" s="28">
        <f t="shared" si="6"/>
        <v>500</v>
      </c>
      <c r="I11" s="28" t="str">
        <f t="shared" si="7"/>
        <v>pan</v>
      </c>
      <c r="J11" s="28">
        <f t="shared" si="8"/>
        <v>1</v>
      </c>
      <c r="K11" s="28">
        <f t="shared" si="9"/>
        <v>-0.30000000000000016</v>
      </c>
      <c r="N11" s="28">
        <f t="shared" si="0"/>
        <v>500</v>
      </c>
      <c r="O11" s="28" t="str">
        <f t="shared" si="10"/>
        <v>expression</v>
      </c>
      <c r="P11" s="28">
        <f t="shared" si="11"/>
        <v>1</v>
      </c>
      <c r="Q11" s="28">
        <f t="shared" si="1"/>
        <v>0.84999999999999987</v>
      </c>
      <c r="T11" s="28">
        <f t="shared" si="14"/>
        <v>5100</v>
      </c>
      <c r="U11" s="28" t="s">
        <v>36</v>
      </c>
      <c r="V11" s="28">
        <v>1</v>
      </c>
      <c r="W11" s="28">
        <f t="shared" si="15"/>
        <v>-0.1</v>
      </c>
    </row>
    <row r="12" spans="1:23" ht="14.4" x14ac:dyDescent="0.3">
      <c r="A12" s="28">
        <f t="shared" si="12"/>
        <v>500</v>
      </c>
      <c r="B12" s="28" t="str">
        <f t="shared" si="2"/>
        <v>note</v>
      </c>
      <c r="C12" s="28">
        <f t="shared" si="3"/>
        <v>1</v>
      </c>
      <c r="D12" s="28">
        <f t="shared" si="13"/>
        <v>65</v>
      </c>
      <c r="E12" s="28">
        <f t="shared" si="4"/>
        <v>1</v>
      </c>
      <c r="F12" s="28">
        <f t="shared" si="5"/>
        <v>500</v>
      </c>
      <c r="H12" s="28">
        <f t="shared" si="6"/>
        <v>500</v>
      </c>
      <c r="I12" s="28" t="str">
        <f t="shared" si="7"/>
        <v>pan</v>
      </c>
      <c r="J12" s="28">
        <f t="shared" si="8"/>
        <v>1</v>
      </c>
      <c r="K12" s="28">
        <f t="shared" si="9"/>
        <v>-0.20000000000000015</v>
      </c>
      <c r="N12" s="28">
        <f t="shared" si="0"/>
        <v>500</v>
      </c>
      <c r="O12" s="28" t="str">
        <f t="shared" si="10"/>
        <v>expression</v>
      </c>
      <c r="P12" s="28">
        <f t="shared" si="11"/>
        <v>1</v>
      </c>
      <c r="Q12" s="28">
        <f t="shared" si="1"/>
        <v>0.89999999999999991</v>
      </c>
      <c r="T12" s="28">
        <f t="shared" si="14"/>
        <v>5200</v>
      </c>
      <c r="U12" s="28" t="s">
        <v>36</v>
      </c>
      <c r="V12" s="28">
        <v>1</v>
      </c>
      <c r="W12" s="28">
        <f t="shared" si="15"/>
        <v>-0.2</v>
      </c>
    </row>
    <row r="13" spans="1:23" ht="14.4" x14ac:dyDescent="0.3">
      <c r="A13" s="28">
        <f t="shared" si="12"/>
        <v>500</v>
      </c>
      <c r="B13" s="28" t="str">
        <f t="shared" si="2"/>
        <v>note</v>
      </c>
      <c r="C13" s="28">
        <f t="shared" si="3"/>
        <v>1</v>
      </c>
      <c r="D13" s="28">
        <f t="shared" si="13"/>
        <v>60</v>
      </c>
      <c r="E13" s="28">
        <f t="shared" si="4"/>
        <v>1</v>
      </c>
      <c r="F13" s="28">
        <f t="shared" si="5"/>
        <v>500</v>
      </c>
      <c r="H13" s="28">
        <f t="shared" si="6"/>
        <v>500</v>
      </c>
      <c r="I13" s="28" t="str">
        <f t="shared" si="7"/>
        <v>pan</v>
      </c>
      <c r="J13" s="28">
        <f t="shared" si="8"/>
        <v>1</v>
      </c>
      <c r="K13" s="28">
        <f t="shared" si="9"/>
        <v>-0.10000000000000014</v>
      </c>
      <c r="N13" s="28">
        <f t="shared" si="0"/>
        <v>500</v>
      </c>
      <c r="O13" s="28" t="str">
        <f t="shared" si="10"/>
        <v>expression</v>
      </c>
      <c r="P13" s="28">
        <f t="shared" si="11"/>
        <v>1</v>
      </c>
      <c r="Q13" s="28">
        <f t="shared" si="1"/>
        <v>0.95</v>
      </c>
      <c r="T13" s="28">
        <f>T12+100</f>
        <v>5300</v>
      </c>
      <c r="U13" s="28" t="s">
        <v>36</v>
      </c>
      <c r="V13" s="28">
        <v>1</v>
      </c>
      <c r="W13" s="28">
        <f t="shared" si="15"/>
        <v>-0.30000000000000004</v>
      </c>
    </row>
    <row r="14" spans="1:23" ht="14.4" x14ac:dyDescent="0.3">
      <c r="A14" s="28">
        <f t="shared" si="12"/>
        <v>500</v>
      </c>
      <c r="B14" s="28" t="str">
        <f t="shared" si="2"/>
        <v>note</v>
      </c>
      <c r="C14" s="28">
        <f t="shared" si="3"/>
        <v>1</v>
      </c>
      <c r="D14" s="28">
        <f t="shared" si="13"/>
        <v>65</v>
      </c>
      <c r="E14" s="28">
        <f t="shared" si="4"/>
        <v>1</v>
      </c>
      <c r="F14" s="28">
        <f t="shared" si="5"/>
        <v>500</v>
      </c>
      <c r="H14" s="28">
        <f t="shared" si="6"/>
        <v>500</v>
      </c>
      <c r="I14" s="28" t="str">
        <f t="shared" si="7"/>
        <v>pan</v>
      </c>
      <c r="J14" s="28">
        <f t="shared" si="8"/>
        <v>1</v>
      </c>
      <c r="K14" s="28">
        <f t="shared" si="9"/>
        <v>-1.3877787807814457E-16</v>
      </c>
      <c r="N14" s="28">
        <f t="shared" si="0"/>
        <v>500</v>
      </c>
      <c r="O14" s="28" t="str">
        <f t="shared" si="10"/>
        <v>expression</v>
      </c>
      <c r="P14" s="28">
        <f t="shared" si="11"/>
        <v>1</v>
      </c>
      <c r="Q14" s="28">
        <f t="shared" si="1"/>
        <v>0.99999999999999989</v>
      </c>
      <c r="T14" s="28">
        <f t="shared" si="14"/>
        <v>5400</v>
      </c>
      <c r="U14" s="28" t="s">
        <v>36</v>
      </c>
      <c r="V14" s="28">
        <v>1</v>
      </c>
      <c r="W14" s="28">
        <f t="shared" si="15"/>
        <v>-0.4</v>
      </c>
    </row>
    <row r="15" spans="1:23" ht="14.4" x14ac:dyDescent="0.3">
      <c r="A15" s="28">
        <f t="shared" si="12"/>
        <v>500</v>
      </c>
      <c r="B15" s="28" t="str">
        <f t="shared" si="2"/>
        <v>note</v>
      </c>
      <c r="C15" s="28">
        <f t="shared" si="3"/>
        <v>1</v>
      </c>
      <c r="D15" s="28">
        <f t="shared" si="13"/>
        <v>60</v>
      </c>
      <c r="E15" s="28">
        <f t="shared" si="4"/>
        <v>1</v>
      </c>
      <c r="F15" s="28">
        <f t="shared" si="5"/>
        <v>500</v>
      </c>
      <c r="H15" s="28">
        <f t="shared" si="6"/>
        <v>500</v>
      </c>
      <c r="I15" s="28" t="str">
        <f t="shared" si="7"/>
        <v>pan</v>
      </c>
      <c r="J15" s="28">
        <f t="shared" si="8"/>
        <v>1</v>
      </c>
      <c r="K15" s="28">
        <f t="shared" si="9"/>
        <v>9.9999999999999867E-2</v>
      </c>
      <c r="N15" s="28">
        <f t="shared" si="0"/>
        <v>500</v>
      </c>
      <c r="O15" s="28" t="str">
        <f t="shared" si="10"/>
        <v>expression</v>
      </c>
      <c r="P15" s="28">
        <f t="shared" si="11"/>
        <v>1</v>
      </c>
      <c r="Q15" s="28">
        <f t="shared" si="1"/>
        <v>0.95000000000000007</v>
      </c>
    </row>
    <row r="16" spans="1:23" ht="14.4" x14ac:dyDescent="0.3">
      <c r="A16" s="28">
        <f t="shared" si="12"/>
        <v>500</v>
      </c>
      <c r="B16" s="28" t="str">
        <f t="shared" si="2"/>
        <v>note</v>
      </c>
      <c r="C16" s="28">
        <f t="shared" si="3"/>
        <v>1</v>
      </c>
      <c r="D16" s="28">
        <f t="shared" si="13"/>
        <v>65</v>
      </c>
      <c r="E16" s="28">
        <f t="shared" si="4"/>
        <v>1</v>
      </c>
      <c r="F16" s="28">
        <f t="shared" si="5"/>
        <v>500</v>
      </c>
      <c r="H16" s="28">
        <f t="shared" si="6"/>
        <v>500</v>
      </c>
      <c r="I16" s="28" t="str">
        <f t="shared" si="7"/>
        <v>pan</v>
      </c>
      <c r="J16" s="28">
        <f t="shared" si="8"/>
        <v>1</v>
      </c>
      <c r="K16" s="28">
        <f t="shared" si="9"/>
        <v>0.19999999999999987</v>
      </c>
      <c r="N16" s="28">
        <f t="shared" si="0"/>
        <v>500</v>
      </c>
      <c r="O16" s="28" t="str">
        <f t="shared" si="10"/>
        <v>expression</v>
      </c>
      <c r="P16" s="28">
        <f t="shared" si="11"/>
        <v>1</v>
      </c>
      <c r="Q16" s="28">
        <f t="shared" si="1"/>
        <v>0.9</v>
      </c>
    </row>
    <row r="17" spans="1:17" ht="14.4" x14ac:dyDescent="0.3">
      <c r="A17" s="28">
        <f t="shared" si="12"/>
        <v>500</v>
      </c>
      <c r="B17" s="28" t="str">
        <f t="shared" si="2"/>
        <v>note</v>
      </c>
      <c r="C17" s="28">
        <f t="shared" si="3"/>
        <v>1</v>
      </c>
      <c r="D17" s="28">
        <f t="shared" si="13"/>
        <v>60</v>
      </c>
      <c r="E17" s="28">
        <f t="shared" si="4"/>
        <v>1</v>
      </c>
      <c r="F17" s="28">
        <f t="shared" si="5"/>
        <v>500</v>
      </c>
      <c r="H17" s="28">
        <f t="shared" si="6"/>
        <v>500</v>
      </c>
      <c r="I17" s="28" t="str">
        <f t="shared" si="7"/>
        <v>pan</v>
      </c>
      <c r="J17" s="28">
        <f t="shared" si="8"/>
        <v>1</v>
      </c>
      <c r="K17" s="28">
        <f t="shared" si="9"/>
        <v>0.29999999999999988</v>
      </c>
      <c r="N17" s="28">
        <f t="shared" si="0"/>
        <v>500</v>
      </c>
      <c r="O17" s="28" t="str">
        <f t="shared" si="10"/>
        <v>expression</v>
      </c>
      <c r="P17" s="28">
        <f t="shared" si="11"/>
        <v>1</v>
      </c>
      <c r="Q17" s="28">
        <f t="shared" si="1"/>
        <v>0.85000000000000009</v>
      </c>
    </row>
    <row r="18" spans="1:17" ht="14.4" x14ac:dyDescent="0.3">
      <c r="A18" s="28">
        <f t="shared" si="12"/>
        <v>500</v>
      </c>
      <c r="B18" s="28" t="str">
        <f t="shared" si="2"/>
        <v>note</v>
      </c>
      <c r="C18" s="28">
        <f t="shared" si="3"/>
        <v>1</v>
      </c>
      <c r="D18" s="28">
        <f t="shared" si="13"/>
        <v>65</v>
      </c>
      <c r="E18" s="28">
        <f t="shared" si="4"/>
        <v>1</v>
      </c>
      <c r="F18" s="28">
        <f t="shared" si="5"/>
        <v>500</v>
      </c>
      <c r="H18" s="28">
        <f t="shared" si="6"/>
        <v>500</v>
      </c>
      <c r="I18" s="28" t="str">
        <f t="shared" si="7"/>
        <v>pan</v>
      </c>
      <c r="J18" s="28">
        <f t="shared" si="8"/>
        <v>1</v>
      </c>
      <c r="K18" s="28">
        <f t="shared" si="9"/>
        <v>0.39999999999999991</v>
      </c>
      <c r="N18" s="28">
        <f t="shared" si="0"/>
        <v>500</v>
      </c>
      <c r="O18" s="28" t="str">
        <f t="shared" si="10"/>
        <v>expression</v>
      </c>
      <c r="P18" s="28">
        <f t="shared" si="11"/>
        <v>1</v>
      </c>
      <c r="Q18" s="28">
        <f t="shared" si="1"/>
        <v>0.8</v>
      </c>
    </row>
    <row r="19" spans="1:17" ht="14.4" x14ac:dyDescent="0.3">
      <c r="A19" s="28">
        <f t="shared" si="12"/>
        <v>500</v>
      </c>
      <c r="B19" s="28" t="str">
        <f t="shared" si="2"/>
        <v>note</v>
      </c>
      <c r="C19" s="28">
        <f t="shared" si="3"/>
        <v>1</v>
      </c>
      <c r="D19" s="28">
        <f t="shared" si="13"/>
        <v>60</v>
      </c>
      <c r="E19" s="28">
        <f t="shared" si="4"/>
        <v>1</v>
      </c>
      <c r="F19" s="28">
        <f t="shared" si="5"/>
        <v>500</v>
      </c>
      <c r="H19" s="28">
        <f t="shared" si="6"/>
        <v>500</v>
      </c>
      <c r="I19" s="28" t="str">
        <f t="shared" si="7"/>
        <v>pan</v>
      </c>
      <c r="J19" s="28">
        <f t="shared" si="8"/>
        <v>1</v>
      </c>
      <c r="K19" s="28">
        <f t="shared" si="9"/>
        <v>0.49999999999999989</v>
      </c>
      <c r="N19" s="28">
        <f t="shared" si="0"/>
        <v>500</v>
      </c>
      <c r="O19" s="28" t="str">
        <f t="shared" si="10"/>
        <v>expression</v>
      </c>
      <c r="P19" s="28">
        <f t="shared" si="11"/>
        <v>1</v>
      </c>
      <c r="Q19" s="28">
        <f t="shared" si="1"/>
        <v>0.75</v>
      </c>
    </row>
    <row r="20" spans="1:17" ht="14.4" x14ac:dyDescent="0.3">
      <c r="A20" s="28">
        <f t="shared" si="12"/>
        <v>500</v>
      </c>
      <c r="B20" s="28" t="str">
        <f t="shared" si="2"/>
        <v>note</v>
      </c>
      <c r="C20" s="28">
        <f t="shared" si="3"/>
        <v>1</v>
      </c>
      <c r="D20" s="28">
        <f t="shared" si="13"/>
        <v>65</v>
      </c>
      <c r="E20" s="28">
        <f t="shared" si="4"/>
        <v>1</v>
      </c>
      <c r="F20" s="28">
        <f t="shared" si="5"/>
        <v>500</v>
      </c>
      <c r="H20" s="28">
        <f t="shared" si="6"/>
        <v>500</v>
      </c>
      <c r="I20" s="28" t="str">
        <f t="shared" si="7"/>
        <v>pan</v>
      </c>
      <c r="J20" s="28">
        <f t="shared" si="8"/>
        <v>1</v>
      </c>
      <c r="K20" s="28">
        <f t="shared" si="9"/>
        <v>0.59999999999999987</v>
      </c>
      <c r="N20" s="28">
        <f t="shared" si="0"/>
        <v>500</v>
      </c>
      <c r="O20" s="28" t="str">
        <f t="shared" si="10"/>
        <v>expression</v>
      </c>
      <c r="P20" s="28">
        <f t="shared" si="11"/>
        <v>1</v>
      </c>
      <c r="Q20" s="28">
        <f t="shared" si="1"/>
        <v>0.70000000000000007</v>
      </c>
    </row>
    <row r="21" spans="1:17" ht="14.4" x14ac:dyDescent="0.3">
      <c r="A21" s="28">
        <f t="shared" si="12"/>
        <v>500</v>
      </c>
      <c r="B21" s="28" t="str">
        <f t="shared" si="2"/>
        <v>note</v>
      </c>
      <c r="C21" s="28">
        <f t="shared" si="3"/>
        <v>1</v>
      </c>
      <c r="D21" s="28">
        <f t="shared" si="13"/>
        <v>60</v>
      </c>
      <c r="E21" s="28">
        <f t="shared" si="4"/>
        <v>1</v>
      </c>
      <c r="F21" s="28">
        <f t="shared" si="5"/>
        <v>500</v>
      </c>
      <c r="H21" s="28">
        <f t="shared" si="6"/>
        <v>500</v>
      </c>
      <c r="I21" s="28" t="str">
        <f t="shared" si="7"/>
        <v>pan</v>
      </c>
      <c r="J21" s="28">
        <f t="shared" si="8"/>
        <v>1</v>
      </c>
      <c r="K21" s="28">
        <f t="shared" si="9"/>
        <v>0.69999999999999984</v>
      </c>
      <c r="N21" s="28">
        <f t="shared" si="0"/>
        <v>500</v>
      </c>
      <c r="O21" s="28" t="str">
        <f t="shared" si="10"/>
        <v>expression</v>
      </c>
      <c r="P21" s="28">
        <f t="shared" si="11"/>
        <v>1</v>
      </c>
      <c r="Q21" s="28">
        <f t="shared" si="1"/>
        <v>0.65000000000000013</v>
      </c>
    </row>
    <row r="22" spans="1:17" ht="14.4" x14ac:dyDescent="0.3">
      <c r="A22" s="28">
        <f t="shared" si="12"/>
        <v>500</v>
      </c>
      <c r="B22" s="28" t="str">
        <f t="shared" si="2"/>
        <v>note</v>
      </c>
      <c r="C22" s="28">
        <f t="shared" si="3"/>
        <v>1</v>
      </c>
      <c r="D22" s="28">
        <f t="shared" si="13"/>
        <v>65</v>
      </c>
      <c r="E22" s="28">
        <f t="shared" si="4"/>
        <v>1</v>
      </c>
      <c r="F22" s="28">
        <f t="shared" si="5"/>
        <v>500</v>
      </c>
      <c r="H22" s="28">
        <f t="shared" si="6"/>
        <v>500</v>
      </c>
      <c r="I22" s="28" t="str">
        <f t="shared" si="7"/>
        <v>pan</v>
      </c>
      <c r="J22" s="28">
        <f t="shared" si="8"/>
        <v>1</v>
      </c>
      <c r="K22" s="28">
        <f t="shared" si="9"/>
        <v>0.79999999999999982</v>
      </c>
      <c r="N22" s="28">
        <f t="shared" si="0"/>
        <v>500</v>
      </c>
      <c r="O22" s="28" t="str">
        <f t="shared" si="10"/>
        <v>expression</v>
      </c>
      <c r="P22" s="28">
        <f t="shared" si="11"/>
        <v>1</v>
      </c>
      <c r="Q22" s="28">
        <f t="shared" si="1"/>
        <v>0.60000000000000009</v>
      </c>
    </row>
    <row r="23" spans="1:17" ht="14.4" x14ac:dyDescent="0.3">
      <c r="A23" s="28">
        <f t="shared" si="12"/>
        <v>500</v>
      </c>
      <c r="B23" s="28" t="str">
        <f t="shared" si="2"/>
        <v>note</v>
      </c>
      <c r="C23" s="28">
        <f t="shared" si="3"/>
        <v>1</v>
      </c>
      <c r="D23" s="28">
        <f t="shared" si="13"/>
        <v>60</v>
      </c>
      <c r="E23" s="28">
        <f t="shared" si="4"/>
        <v>1</v>
      </c>
      <c r="F23" s="28">
        <f t="shared" si="5"/>
        <v>500</v>
      </c>
      <c r="H23" s="28">
        <f>A23</f>
        <v>500</v>
      </c>
      <c r="I23" s="28" t="str">
        <f>I22</f>
        <v>pan</v>
      </c>
      <c r="J23" s="28">
        <f>J22</f>
        <v>1</v>
      </c>
      <c r="K23" s="28">
        <f>K22+1/10</f>
        <v>0.8999999999999998</v>
      </c>
      <c r="N23" s="28">
        <f t="shared" si="0"/>
        <v>500</v>
      </c>
      <c r="O23" s="28" t="str">
        <f t="shared" si="10"/>
        <v>expression</v>
      </c>
      <c r="P23" s="28">
        <f t="shared" si="11"/>
        <v>1</v>
      </c>
      <c r="Q23" s="28">
        <f t="shared" si="1"/>
        <v>0.55000000000000004</v>
      </c>
    </row>
    <row r="24" spans="1:17" ht="14.4" x14ac:dyDescent="0.3">
      <c r="A24" s="28">
        <f t="shared" si="12"/>
        <v>500</v>
      </c>
      <c r="B24" s="28" t="str">
        <f t="shared" si="2"/>
        <v>note</v>
      </c>
      <c r="C24" s="28">
        <f t="shared" si="3"/>
        <v>1</v>
      </c>
      <c r="D24" s="28">
        <f t="shared" si="13"/>
        <v>65</v>
      </c>
      <c r="E24" s="28">
        <f t="shared" si="4"/>
        <v>1</v>
      </c>
      <c r="F24" s="28">
        <f t="shared" si="5"/>
        <v>500</v>
      </c>
      <c r="H24" s="28">
        <f>A24</f>
        <v>500</v>
      </c>
      <c r="I24" s="28" t="str">
        <f>I23</f>
        <v>pan</v>
      </c>
      <c r="J24" s="28">
        <f>J23</f>
        <v>1</v>
      </c>
      <c r="K24" s="28">
        <f>K23+1/10</f>
        <v>0.99999999999999978</v>
      </c>
      <c r="N24" s="28">
        <f t="shared" si="0"/>
        <v>500</v>
      </c>
      <c r="O24" s="28" t="str">
        <f t="shared" si="10"/>
        <v>expression</v>
      </c>
      <c r="P24" s="28">
        <f t="shared" si="11"/>
        <v>1</v>
      </c>
      <c r="Q24" s="28">
        <f t="shared" si="1"/>
        <v>0.50000000000000011</v>
      </c>
    </row>
    <row r="28" spans="1:17" ht="13.8" thickBot="1" x14ac:dyDescent="0.3"/>
    <row r="29" spans="1:17" ht="14.4" x14ac:dyDescent="0.3">
      <c r="B29" s="31"/>
      <c r="C29" s="32" t="s">
        <v>4</v>
      </c>
      <c r="D29" s="33"/>
      <c r="F29" t="s">
        <v>100</v>
      </c>
    </row>
    <row r="30" spans="1:17" ht="14.4" x14ac:dyDescent="0.3">
      <c r="B30" s="34" t="s">
        <v>31</v>
      </c>
      <c r="C30" s="35" t="s">
        <v>6</v>
      </c>
      <c r="D30" s="36" t="str">
        <f>[1]!csdrangeaddress([1]!csddownrightfrom($A$3))</f>
        <v>$A$3:$F$24</v>
      </c>
      <c r="F30" t="s">
        <v>59</v>
      </c>
    </row>
    <row r="31" spans="1:17" ht="14.4" x14ac:dyDescent="0.3">
      <c r="B31" s="34" t="s">
        <v>32</v>
      </c>
      <c r="C31" s="35" t="s">
        <v>6</v>
      </c>
      <c r="D31" s="36" t="str">
        <f>[1]!csdrangeaddress([1]!csddownrightfrom($H$3))</f>
        <v>$H$3:$K$24</v>
      </c>
      <c r="F31" t="s">
        <v>60</v>
      </c>
    </row>
    <row r="32" spans="1:17" ht="14.4" x14ac:dyDescent="0.3">
      <c r="B32" s="34" t="s">
        <v>33</v>
      </c>
      <c r="C32" s="35" t="s">
        <v>6</v>
      </c>
      <c r="D32" s="36" t="str">
        <f>[1]!csdrangeaddress([1]!csddownrightfrom($N$3))</f>
        <v>$N$3:$Q$24</v>
      </c>
    </row>
    <row r="33" spans="2:4" ht="14.4" x14ac:dyDescent="0.3">
      <c r="B33" s="34" t="s">
        <v>34</v>
      </c>
      <c r="C33" s="35" t="s">
        <v>6</v>
      </c>
      <c r="D33" s="36" t="str">
        <f>[1]!csdrangeaddress([1]!csddownrightfrom($T$3))</f>
        <v>$T$3:$W$14</v>
      </c>
    </row>
    <row r="34" spans="2:4" ht="14.4" x14ac:dyDescent="0.3">
      <c r="B34" s="34" t="s">
        <v>14</v>
      </c>
      <c r="C34" s="35" t="s">
        <v>26</v>
      </c>
      <c r="D34" s="36" t="str">
        <f>B30</f>
        <v>tatu</v>
      </c>
    </row>
    <row r="35" spans="2:4" ht="14.4" x14ac:dyDescent="0.3">
      <c r="B35" s="34" t="s">
        <v>14</v>
      </c>
      <c r="C35" s="35" t="s">
        <v>15</v>
      </c>
      <c r="D35" s="36" t="str">
        <f>B31</f>
        <v>pos</v>
      </c>
    </row>
    <row r="36" spans="2:4" ht="14.4" x14ac:dyDescent="0.3">
      <c r="B36" s="34" t="s">
        <v>14</v>
      </c>
      <c r="C36" s="35" t="s">
        <v>15</v>
      </c>
      <c r="D36" s="36" t="str">
        <f>B32</f>
        <v>loud</v>
      </c>
    </row>
    <row r="37" spans="2:4" ht="14.4" x14ac:dyDescent="0.3">
      <c r="B37" s="34" t="s">
        <v>14</v>
      </c>
      <c r="C37" s="35" t="s">
        <v>15</v>
      </c>
      <c r="D37" s="36" t="str">
        <f>B33</f>
        <v>doppler</v>
      </c>
    </row>
    <row r="38" spans="2:4" ht="15" thickBot="1" x14ac:dyDescent="0.35">
      <c r="B38" s="37" t="s">
        <v>14</v>
      </c>
      <c r="C38" s="38" t="s">
        <v>17</v>
      </c>
      <c r="D38" s="39"/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O27"/>
  <sheetViews>
    <sheetView workbookViewId="0">
      <selection activeCell="J3" sqref="J3:O16"/>
    </sheetView>
  </sheetViews>
  <sheetFormatPr defaultRowHeight="13.2" x14ac:dyDescent="0.25"/>
  <sheetData>
    <row r="1" spans="2:15" x14ac:dyDescent="0.25">
      <c r="G1">
        <v>250</v>
      </c>
      <c r="O1">
        <f>G1</f>
        <v>250</v>
      </c>
    </row>
    <row r="2" spans="2:15" ht="13.8" thickBot="1" x14ac:dyDescent="0.3"/>
    <row r="3" spans="2:15" ht="14.4" x14ac:dyDescent="0.3">
      <c r="B3" s="8" t="s">
        <v>1</v>
      </c>
      <c r="C3" s="9" t="s">
        <v>37</v>
      </c>
      <c r="D3" s="9"/>
      <c r="E3" s="9"/>
      <c r="F3" s="9"/>
      <c r="G3" s="10"/>
      <c r="J3" s="8" t="s">
        <v>1</v>
      </c>
      <c r="K3" s="9" t="s">
        <v>38</v>
      </c>
      <c r="L3" s="9"/>
      <c r="M3" s="9"/>
      <c r="N3" s="9"/>
      <c r="O3" s="10"/>
    </row>
    <row r="4" spans="2:15" ht="14.4" x14ac:dyDescent="0.3">
      <c r="B4" s="11">
        <v>100</v>
      </c>
      <c r="C4" s="12" t="s">
        <v>2</v>
      </c>
      <c r="D4" s="12">
        <v>1</v>
      </c>
      <c r="E4" s="12">
        <v>60</v>
      </c>
      <c r="F4" s="12">
        <v>0</v>
      </c>
      <c r="G4" s="13">
        <f>G1</f>
        <v>250</v>
      </c>
      <c r="J4" s="11">
        <v>100</v>
      </c>
      <c r="K4" s="12" t="s">
        <v>2</v>
      </c>
      <c r="L4" s="12">
        <v>1</v>
      </c>
      <c r="M4" s="12">
        <f>E4+12</f>
        <v>72</v>
      </c>
      <c r="N4" s="12">
        <f>1-F4</f>
        <v>1</v>
      </c>
      <c r="O4" s="13">
        <f>O1</f>
        <v>250</v>
      </c>
    </row>
    <row r="5" spans="2:15" ht="14.4" x14ac:dyDescent="0.3">
      <c r="B5" s="17">
        <f t="shared" ref="B5:B16" si="0">G4</f>
        <v>250</v>
      </c>
      <c r="C5" s="12" t="s">
        <v>2</v>
      </c>
      <c r="D5" s="12">
        <v>1</v>
      </c>
      <c r="E5" s="12">
        <f t="shared" ref="E5:E16" si="1">E4+1</f>
        <v>61</v>
      </c>
      <c r="F5" s="12">
        <f>F4+1/12</f>
        <v>8.3333333333333329E-2</v>
      </c>
      <c r="G5" s="13">
        <f t="shared" ref="G5:G16" si="2">G4</f>
        <v>250</v>
      </c>
      <c r="J5" s="17">
        <f>O4</f>
        <v>250</v>
      </c>
      <c r="K5" s="12" t="s">
        <v>2</v>
      </c>
      <c r="L5" s="12">
        <v>1</v>
      </c>
      <c r="M5" s="12">
        <f t="shared" ref="M5:M16" si="3">E5+12</f>
        <v>73</v>
      </c>
      <c r="N5" s="12">
        <f t="shared" ref="N5:N16" si="4">1-F5</f>
        <v>0.91666666666666663</v>
      </c>
      <c r="O5" s="13">
        <f>O4</f>
        <v>250</v>
      </c>
    </row>
    <row r="6" spans="2:15" ht="14.4" x14ac:dyDescent="0.3">
      <c r="B6" s="17">
        <f t="shared" si="0"/>
        <v>250</v>
      </c>
      <c r="C6" s="12" t="s">
        <v>2</v>
      </c>
      <c r="D6" s="12">
        <v>1</v>
      </c>
      <c r="E6" s="12">
        <f t="shared" si="1"/>
        <v>62</v>
      </c>
      <c r="F6" s="12">
        <f t="shared" ref="F6:F16" si="5">F5+1/12</f>
        <v>0.16666666666666666</v>
      </c>
      <c r="G6" s="13">
        <f t="shared" si="2"/>
        <v>250</v>
      </c>
      <c r="J6" s="17">
        <f t="shared" ref="J6:J16" si="6">O5</f>
        <v>250</v>
      </c>
      <c r="K6" s="12" t="s">
        <v>2</v>
      </c>
      <c r="L6" s="12">
        <v>1</v>
      </c>
      <c r="M6" s="12">
        <f t="shared" si="3"/>
        <v>74</v>
      </c>
      <c r="N6" s="12">
        <f t="shared" si="4"/>
        <v>0.83333333333333337</v>
      </c>
      <c r="O6" s="13">
        <f t="shared" ref="O6:O16" si="7">O5</f>
        <v>250</v>
      </c>
    </row>
    <row r="7" spans="2:15" ht="14.4" x14ac:dyDescent="0.3">
      <c r="B7" s="17">
        <f t="shared" si="0"/>
        <v>250</v>
      </c>
      <c r="C7" s="12" t="s">
        <v>2</v>
      </c>
      <c r="D7" s="12">
        <v>1</v>
      </c>
      <c r="E7" s="12">
        <f t="shared" si="1"/>
        <v>63</v>
      </c>
      <c r="F7" s="12">
        <f t="shared" si="5"/>
        <v>0.25</v>
      </c>
      <c r="G7" s="13">
        <f t="shared" si="2"/>
        <v>250</v>
      </c>
      <c r="J7" s="17">
        <f t="shared" si="6"/>
        <v>250</v>
      </c>
      <c r="K7" s="12" t="s">
        <v>2</v>
      </c>
      <c r="L7" s="12">
        <v>1</v>
      </c>
      <c r="M7" s="12">
        <f t="shared" si="3"/>
        <v>75</v>
      </c>
      <c r="N7" s="12">
        <f t="shared" si="4"/>
        <v>0.75</v>
      </c>
      <c r="O7" s="13">
        <f t="shared" si="7"/>
        <v>250</v>
      </c>
    </row>
    <row r="8" spans="2:15" ht="14.4" x14ac:dyDescent="0.3">
      <c r="B8" s="17">
        <f t="shared" si="0"/>
        <v>250</v>
      </c>
      <c r="C8" s="12" t="s">
        <v>2</v>
      </c>
      <c r="D8" s="12">
        <v>1</v>
      </c>
      <c r="E8" s="12">
        <f t="shared" si="1"/>
        <v>64</v>
      </c>
      <c r="F8" s="12">
        <f t="shared" si="5"/>
        <v>0.33333333333333331</v>
      </c>
      <c r="G8" s="13">
        <f t="shared" si="2"/>
        <v>250</v>
      </c>
      <c r="J8" s="17">
        <f t="shared" si="6"/>
        <v>250</v>
      </c>
      <c r="K8" s="12" t="s">
        <v>2</v>
      </c>
      <c r="L8" s="12">
        <v>1</v>
      </c>
      <c r="M8" s="12">
        <f t="shared" si="3"/>
        <v>76</v>
      </c>
      <c r="N8" s="12">
        <f t="shared" si="4"/>
        <v>0.66666666666666674</v>
      </c>
      <c r="O8" s="13">
        <f t="shared" si="7"/>
        <v>250</v>
      </c>
    </row>
    <row r="9" spans="2:15" ht="14.4" x14ac:dyDescent="0.3">
      <c r="B9" s="17">
        <f t="shared" si="0"/>
        <v>250</v>
      </c>
      <c r="C9" s="12" t="s">
        <v>2</v>
      </c>
      <c r="D9" s="12">
        <v>1</v>
      </c>
      <c r="E9" s="12">
        <f t="shared" si="1"/>
        <v>65</v>
      </c>
      <c r="F9" s="12">
        <f t="shared" si="5"/>
        <v>0.41666666666666663</v>
      </c>
      <c r="G9" s="13">
        <f t="shared" si="2"/>
        <v>250</v>
      </c>
      <c r="J9" s="17">
        <f t="shared" si="6"/>
        <v>250</v>
      </c>
      <c r="K9" s="12" t="s">
        <v>2</v>
      </c>
      <c r="L9" s="12">
        <v>1</v>
      </c>
      <c r="M9" s="12">
        <f t="shared" si="3"/>
        <v>77</v>
      </c>
      <c r="N9" s="12">
        <f t="shared" si="4"/>
        <v>0.58333333333333337</v>
      </c>
      <c r="O9" s="13">
        <f t="shared" si="7"/>
        <v>250</v>
      </c>
    </row>
    <row r="10" spans="2:15" ht="14.4" x14ac:dyDescent="0.3">
      <c r="B10" s="17">
        <f t="shared" si="0"/>
        <v>250</v>
      </c>
      <c r="C10" s="12" t="s">
        <v>2</v>
      </c>
      <c r="D10" s="12">
        <v>1</v>
      </c>
      <c r="E10" s="12">
        <f t="shared" si="1"/>
        <v>66</v>
      </c>
      <c r="F10" s="12">
        <f t="shared" si="5"/>
        <v>0.49999999999999994</v>
      </c>
      <c r="G10" s="13">
        <f t="shared" si="2"/>
        <v>250</v>
      </c>
      <c r="J10" s="17">
        <f t="shared" si="6"/>
        <v>250</v>
      </c>
      <c r="K10" s="12" t="s">
        <v>2</v>
      </c>
      <c r="L10" s="12">
        <v>1</v>
      </c>
      <c r="M10" s="12">
        <f t="shared" si="3"/>
        <v>78</v>
      </c>
      <c r="N10" s="12">
        <f t="shared" si="4"/>
        <v>0.5</v>
      </c>
      <c r="O10" s="13">
        <f t="shared" si="7"/>
        <v>250</v>
      </c>
    </row>
    <row r="11" spans="2:15" ht="14.4" x14ac:dyDescent="0.3">
      <c r="B11" s="17">
        <f t="shared" si="0"/>
        <v>250</v>
      </c>
      <c r="C11" s="12" t="s">
        <v>2</v>
      </c>
      <c r="D11" s="12">
        <v>1</v>
      </c>
      <c r="E11" s="12">
        <f t="shared" si="1"/>
        <v>67</v>
      </c>
      <c r="F11" s="12">
        <f t="shared" si="5"/>
        <v>0.58333333333333326</v>
      </c>
      <c r="G11" s="13">
        <f t="shared" si="2"/>
        <v>250</v>
      </c>
      <c r="J11" s="17">
        <f t="shared" si="6"/>
        <v>250</v>
      </c>
      <c r="K11" s="12" t="s">
        <v>2</v>
      </c>
      <c r="L11" s="12">
        <v>1</v>
      </c>
      <c r="M11" s="12">
        <f t="shared" si="3"/>
        <v>79</v>
      </c>
      <c r="N11" s="12">
        <f t="shared" si="4"/>
        <v>0.41666666666666674</v>
      </c>
      <c r="O11" s="13">
        <f t="shared" si="7"/>
        <v>250</v>
      </c>
    </row>
    <row r="12" spans="2:15" ht="14.4" x14ac:dyDescent="0.3">
      <c r="B12" s="17">
        <f t="shared" si="0"/>
        <v>250</v>
      </c>
      <c r="C12" s="12" t="s">
        <v>2</v>
      </c>
      <c r="D12" s="12">
        <v>1</v>
      </c>
      <c r="E12" s="12">
        <f t="shared" si="1"/>
        <v>68</v>
      </c>
      <c r="F12" s="12">
        <f t="shared" si="5"/>
        <v>0.66666666666666663</v>
      </c>
      <c r="G12" s="13">
        <f t="shared" si="2"/>
        <v>250</v>
      </c>
      <c r="J12" s="17">
        <f t="shared" si="6"/>
        <v>250</v>
      </c>
      <c r="K12" s="12" t="s">
        <v>2</v>
      </c>
      <c r="L12" s="12">
        <v>1</v>
      </c>
      <c r="M12" s="12">
        <f t="shared" si="3"/>
        <v>80</v>
      </c>
      <c r="N12" s="12">
        <f t="shared" si="4"/>
        <v>0.33333333333333337</v>
      </c>
      <c r="O12" s="13">
        <f t="shared" si="7"/>
        <v>250</v>
      </c>
    </row>
    <row r="13" spans="2:15" ht="14.4" x14ac:dyDescent="0.3">
      <c r="B13" s="17">
        <f t="shared" si="0"/>
        <v>250</v>
      </c>
      <c r="C13" s="12" t="s">
        <v>2</v>
      </c>
      <c r="D13" s="12">
        <v>1</v>
      </c>
      <c r="E13" s="12">
        <f t="shared" si="1"/>
        <v>69</v>
      </c>
      <c r="F13" s="12">
        <f t="shared" si="5"/>
        <v>0.75</v>
      </c>
      <c r="G13" s="13">
        <f t="shared" si="2"/>
        <v>250</v>
      </c>
      <c r="J13" s="17">
        <f t="shared" si="6"/>
        <v>250</v>
      </c>
      <c r="K13" s="12" t="s">
        <v>2</v>
      </c>
      <c r="L13" s="12">
        <v>1</v>
      </c>
      <c r="M13" s="12">
        <f t="shared" si="3"/>
        <v>81</v>
      </c>
      <c r="N13" s="12">
        <f t="shared" si="4"/>
        <v>0.25</v>
      </c>
      <c r="O13" s="13">
        <f t="shared" si="7"/>
        <v>250</v>
      </c>
    </row>
    <row r="14" spans="2:15" ht="14.4" x14ac:dyDescent="0.3">
      <c r="B14" s="17">
        <f t="shared" si="0"/>
        <v>250</v>
      </c>
      <c r="C14" s="12" t="s">
        <v>2</v>
      </c>
      <c r="D14" s="12">
        <v>1</v>
      </c>
      <c r="E14" s="12">
        <f t="shared" si="1"/>
        <v>70</v>
      </c>
      <c r="F14" s="12">
        <f t="shared" si="5"/>
        <v>0.83333333333333337</v>
      </c>
      <c r="G14" s="13">
        <f t="shared" si="2"/>
        <v>250</v>
      </c>
      <c r="J14" s="17">
        <f t="shared" si="6"/>
        <v>250</v>
      </c>
      <c r="K14" s="12" t="s">
        <v>2</v>
      </c>
      <c r="L14" s="12">
        <v>1</v>
      </c>
      <c r="M14" s="12">
        <f t="shared" si="3"/>
        <v>82</v>
      </c>
      <c r="N14" s="12">
        <f t="shared" si="4"/>
        <v>0.16666666666666663</v>
      </c>
      <c r="O14" s="13">
        <f t="shared" si="7"/>
        <v>250</v>
      </c>
    </row>
    <row r="15" spans="2:15" ht="14.4" x14ac:dyDescent="0.3">
      <c r="B15" s="17">
        <f t="shared" si="0"/>
        <v>250</v>
      </c>
      <c r="C15" s="12" t="s">
        <v>2</v>
      </c>
      <c r="D15" s="12">
        <v>1</v>
      </c>
      <c r="E15" s="12">
        <f t="shared" si="1"/>
        <v>71</v>
      </c>
      <c r="F15" s="12">
        <f t="shared" si="5"/>
        <v>0.91666666666666674</v>
      </c>
      <c r="G15" s="13">
        <f t="shared" si="2"/>
        <v>250</v>
      </c>
      <c r="J15" s="17">
        <f t="shared" si="6"/>
        <v>250</v>
      </c>
      <c r="K15" s="12" t="s">
        <v>2</v>
      </c>
      <c r="L15" s="12">
        <v>1</v>
      </c>
      <c r="M15" s="12">
        <f t="shared" si="3"/>
        <v>83</v>
      </c>
      <c r="N15" s="12">
        <f t="shared" si="4"/>
        <v>8.3333333333333259E-2</v>
      </c>
      <c r="O15" s="13">
        <f t="shared" si="7"/>
        <v>250</v>
      </c>
    </row>
    <row r="16" spans="2:15" ht="15" thickBot="1" x14ac:dyDescent="0.35">
      <c r="B16" s="18">
        <f t="shared" si="0"/>
        <v>250</v>
      </c>
      <c r="C16" s="15" t="s">
        <v>2</v>
      </c>
      <c r="D16" s="15">
        <v>1</v>
      </c>
      <c r="E16" s="15">
        <f t="shared" si="1"/>
        <v>72</v>
      </c>
      <c r="F16" s="15">
        <f t="shared" si="5"/>
        <v>1</v>
      </c>
      <c r="G16" s="16">
        <f t="shared" si="2"/>
        <v>250</v>
      </c>
      <c r="J16" s="18">
        <f t="shared" si="6"/>
        <v>250</v>
      </c>
      <c r="K16" s="15" t="s">
        <v>2</v>
      </c>
      <c r="L16" s="15">
        <v>1</v>
      </c>
      <c r="M16" s="15">
        <f t="shared" si="3"/>
        <v>84</v>
      </c>
      <c r="N16" s="15">
        <f t="shared" si="4"/>
        <v>0</v>
      </c>
      <c r="O16" s="16">
        <f t="shared" si="7"/>
        <v>250</v>
      </c>
    </row>
    <row r="17" spans="2:2" x14ac:dyDescent="0.25">
      <c r="B17" s="1"/>
    </row>
    <row r="18" spans="2:2" x14ac:dyDescent="0.25">
      <c r="B18" s="1"/>
    </row>
    <row r="19" spans="2:2" x14ac:dyDescent="0.25">
      <c r="B19" t="s">
        <v>101</v>
      </c>
    </row>
    <row r="20" spans="2:2" x14ac:dyDescent="0.25">
      <c r="B20" t="s">
        <v>102</v>
      </c>
    </row>
    <row r="21" spans="2:2" x14ac:dyDescent="0.25">
      <c r="B21" t="s">
        <v>103</v>
      </c>
    </row>
    <row r="23" spans="2:2" x14ac:dyDescent="0.25">
      <c r="B23" s="1" t="s">
        <v>104</v>
      </c>
    </row>
    <row r="24" spans="2:2" x14ac:dyDescent="0.25">
      <c r="B24" s="1" t="s">
        <v>61</v>
      </c>
    </row>
    <row r="25" spans="2:2" x14ac:dyDescent="0.25">
      <c r="B25" t="s">
        <v>62</v>
      </c>
    </row>
    <row r="26" spans="2:2" x14ac:dyDescent="0.25">
      <c r="B26" t="s">
        <v>43</v>
      </c>
    </row>
    <row r="27" spans="2:2" x14ac:dyDescent="0.25">
      <c r="B27" t="s">
        <v>63</v>
      </c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AI30"/>
  <sheetViews>
    <sheetView workbookViewId="0">
      <selection activeCell="B19" sqref="B19:D30"/>
    </sheetView>
  </sheetViews>
  <sheetFormatPr defaultRowHeight="13.2" x14ac:dyDescent="0.25"/>
  <cols>
    <col min="4" max="4" width="15.77734375" customWidth="1"/>
  </cols>
  <sheetData>
    <row r="1" spans="2:35" x14ac:dyDescent="0.25">
      <c r="G1">
        <v>250</v>
      </c>
      <c r="N1">
        <f>G1</f>
        <v>250</v>
      </c>
      <c r="U1">
        <f>N1</f>
        <v>250</v>
      </c>
      <c r="AB1">
        <f>U1</f>
        <v>250</v>
      </c>
      <c r="AI1">
        <f>AB1</f>
        <v>250</v>
      </c>
    </row>
    <row r="3" spans="2:35" ht="14.4" x14ac:dyDescent="0.3">
      <c r="B3" s="28" t="s">
        <v>1</v>
      </c>
      <c r="C3" s="28" t="s">
        <v>37</v>
      </c>
      <c r="D3" s="28"/>
      <c r="E3" s="28"/>
      <c r="F3" s="28"/>
      <c r="G3" s="28"/>
      <c r="I3" s="28" t="s">
        <v>1</v>
      </c>
      <c r="J3" s="28" t="s">
        <v>38</v>
      </c>
      <c r="K3" s="28"/>
      <c r="L3" s="28"/>
      <c r="M3" s="28"/>
      <c r="N3" s="28"/>
      <c r="P3" s="28" t="s">
        <v>1</v>
      </c>
      <c r="Q3" s="28" t="s">
        <v>45</v>
      </c>
      <c r="R3" s="28"/>
      <c r="S3" s="28"/>
      <c r="T3" s="28"/>
      <c r="U3" s="28"/>
      <c r="W3" s="28" t="s">
        <v>1</v>
      </c>
      <c r="X3" s="28" t="s">
        <v>46</v>
      </c>
      <c r="Y3" s="28"/>
      <c r="Z3" s="28"/>
      <c r="AA3" s="28"/>
      <c r="AB3" s="28"/>
      <c r="AD3" s="28" t="s">
        <v>1</v>
      </c>
      <c r="AE3" s="28" t="s">
        <v>47</v>
      </c>
      <c r="AF3" s="28"/>
      <c r="AG3" s="28"/>
      <c r="AH3" s="28"/>
      <c r="AI3" s="28"/>
    </row>
    <row r="4" spans="2:35" ht="14.4" x14ac:dyDescent="0.3">
      <c r="B4" s="28">
        <v>100</v>
      </c>
      <c r="C4" s="28" t="s">
        <v>2</v>
      </c>
      <c r="D4" s="28">
        <v>1</v>
      </c>
      <c r="E4" s="28">
        <v>36</v>
      </c>
      <c r="F4" s="28">
        <v>0</v>
      </c>
      <c r="G4" s="28">
        <f>G1</f>
        <v>250</v>
      </c>
      <c r="I4" s="28">
        <v>100</v>
      </c>
      <c r="J4" s="28" t="s">
        <v>2</v>
      </c>
      <c r="K4" s="28">
        <v>1</v>
      </c>
      <c r="L4" s="28">
        <f t="shared" ref="L4:L16" si="0">E4+12</f>
        <v>48</v>
      </c>
      <c r="M4" s="28">
        <f>F16</f>
        <v>0.39999999999999997</v>
      </c>
      <c r="N4" s="28">
        <f>N1</f>
        <v>250</v>
      </c>
      <c r="P4" s="28">
        <v>100</v>
      </c>
      <c r="Q4" s="28" t="s">
        <v>2</v>
      </c>
      <c r="R4" s="28">
        <v>1</v>
      </c>
      <c r="S4" s="28">
        <f>L4+12</f>
        <v>60</v>
      </c>
      <c r="T4" s="28">
        <f>M16</f>
        <v>0.79999999999999993</v>
      </c>
      <c r="U4" s="28">
        <f>U1</f>
        <v>250</v>
      </c>
      <c r="W4" s="28">
        <v>100</v>
      </c>
      <c r="X4" s="28" t="s">
        <v>2</v>
      </c>
      <c r="Y4" s="28">
        <v>1</v>
      </c>
      <c r="Z4" s="28">
        <f>S4+12</f>
        <v>72</v>
      </c>
      <c r="AA4" s="28">
        <f>T16</f>
        <v>0.79999999999999993</v>
      </c>
      <c r="AB4" s="28">
        <f>AB1</f>
        <v>250</v>
      </c>
      <c r="AD4" s="28">
        <v>100</v>
      </c>
      <c r="AE4" s="28" t="s">
        <v>2</v>
      </c>
      <c r="AF4" s="28">
        <v>1</v>
      </c>
      <c r="AG4" s="28">
        <f>Z4+12</f>
        <v>84</v>
      </c>
      <c r="AH4" s="28">
        <f>AA16</f>
        <v>0.4</v>
      </c>
      <c r="AI4" s="28">
        <f>AI1</f>
        <v>250</v>
      </c>
    </row>
    <row r="5" spans="2:35" ht="14.4" x14ac:dyDescent="0.3">
      <c r="B5" s="29">
        <f t="shared" ref="B5:B16" si="1">G4</f>
        <v>250</v>
      </c>
      <c r="C5" s="28" t="s">
        <v>2</v>
      </c>
      <c r="D5" s="28">
        <v>1</v>
      </c>
      <c r="E5" s="28">
        <f t="shared" ref="E5:E16" si="2">E4+1</f>
        <v>37</v>
      </c>
      <c r="F5" s="28">
        <f>F4+1/(2.5*12)</f>
        <v>3.3333333333333333E-2</v>
      </c>
      <c r="G5" s="28">
        <f t="shared" ref="G5:G16" si="3">G4</f>
        <v>250</v>
      </c>
      <c r="I5" s="29">
        <f t="shared" ref="I5:I16" si="4">N4</f>
        <v>250</v>
      </c>
      <c r="J5" s="28" t="s">
        <v>2</v>
      </c>
      <c r="K5" s="28">
        <v>1</v>
      </c>
      <c r="L5" s="28">
        <f t="shared" si="0"/>
        <v>49</v>
      </c>
      <c r="M5" s="28">
        <f>M4+1/(2.5*12)</f>
        <v>0.43333333333333329</v>
      </c>
      <c r="N5" s="28">
        <f t="shared" ref="N5:N16" si="5">N4</f>
        <v>250</v>
      </c>
      <c r="P5" s="29">
        <f t="shared" ref="P5:P16" si="6">U4</f>
        <v>250</v>
      </c>
      <c r="Q5" s="28" t="s">
        <v>2</v>
      </c>
      <c r="R5" s="28">
        <v>1</v>
      </c>
      <c r="S5" s="28">
        <f t="shared" ref="S5:S16" si="7">L5+12</f>
        <v>61</v>
      </c>
      <c r="T5" s="28">
        <f t="shared" ref="T5:T10" si="8">T4+1/(2.5*12)</f>
        <v>0.83333333333333326</v>
      </c>
      <c r="U5" s="28">
        <f t="shared" ref="U5:U16" si="9">U4</f>
        <v>250</v>
      </c>
      <c r="W5" s="29">
        <f t="shared" ref="W5:W16" si="10">AB4</f>
        <v>250</v>
      </c>
      <c r="X5" s="28" t="s">
        <v>2</v>
      </c>
      <c r="Y5" s="28">
        <v>1</v>
      </c>
      <c r="Z5" s="28">
        <f t="shared" ref="Z5:Z16" si="11">S5+12</f>
        <v>73</v>
      </c>
      <c r="AA5" s="28">
        <f t="shared" ref="AA5:AA16" si="12">AA4-1/(2.5*12)</f>
        <v>0.76666666666666661</v>
      </c>
      <c r="AB5" s="28">
        <f t="shared" ref="AB5:AB16" si="13">AB4</f>
        <v>250</v>
      </c>
      <c r="AD5" s="29">
        <f t="shared" ref="AD5:AD16" si="14">AI4</f>
        <v>250</v>
      </c>
      <c r="AE5" s="28" t="s">
        <v>2</v>
      </c>
      <c r="AF5" s="28">
        <v>1</v>
      </c>
      <c r="AG5" s="28">
        <f t="shared" ref="AG5:AG16" si="15">Z5+12</f>
        <v>85</v>
      </c>
      <c r="AH5" s="28">
        <f t="shared" ref="AH5:AH16" si="16">AH4-1/(2.5*12)</f>
        <v>0.3666666666666667</v>
      </c>
      <c r="AI5" s="28">
        <f t="shared" ref="AI5:AI16" si="17">AI4</f>
        <v>250</v>
      </c>
    </row>
    <row r="6" spans="2:35" ht="14.4" x14ac:dyDescent="0.3">
      <c r="B6" s="29">
        <f t="shared" si="1"/>
        <v>250</v>
      </c>
      <c r="C6" s="28" t="s">
        <v>2</v>
      </c>
      <c r="D6" s="28">
        <v>1</v>
      </c>
      <c r="E6" s="28">
        <f t="shared" si="2"/>
        <v>38</v>
      </c>
      <c r="F6" s="28">
        <f t="shared" ref="F6:F16" si="18">F5+1/(2.5*12)</f>
        <v>6.6666666666666666E-2</v>
      </c>
      <c r="G6" s="28">
        <f t="shared" si="3"/>
        <v>250</v>
      </c>
      <c r="I6" s="29">
        <f t="shared" si="4"/>
        <v>250</v>
      </c>
      <c r="J6" s="28" t="s">
        <v>2</v>
      </c>
      <c r="K6" s="28">
        <v>1</v>
      </c>
      <c r="L6" s="28">
        <f t="shared" si="0"/>
        <v>50</v>
      </c>
      <c r="M6" s="28">
        <f t="shared" ref="M6:M16" si="19">M5+1/(2.5*12)</f>
        <v>0.46666666666666662</v>
      </c>
      <c r="N6" s="28">
        <f t="shared" si="5"/>
        <v>250</v>
      </c>
      <c r="P6" s="29">
        <f t="shared" si="6"/>
        <v>250</v>
      </c>
      <c r="Q6" s="28" t="s">
        <v>2</v>
      </c>
      <c r="R6" s="28">
        <v>1</v>
      </c>
      <c r="S6" s="28">
        <f t="shared" si="7"/>
        <v>62</v>
      </c>
      <c r="T6" s="28">
        <f t="shared" si="8"/>
        <v>0.86666666666666659</v>
      </c>
      <c r="U6" s="28">
        <f t="shared" si="9"/>
        <v>250</v>
      </c>
      <c r="W6" s="29">
        <f t="shared" si="10"/>
        <v>250</v>
      </c>
      <c r="X6" s="28" t="s">
        <v>2</v>
      </c>
      <c r="Y6" s="28">
        <v>1</v>
      </c>
      <c r="Z6" s="28">
        <f t="shared" si="11"/>
        <v>74</v>
      </c>
      <c r="AA6" s="28">
        <f t="shared" si="12"/>
        <v>0.73333333333333328</v>
      </c>
      <c r="AB6" s="28">
        <f t="shared" si="13"/>
        <v>250</v>
      </c>
      <c r="AD6" s="29">
        <f t="shared" si="14"/>
        <v>250</v>
      </c>
      <c r="AE6" s="28" t="s">
        <v>2</v>
      </c>
      <c r="AF6" s="28">
        <v>1</v>
      </c>
      <c r="AG6" s="28">
        <f t="shared" si="15"/>
        <v>86</v>
      </c>
      <c r="AH6" s="28">
        <f t="shared" si="16"/>
        <v>0.33333333333333337</v>
      </c>
      <c r="AI6" s="28">
        <f t="shared" si="17"/>
        <v>250</v>
      </c>
    </row>
    <row r="7" spans="2:35" ht="14.4" x14ac:dyDescent="0.3">
      <c r="B7" s="29">
        <f t="shared" si="1"/>
        <v>250</v>
      </c>
      <c r="C7" s="28" t="s">
        <v>2</v>
      </c>
      <c r="D7" s="28">
        <v>1</v>
      </c>
      <c r="E7" s="28">
        <f t="shared" si="2"/>
        <v>39</v>
      </c>
      <c r="F7" s="28">
        <f t="shared" si="18"/>
        <v>0.1</v>
      </c>
      <c r="G7" s="28">
        <f t="shared" si="3"/>
        <v>250</v>
      </c>
      <c r="I7" s="29">
        <f t="shared" si="4"/>
        <v>250</v>
      </c>
      <c r="J7" s="28" t="s">
        <v>2</v>
      </c>
      <c r="K7" s="28">
        <v>1</v>
      </c>
      <c r="L7" s="28">
        <f t="shared" si="0"/>
        <v>51</v>
      </c>
      <c r="M7" s="28">
        <f t="shared" si="19"/>
        <v>0.49999999999999994</v>
      </c>
      <c r="N7" s="28">
        <f t="shared" si="5"/>
        <v>250</v>
      </c>
      <c r="P7" s="29">
        <f t="shared" si="6"/>
        <v>250</v>
      </c>
      <c r="Q7" s="28" t="s">
        <v>2</v>
      </c>
      <c r="R7" s="28">
        <v>1</v>
      </c>
      <c r="S7" s="28">
        <f t="shared" si="7"/>
        <v>63</v>
      </c>
      <c r="T7" s="28">
        <f t="shared" si="8"/>
        <v>0.89999999999999991</v>
      </c>
      <c r="U7" s="28">
        <f t="shared" si="9"/>
        <v>250</v>
      </c>
      <c r="W7" s="29">
        <f t="shared" si="10"/>
        <v>250</v>
      </c>
      <c r="X7" s="28" t="s">
        <v>2</v>
      </c>
      <c r="Y7" s="28">
        <v>1</v>
      </c>
      <c r="Z7" s="28">
        <f t="shared" si="11"/>
        <v>75</v>
      </c>
      <c r="AA7" s="28">
        <f t="shared" si="12"/>
        <v>0.7</v>
      </c>
      <c r="AB7" s="28">
        <f t="shared" si="13"/>
        <v>250</v>
      </c>
      <c r="AD7" s="29">
        <f t="shared" si="14"/>
        <v>250</v>
      </c>
      <c r="AE7" s="28" t="s">
        <v>2</v>
      </c>
      <c r="AF7" s="28">
        <v>1</v>
      </c>
      <c r="AG7" s="28">
        <f t="shared" si="15"/>
        <v>87</v>
      </c>
      <c r="AH7" s="28">
        <f t="shared" si="16"/>
        <v>0.30000000000000004</v>
      </c>
      <c r="AI7" s="28">
        <f t="shared" si="17"/>
        <v>250</v>
      </c>
    </row>
    <row r="8" spans="2:35" ht="14.4" x14ac:dyDescent="0.3">
      <c r="B8" s="29">
        <f t="shared" si="1"/>
        <v>250</v>
      </c>
      <c r="C8" s="28" t="s">
        <v>2</v>
      </c>
      <c r="D8" s="28">
        <v>1</v>
      </c>
      <c r="E8" s="28">
        <f t="shared" si="2"/>
        <v>40</v>
      </c>
      <c r="F8" s="28">
        <f t="shared" si="18"/>
        <v>0.13333333333333333</v>
      </c>
      <c r="G8" s="28">
        <f t="shared" si="3"/>
        <v>250</v>
      </c>
      <c r="I8" s="29">
        <f t="shared" si="4"/>
        <v>250</v>
      </c>
      <c r="J8" s="28" t="s">
        <v>2</v>
      </c>
      <c r="K8" s="28">
        <v>1</v>
      </c>
      <c r="L8" s="28">
        <f t="shared" si="0"/>
        <v>52</v>
      </c>
      <c r="M8" s="28">
        <f t="shared" si="19"/>
        <v>0.53333333333333333</v>
      </c>
      <c r="N8" s="28">
        <f t="shared" si="5"/>
        <v>250</v>
      </c>
      <c r="P8" s="29">
        <f t="shared" si="6"/>
        <v>250</v>
      </c>
      <c r="Q8" s="28" t="s">
        <v>2</v>
      </c>
      <c r="R8" s="28">
        <v>1</v>
      </c>
      <c r="S8" s="28">
        <f t="shared" si="7"/>
        <v>64</v>
      </c>
      <c r="T8" s="28">
        <f t="shared" si="8"/>
        <v>0.93333333333333324</v>
      </c>
      <c r="U8" s="28">
        <f t="shared" si="9"/>
        <v>250</v>
      </c>
      <c r="W8" s="29">
        <f t="shared" si="10"/>
        <v>250</v>
      </c>
      <c r="X8" s="28" t="s">
        <v>2</v>
      </c>
      <c r="Y8" s="28">
        <v>1</v>
      </c>
      <c r="Z8" s="28">
        <f t="shared" si="11"/>
        <v>76</v>
      </c>
      <c r="AA8" s="28">
        <f t="shared" si="12"/>
        <v>0.66666666666666663</v>
      </c>
      <c r="AB8" s="28">
        <f t="shared" si="13"/>
        <v>250</v>
      </c>
      <c r="AD8" s="29">
        <f t="shared" si="14"/>
        <v>250</v>
      </c>
      <c r="AE8" s="28" t="s">
        <v>2</v>
      </c>
      <c r="AF8" s="28">
        <v>1</v>
      </c>
      <c r="AG8" s="28">
        <f t="shared" si="15"/>
        <v>88</v>
      </c>
      <c r="AH8" s="28">
        <f t="shared" si="16"/>
        <v>0.26666666666666672</v>
      </c>
      <c r="AI8" s="28">
        <f t="shared" si="17"/>
        <v>250</v>
      </c>
    </row>
    <row r="9" spans="2:35" ht="14.4" x14ac:dyDescent="0.3">
      <c r="B9" s="29">
        <f t="shared" si="1"/>
        <v>250</v>
      </c>
      <c r="C9" s="28" t="s">
        <v>2</v>
      </c>
      <c r="D9" s="28">
        <v>1</v>
      </c>
      <c r="E9" s="28">
        <f t="shared" si="2"/>
        <v>41</v>
      </c>
      <c r="F9" s="28">
        <f t="shared" si="18"/>
        <v>0.16666666666666666</v>
      </c>
      <c r="G9" s="28">
        <f t="shared" si="3"/>
        <v>250</v>
      </c>
      <c r="I9" s="29">
        <f t="shared" si="4"/>
        <v>250</v>
      </c>
      <c r="J9" s="28" t="s">
        <v>2</v>
      </c>
      <c r="K9" s="28">
        <v>1</v>
      </c>
      <c r="L9" s="28">
        <f t="shared" si="0"/>
        <v>53</v>
      </c>
      <c r="M9" s="28">
        <f t="shared" si="19"/>
        <v>0.56666666666666665</v>
      </c>
      <c r="N9" s="28">
        <f t="shared" si="5"/>
        <v>250</v>
      </c>
      <c r="P9" s="29">
        <f t="shared" si="6"/>
        <v>250</v>
      </c>
      <c r="Q9" s="28" t="s">
        <v>2</v>
      </c>
      <c r="R9" s="28">
        <v>1</v>
      </c>
      <c r="S9" s="28">
        <f t="shared" si="7"/>
        <v>65</v>
      </c>
      <c r="T9" s="28">
        <f t="shared" si="8"/>
        <v>0.96666666666666656</v>
      </c>
      <c r="U9" s="28">
        <f t="shared" si="9"/>
        <v>250</v>
      </c>
      <c r="W9" s="29">
        <f t="shared" si="10"/>
        <v>250</v>
      </c>
      <c r="X9" s="28" t="s">
        <v>2</v>
      </c>
      <c r="Y9" s="28">
        <v>1</v>
      </c>
      <c r="Z9" s="28">
        <f t="shared" si="11"/>
        <v>77</v>
      </c>
      <c r="AA9" s="28">
        <f t="shared" si="12"/>
        <v>0.6333333333333333</v>
      </c>
      <c r="AB9" s="28">
        <f t="shared" si="13"/>
        <v>250</v>
      </c>
      <c r="AD9" s="29">
        <f t="shared" si="14"/>
        <v>250</v>
      </c>
      <c r="AE9" s="28" t="s">
        <v>2</v>
      </c>
      <c r="AF9" s="28">
        <v>1</v>
      </c>
      <c r="AG9" s="28">
        <f t="shared" si="15"/>
        <v>89</v>
      </c>
      <c r="AH9" s="28">
        <f t="shared" si="16"/>
        <v>0.23333333333333339</v>
      </c>
      <c r="AI9" s="28">
        <f t="shared" si="17"/>
        <v>250</v>
      </c>
    </row>
    <row r="10" spans="2:35" ht="14.4" x14ac:dyDescent="0.3">
      <c r="B10" s="29">
        <f t="shared" si="1"/>
        <v>250</v>
      </c>
      <c r="C10" s="28" t="s">
        <v>2</v>
      </c>
      <c r="D10" s="28">
        <v>1</v>
      </c>
      <c r="E10" s="28">
        <f t="shared" si="2"/>
        <v>42</v>
      </c>
      <c r="F10" s="28">
        <f t="shared" si="18"/>
        <v>0.19999999999999998</v>
      </c>
      <c r="G10" s="28">
        <f t="shared" si="3"/>
        <v>250</v>
      </c>
      <c r="I10" s="29">
        <f t="shared" si="4"/>
        <v>250</v>
      </c>
      <c r="J10" s="28" t="s">
        <v>2</v>
      </c>
      <c r="K10" s="28">
        <v>1</v>
      </c>
      <c r="L10" s="28">
        <f t="shared" si="0"/>
        <v>54</v>
      </c>
      <c r="M10" s="28">
        <f t="shared" si="19"/>
        <v>0.6</v>
      </c>
      <c r="N10" s="28">
        <f t="shared" si="5"/>
        <v>250</v>
      </c>
      <c r="P10" s="29">
        <f t="shared" si="6"/>
        <v>250</v>
      </c>
      <c r="Q10" s="28" t="s">
        <v>2</v>
      </c>
      <c r="R10" s="28">
        <v>1</v>
      </c>
      <c r="S10" s="28">
        <f t="shared" si="7"/>
        <v>66</v>
      </c>
      <c r="T10" s="28">
        <f t="shared" si="8"/>
        <v>0.99999999999999989</v>
      </c>
      <c r="U10" s="28">
        <f t="shared" si="9"/>
        <v>250</v>
      </c>
      <c r="W10" s="29">
        <f t="shared" si="10"/>
        <v>250</v>
      </c>
      <c r="X10" s="28" t="s">
        <v>2</v>
      </c>
      <c r="Y10" s="28">
        <v>1</v>
      </c>
      <c r="Z10" s="28">
        <f t="shared" si="11"/>
        <v>78</v>
      </c>
      <c r="AA10" s="28">
        <f t="shared" si="12"/>
        <v>0.6</v>
      </c>
      <c r="AB10" s="28">
        <f t="shared" si="13"/>
        <v>250</v>
      </c>
      <c r="AD10" s="29">
        <f t="shared" si="14"/>
        <v>250</v>
      </c>
      <c r="AE10" s="28" t="s">
        <v>2</v>
      </c>
      <c r="AF10" s="28">
        <v>1</v>
      </c>
      <c r="AG10" s="28">
        <f t="shared" si="15"/>
        <v>90</v>
      </c>
      <c r="AH10" s="28">
        <f t="shared" si="16"/>
        <v>0.20000000000000007</v>
      </c>
      <c r="AI10" s="28">
        <f t="shared" si="17"/>
        <v>250</v>
      </c>
    </row>
    <row r="11" spans="2:35" ht="14.4" x14ac:dyDescent="0.3">
      <c r="B11" s="29">
        <f t="shared" si="1"/>
        <v>250</v>
      </c>
      <c r="C11" s="28" t="s">
        <v>2</v>
      </c>
      <c r="D11" s="28">
        <v>1</v>
      </c>
      <c r="E11" s="28">
        <f t="shared" si="2"/>
        <v>43</v>
      </c>
      <c r="F11" s="28">
        <f t="shared" si="18"/>
        <v>0.23333333333333331</v>
      </c>
      <c r="G11" s="28">
        <f t="shared" si="3"/>
        <v>250</v>
      </c>
      <c r="I11" s="29">
        <f t="shared" si="4"/>
        <v>250</v>
      </c>
      <c r="J11" s="28" t="s">
        <v>2</v>
      </c>
      <c r="K11" s="28">
        <v>1</v>
      </c>
      <c r="L11" s="28">
        <f t="shared" si="0"/>
        <v>55</v>
      </c>
      <c r="M11" s="28">
        <f t="shared" si="19"/>
        <v>0.6333333333333333</v>
      </c>
      <c r="N11" s="28">
        <f t="shared" si="5"/>
        <v>250</v>
      </c>
      <c r="P11" s="29">
        <f t="shared" si="6"/>
        <v>250</v>
      </c>
      <c r="Q11" s="28" t="s">
        <v>2</v>
      </c>
      <c r="R11" s="28">
        <v>1</v>
      </c>
      <c r="S11" s="28">
        <f t="shared" si="7"/>
        <v>67</v>
      </c>
      <c r="T11" s="28">
        <f t="shared" ref="T11:T16" si="20">T10-1/(2.5*12)</f>
        <v>0.96666666666666656</v>
      </c>
      <c r="U11" s="28">
        <f t="shared" si="9"/>
        <v>250</v>
      </c>
      <c r="W11" s="29">
        <f t="shared" si="10"/>
        <v>250</v>
      </c>
      <c r="X11" s="28" t="s">
        <v>2</v>
      </c>
      <c r="Y11" s="28">
        <v>1</v>
      </c>
      <c r="Z11" s="28">
        <f t="shared" si="11"/>
        <v>79</v>
      </c>
      <c r="AA11" s="28">
        <f t="shared" si="12"/>
        <v>0.56666666666666665</v>
      </c>
      <c r="AB11" s="28">
        <f t="shared" si="13"/>
        <v>250</v>
      </c>
      <c r="AD11" s="29">
        <f t="shared" si="14"/>
        <v>250</v>
      </c>
      <c r="AE11" s="28" t="s">
        <v>2</v>
      </c>
      <c r="AF11" s="28">
        <v>1</v>
      </c>
      <c r="AG11" s="28">
        <f t="shared" si="15"/>
        <v>91</v>
      </c>
      <c r="AH11" s="28">
        <f t="shared" si="16"/>
        <v>0.16666666666666674</v>
      </c>
      <c r="AI11" s="28">
        <f t="shared" si="17"/>
        <v>250</v>
      </c>
    </row>
    <row r="12" spans="2:35" ht="14.4" x14ac:dyDescent="0.3">
      <c r="B12" s="29">
        <f t="shared" si="1"/>
        <v>250</v>
      </c>
      <c r="C12" s="28" t="s">
        <v>2</v>
      </c>
      <c r="D12" s="28">
        <v>1</v>
      </c>
      <c r="E12" s="28">
        <f t="shared" si="2"/>
        <v>44</v>
      </c>
      <c r="F12" s="28">
        <f t="shared" si="18"/>
        <v>0.26666666666666666</v>
      </c>
      <c r="G12" s="28">
        <f t="shared" si="3"/>
        <v>250</v>
      </c>
      <c r="I12" s="29">
        <f t="shared" si="4"/>
        <v>250</v>
      </c>
      <c r="J12" s="28" t="s">
        <v>2</v>
      </c>
      <c r="K12" s="28">
        <v>1</v>
      </c>
      <c r="L12" s="28">
        <f t="shared" si="0"/>
        <v>56</v>
      </c>
      <c r="M12" s="28">
        <f t="shared" si="19"/>
        <v>0.66666666666666663</v>
      </c>
      <c r="N12" s="28">
        <f t="shared" si="5"/>
        <v>250</v>
      </c>
      <c r="P12" s="29">
        <f t="shared" si="6"/>
        <v>250</v>
      </c>
      <c r="Q12" s="28" t="s">
        <v>2</v>
      </c>
      <c r="R12" s="28">
        <v>1</v>
      </c>
      <c r="S12" s="28">
        <f t="shared" si="7"/>
        <v>68</v>
      </c>
      <c r="T12" s="28">
        <f t="shared" si="20"/>
        <v>0.93333333333333324</v>
      </c>
      <c r="U12" s="28">
        <f t="shared" si="9"/>
        <v>250</v>
      </c>
      <c r="W12" s="29">
        <f t="shared" si="10"/>
        <v>250</v>
      </c>
      <c r="X12" s="28" t="s">
        <v>2</v>
      </c>
      <c r="Y12" s="28">
        <v>1</v>
      </c>
      <c r="Z12" s="28">
        <f t="shared" si="11"/>
        <v>80</v>
      </c>
      <c r="AA12" s="28">
        <f t="shared" si="12"/>
        <v>0.53333333333333333</v>
      </c>
      <c r="AB12" s="28">
        <f t="shared" si="13"/>
        <v>250</v>
      </c>
      <c r="AD12" s="29">
        <f t="shared" si="14"/>
        <v>250</v>
      </c>
      <c r="AE12" s="28" t="s">
        <v>2</v>
      </c>
      <c r="AF12" s="28">
        <v>1</v>
      </c>
      <c r="AG12" s="28">
        <f t="shared" si="15"/>
        <v>92</v>
      </c>
      <c r="AH12" s="28">
        <f t="shared" si="16"/>
        <v>0.13333333333333341</v>
      </c>
      <c r="AI12" s="28">
        <f t="shared" si="17"/>
        <v>250</v>
      </c>
    </row>
    <row r="13" spans="2:35" ht="14.4" x14ac:dyDescent="0.3">
      <c r="B13" s="29">
        <f t="shared" si="1"/>
        <v>250</v>
      </c>
      <c r="C13" s="28" t="s">
        <v>2</v>
      </c>
      <c r="D13" s="28">
        <v>1</v>
      </c>
      <c r="E13" s="28">
        <f t="shared" si="2"/>
        <v>45</v>
      </c>
      <c r="F13" s="28">
        <f t="shared" si="18"/>
        <v>0.3</v>
      </c>
      <c r="G13" s="28">
        <f t="shared" si="3"/>
        <v>250</v>
      </c>
      <c r="I13" s="29">
        <f t="shared" si="4"/>
        <v>250</v>
      </c>
      <c r="J13" s="28" t="s">
        <v>2</v>
      </c>
      <c r="K13" s="28">
        <v>1</v>
      </c>
      <c r="L13" s="28">
        <f t="shared" si="0"/>
        <v>57</v>
      </c>
      <c r="M13" s="28">
        <f t="shared" si="19"/>
        <v>0.7</v>
      </c>
      <c r="N13" s="28">
        <f t="shared" si="5"/>
        <v>250</v>
      </c>
      <c r="P13" s="29">
        <f t="shared" si="6"/>
        <v>250</v>
      </c>
      <c r="Q13" s="28" t="s">
        <v>2</v>
      </c>
      <c r="R13" s="28">
        <v>1</v>
      </c>
      <c r="S13" s="28">
        <f t="shared" si="7"/>
        <v>69</v>
      </c>
      <c r="T13" s="28">
        <f t="shared" si="20"/>
        <v>0.89999999999999991</v>
      </c>
      <c r="U13" s="28">
        <f t="shared" si="9"/>
        <v>250</v>
      </c>
      <c r="W13" s="29">
        <f t="shared" si="10"/>
        <v>250</v>
      </c>
      <c r="X13" s="28" t="s">
        <v>2</v>
      </c>
      <c r="Y13" s="28">
        <v>1</v>
      </c>
      <c r="Z13" s="28">
        <f t="shared" si="11"/>
        <v>81</v>
      </c>
      <c r="AA13" s="28">
        <f t="shared" si="12"/>
        <v>0.5</v>
      </c>
      <c r="AB13" s="28">
        <f t="shared" si="13"/>
        <v>250</v>
      </c>
      <c r="AD13" s="29">
        <f t="shared" si="14"/>
        <v>250</v>
      </c>
      <c r="AE13" s="28" t="s">
        <v>2</v>
      </c>
      <c r="AF13" s="28">
        <v>1</v>
      </c>
      <c r="AG13" s="28">
        <f t="shared" si="15"/>
        <v>93</v>
      </c>
      <c r="AH13" s="28">
        <f t="shared" si="16"/>
        <v>0.10000000000000009</v>
      </c>
      <c r="AI13" s="28">
        <f t="shared" si="17"/>
        <v>250</v>
      </c>
    </row>
    <row r="14" spans="2:35" ht="14.4" x14ac:dyDescent="0.3">
      <c r="B14" s="29">
        <f t="shared" si="1"/>
        <v>250</v>
      </c>
      <c r="C14" s="28" t="s">
        <v>2</v>
      </c>
      <c r="D14" s="28">
        <v>1</v>
      </c>
      <c r="E14" s="28">
        <f t="shared" si="2"/>
        <v>46</v>
      </c>
      <c r="F14" s="28">
        <f t="shared" si="18"/>
        <v>0.33333333333333331</v>
      </c>
      <c r="G14" s="28">
        <f t="shared" si="3"/>
        <v>250</v>
      </c>
      <c r="I14" s="29">
        <f t="shared" si="4"/>
        <v>250</v>
      </c>
      <c r="J14" s="28" t="s">
        <v>2</v>
      </c>
      <c r="K14" s="28">
        <v>1</v>
      </c>
      <c r="L14" s="28">
        <f t="shared" si="0"/>
        <v>58</v>
      </c>
      <c r="M14" s="28">
        <f t="shared" si="19"/>
        <v>0.73333333333333328</v>
      </c>
      <c r="N14" s="28">
        <f t="shared" si="5"/>
        <v>250</v>
      </c>
      <c r="P14" s="29">
        <f t="shared" si="6"/>
        <v>250</v>
      </c>
      <c r="Q14" s="28" t="s">
        <v>2</v>
      </c>
      <c r="R14" s="28">
        <v>1</v>
      </c>
      <c r="S14" s="28">
        <f t="shared" si="7"/>
        <v>70</v>
      </c>
      <c r="T14" s="28">
        <f t="shared" si="20"/>
        <v>0.86666666666666659</v>
      </c>
      <c r="U14" s="28">
        <f t="shared" si="9"/>
        <v>250</v>
      </c>
      <c r="W14" s="29">
        <f t="shared" si="10"/>
        <v>250</v>
      </c>
      <c r="X14" s="28" t="s">
        <v>2</v>
      </c>
      <c r="Y14" s="28">
        <v>1</v>
      </c>
      <c r="Z14" s="28">
        <f t="shared" si="11"/>
        <v>82</v>
      </c>
      <c r="AA14" s="28">
        <f t="shared" si="12"/>
        <v>0.46666666666666667</v>
      </c>
      <c r="AB14" s="28">
        <f t="shared" si="13"/>
        <v>250</v>
      </c>
      <c r="AD14" s="29">
        <f t="shared" si="14"/>
        <v>250</v>
      </c>
      <c r="AE14" s="28" t="s">
        <v>2</v>
      </c>
      <c r="AF14" s="28">
        <v>1</v>
      </c>
      <c r="AG14" s="28">
        <f t="shared" si="15"/>
        <v>94</v>
      </c>
      <c r="AH14" s="28">
        <f t="shared" si="16"/>
        <v>6.6666666666666763E-2</v>
      </c>
      <c r="AI14" s="28">
        <f t="shared" si="17"/>
        <v>250</v>
      </c>
    </row>
    <row r="15" spans="2:35" ht="14.4" x14ac:dyDescent="0.3">
      <c r="B15" s="29">
        <f t="shared" si="1"/>
        <v>250</v>
      </c>
      <c r="C15" s="28" t="s">
        <v>2</v>
      </c>
      <c r="D15" s="28">
        <v>1</v>
      </c>
      <c r="E15" s="28">
        <f t="shared" si="2"/>
        <v>47</v>
      </c>
      <c r="F15" s="28">
        <f t="shared" si="18"/>
        <v>0.36666666666666664</v>
      </c>
      <c r="G15" s="28">
        <f t="shared" si="3"/>
        <v>250</v>
      </c>
      <c r="I15" s="29">
        <f t="shared" si="4"/>
        <v>250</v>
      </c>
      <c r="J15" s="28" t="s">
        <v>2</v>
      </c>
      <c r="K15" s="28">
        <v>1</v>
      </c>
      <c r="L15" s="28">
        <f t="shared" si="0"/>
        <v>59</v>
      </c>
      <c r="M15" s="28">
        <f t="shared" si="19"/>
        <v>0.76666666666666661</v>
      </c>
      <c r="N15" s="28">
        <f t="shared" si="5"/>
        <v>250</v>
      </c>
      <c r="P15" s="29">
        <f t="shared" si="6"/>
        <v>250</v>
      </c>
      <c r="Q15" s="28" t="s">
        <v>2</v>
      </c>
      <c r="R15" s="28">
        <v>1</v>
      </c>
      <c r="S15" s="28">
        <f t="shared" si="7"/>
        <v>71</v>
      </c>
      <c r="T15" s="28">
        <f t="shared" si="20"/>
        <v>0.83333333333333326</v>
      </c>
      <c r="U15" s="28">
        <f t="shared" si="9"/>
        <v>250</v>
      </c>
      <c r="W15" s="29">
        <f t="shared" si="10"/>
        <v>250</v>
      </c>
      <c r="X15" s="28" t="s">
        <v>2</v>
      </c>
      <c r="Y15" s="28">
        <v>1</v>
      </c>
      <c r="Z15" s="28">
        <f t="shared" si="11"/>
        <v>83</v>
      </c>
      <c r="AA15" s="28">
        <f t="shared" si="12"/>
        <v>0.43333333333333335</v>
      </c>
      <c r="AB15" s="28">
        <f t="shared" si="13"/>
        <v>250</v>
      </c>
      <c r="AD15" s="29">
        <f t="shared" si="14"/>
        <v>250</v>
      </c>
      <c r="AE15" s="28" t="s">
        <v>2</v>
      </c>
      <c r="AF15" s="28">
        <v>1</v>
      </c>
      <c r="AG15" s="28">
        <f t="shared" si="15"/>
        <v>95</v>
      </c>
      <c r="AH15" s="28">
        <f t="shared" si="16"/>
        <v>3.333333333333343E-2</v>
      </c>
      <c r="AI15" s="28">
        <f t="shared" si="17"/>
        <v>250</v>
      </c>
    </row>
    <row r="16" spans="2:35" ht="14.4" x14ac:dyDescent="0.3">
      <c r="B16" s="29">
        <f t="shared" si="1"/>
        <v>250</v>
      </c>
      <c r="C16" s="28" t="s">
        <v>2</v>
      </c>
      <c r="D16" s="28">
        <v>1</v>
      </c>
      <c r="E16" s="28">
        <f t="shared" si="2"/>
        <v>48</v>
      </c>
      <c r="F16" s="28">
        <f t="shared" si="18"/>
        <v>0.39999999999999997</v>
      </c>
      <c r="G16" s="28">
        <f t="shared" si="3"/>
        <v>250</v>
      </c>
      <c r="I16" s="29">
        <f t="shared" si="4"/>
        <v>250</v>
      </c>
      <c r="J16" s="28" t="s">
        <v>2</v>
      </c>
      <c r="K16" s="28">
        <v>1</v>
      </c>
      <c r="L16" s="28">
        <f t="shared" si="0"/>
        <v>60</v>
      </c>
      <c r="M16" s="28">
        <f t="shared" si="19"/>
        <v>0.79999999999999993</v>
      </c>
      <c r="N16" s="28">
        <f t="shared" si="5"/>
        <v>250</v>
      </c>
      <c r="P16" s="29">
        <f t="shared" si="6"/>
        <v>250</v>
      </c>
      <c r="Q16" s="28" t="s">
        <v>2</v>
      </c>
      <c r="R16" s="28">
        <v>1</v>
      </c>
      <c r="S16" s="28">
        <f t="shared" si="7"/>
        <v>72</v>
      </c>
      <c r="T16" s="28">
        <f t="shared" si="20"/>
        <v>0.79999999999999993</v>
      </c>
      <c r="U16" s="28">
        <f t="shared" si="9"/>
        <v>250</v>
      </c>
      <c r="W16" s="29">
        <f t="shared" si="10"/>
        <v>250</v>
      </c>
      <c r="X16" s="28" t="s">
        <v>2</v>
      </c>
      <c r="Y16" s="28">
        <v>1</v>
      </c>
      <c r="Z16" s="28">
        <f t="shared" si="11"/>
        <v>84</v>
      </c>
      <c r="AA16" s="28">
        <f t="shared" si="12"/>
        <v>0.4</v>
      </c>
      <c r="AB16" s="28">
        <f t="shared" si="13"/>
        <v>250</v>
      </c>
      <c r="AD16" s="29">
        <f t="shared" si="14"/>
        <v>250</v>
      </c>
      <c r="AE16" s="28" t="s">
        <v>2</v>
      </c>
      <c r="AF16" s="28">
        <v>1</v>
      </c>
      <c r="AG16" s="28">
        <f t="shared" si="15"/>
        <v>96</v>
      </c>
      <c r="AH16" s="28">
        <f t="shared" si="16"/>
        <v>9.7144514654701197E-17</v>
      </c>
      <c r="AI16" s="28">
        <f t="shared" si="17"/>
        <v>250</v>
      </c>
    </row>
    <row r="17" spans="2:6" x14ac:dyDescent="0.25">
      <c r="B17" s="1"/>
    </row>
    <row r="18" spans="2:6" ht="13.8" thickBot="1" x14ac:dyDescent="0.3">
      <c r="B18" s="1"/>
    </row>
    <row r="19" spans="2:6" ht="14.4" x14ac:dyDescent="0.3">
      <c r="B19" s="40"/>
      <c r="C19" s="32" t="s">
        <v>4</v>
      </c>
      <c r="D19" s="33"/>
      <c r="F19" t="s">
        <v>59</v>
      </c>
    </row>
    <row r="20" spans="2:6" ht="14.4" x14ac:dyDescent="0.3">
      <c r="B20" s="41" t="s">
        <v>37</v>
      </c>
      <c r="C20" s="35" t="s">
        <v>6</v>
      </c>
      <c r="D20" s="36" t="s">
        <v>105</v>
      </c>
      <c r="F20" t="s">
        <v>60</v>
      </c>
    </row>
    <row r="21" spans="2:6" ht="14.4" x14ac:dyDescent="0.3">
      <c r="B21" s="34" t="s">
        <v>38</v>
      </c>
      <c r="C21" s="35" t="s">
        <v>6</v>
      </c>
      <c r="D21" s="36" t="s">
        <v>106</v>
      </c>
    </row>
    <row r="22" spans="2:6" ht="14.4" x14ac:dyDescent="0.3">
      <c r="B22" s="34" t="s">
        <v>45</v>
      </c>
      <c r="C22" s="35" t="s">
        <v>6</v>
      </c>
      <c r="D22" s="36" t="s">
        <v>107</v>
      </c>
    </row>
    <row r="23" spans="2:6" ht="14.4" x14ac:dyDescent="0.3">
      <c r="B23" s="34" t="s">
        <v>46</v>
      </c>
      <c r="C23" s="35" t="s">
        <v>6</v>
      </c>
      <c r="D23" s="36" t="s">
        <v>108</v>
      </c>
    </row>
    <row r="24" spans="2:6" ht="14.4" x14ac:dyDescent="0.3">
      <c r="B24" s="34" t="s">
        <v>47</v>
      </c>
      <c r="C24" s="35" t="s">
        <v>6</v>
      </c>
      <c r="D24" s="36" t="s">
        <v>109</v>
      </c>
    </row>
    <row r="25" spans="2:6" ht="14.4" x14ac:dyDescent="0.3">
      <c r="B25" s="34" t="s">
        <v>14</v>
      </c>
      <c r="C25" s="35" t="s">
        <v>26</v>
      </c>
      <c r="D25" s="36" t="str">
        <f>B20</f>
        <v>shep1</v>
      </c>
    </row>
    <row r="26" spans="2:6" ht="14.4" x14ac:dyDescent="0.3">
      <c r="B26" s="34" t="s">
        <v>14</v>
      </c>
      <c r="C26" s="35" t="s">
        <v>15</v>
      </c>
      <c r="D26" s="36" t="str">
        <f>B21</f>
        <v>shep2</v>
      </c>
    </row>
    <row r="27" spans="2:6" ht="14.4" x14ac:dyDescent="0.3">
      <c r="B27" s="34" t="s">
        <v>14</v>
      </c>
      <c r="C27" s="35" t="s">
        <v>15</v>
      </c>
      <c r="D27" s="36" t="str">
        <f>B22</f>
        <v>shep3</v>
      </c>
    </row>
    <row r="28" spans="2:6" ht="14.4" x14ac:dyDescent="0.3">
      <c r="B28" s="34" t="s">
        <v>14</v>
      </c>
      <c r="C28" s="35" t="s">
        <v>15</v>
      </c>
      <c r="D28" s="36" t="str">
        <f>B23</f>
        <v>shep4</v>
      </c>
    </row>
    <row r="29" spans="2:6" ht="14.4" x14ac:dyDescent="0.3">
      <c r="B29" s="34" t="s">
        <v>14</v>
      </c>
      <c r="C29" s="35" t="s">
        <v>15</v>
      </c>
      <c r="D29" s="36" t="str">
        <f>B24</f>
        <v>shep5</v>
      </c>
    </row>
    <row r="30" spans="2:6" ht="15" thickBot="1" x14ac:dyDescent="0.35">
      <c r="B30" s="37" t="s">
        <v>14</v>
      </c>
      <c r="C30" s="38" t="s">
        <v>17</v>
      </c>
      <c r="D30" s="3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Frere</vt:lpstr>
      <vt:lpstr>FrereStamped</vt:lpstr>
      <vt:lpstr>FrereStampedParam</vt:lpstr>
      <vt:lpstr>FrereFullAssem</vt:lpstr>
      <vt:lpstr>Drummer</vt:lpstr>
      <vt:lpstr>Geiger</vt:lpstr>
      <vt:lpstr>Car</vt:lpstr>
      <vt:lpstr>Shephard</vt:lpstr>
      <vt:lpstr>ShephardMulti</vt:lpstr>
    </vt:vector>
  </TitlesOfParts>
  <Company>University of Vienna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Neuwirth</dc:creator>
  <cp:lastModifiedBy>Currier, Matthew</cp:lastModifiedBy>
  <dcterms:created xsi:type="dcterms:W3CDTF">2009-01-27T11:39:36Z</dcterms:created>
  <dcterms:modified xsi:type="dcterms:W3CDTF">2016-03-15T21:33:19Z</dcterms:modified>
</cp:coreProperties>
</file>