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<sst xmlns="http://schemas.openxmlformats.org/spreadsheetml/2006/main" count="1180" uniqueCount="1158">
  <si>
    <t xml:space="preserve">FINGO SP. Z O.O.</t>
  </si>
  <si>
    <t xml:space="preserve">PL. POWSTAŃCÓW ŚLĄSKICH 7  53-329 WROCŁAW</t>
  </si>
  <si>
    <t xml:space="preserve">ROCZNA KARTA EWIDENCJI OBECNOŚCI W PRACY</t>
  </si>
  <si>
    <t xml:space="preserve">nazwisko i imię: {user.lastName} {user.firstName} rok: {reportDate.year}</t>
  </si>
  <si>
    <t xml:space="preserve">liczba godzin przepracowanych</t>
  </si>
  <si>
    <t xml:space="preserve">czas nieprzepracowany</t>
  </si>
  <si>
    <t xml:space="preserve">czas normatywny</t>
  </si>
  <si>
    <t xml:space="preserve">godz. nadl. 50%</t>
  </si>
  <si>
    <t xml:space="preserve">godz. nadl. 100%</t>
  </si>
  <si>
    <t xml:space="preserve">praca nocna</t>
  </si>
  <si>
    <t xml:space="preserve">niedziele i święta</t>
  </si>
  <si>
    <t xml:space="preserve">dodatk. dni wolne</t>
  </si>
  <si>
    <t xml:space="preserve">urlop wypoczynkowy</t>
  </si>
  <si>
    <t xml:space="preserve">urlop okolicznościowy</t>
  </si>
  <si>
    <t xml:space="preserve">urlop - opieka nad dzieckiem do lat 14</t>
  </si>
  <si>
    <t xml:space="preserve">choroba do 33 dni</t>
  </si>
  <si>
    <t xml:space="preserve">choroba powyżej 33 dni</t>
  </si>
  <si>
    <t xml:space="preserve">opieka nad chorym</t>
  </si>
  <si>
    <t xml:space="preserve">opieka nad dzieckiem</t>
  </si>
  <si>
    <t xml:space="preserve">dodatkowy zasiłek opiekuńczy</t>
  </si>
  <si>
    <t xml:space="preserve">nieob. inne płatne: macierzyński, rodzicielski, ojcowski</t>
  </si>
  <si>
    <t xml:space="preserve">oddawanie krwi</t>
  </si>
  <si>
    <t xml:space="preserve">urlop wychowawczy</t>
  </si>
  <si>
    <t xml:space="preserve">nieob. inne usprawiedliwione niepłatne</t>
  </si>
  <si>
    <t xml:space="preserve">nieob. nieusprawiedliwione</t>
  </si>
  <si>
    <t xml:space="preserve">dyżury</t>
  </si>
  <si>
    <t xml:space="preserve">M-C</t>
  </si>
  <si>
    <t xml:space="preserve">I</t>
  </si>
  <si>
    <t xml:space="preserve">{day.01_01}</t>
  </si>
  <si>
    <t xml:space="preserve">{day.01_02}</t>
  </si>
  <si>
    <t xml:space="preserve">{day.01_03}</t>
  </si>
  <si>
    <t xml:space="preserve">{day.01_04}</t>
  </si>
  <si>
    <t xml:space="preserve">{day.01_05}</t>
  </si>
  <si>
    <t xml:space="preserve">{day.01_06}</t>
  </si>
  <si>
    <t xml:space="preserve">{day.01_07}</t>
  </si>
  <si>
    <t xml:space="preserve">{day.01_08}</t>
  </si>
  <si>
    <t xml:space="preserve">{day.01_09}</t>
  </si>
  <si>
    <t xml:space="preserve">{day.01_10}</t>
  </si>
  <si>
    <t xml:space="preserve">{day.01_11}</t>
  </si>
  <si>
    <t xml:space="preserve">{day.01_12}</t>
  </si>
  <si>
    <t xml:space="preserve">{day.01_13}</t>
  </si>
  <si>
    <t xml:space="preserve">{day.01_14}</t>
  </si>
  <si>
    <t xml:space="preserve">{day.01_15}</t>
  </si>
  <si>
    <t xml:space="preserve">{day.01_16}</t>
  </si>
  <si>
    <t xml:space="preserve">{day.01_17}</t>
  </si>
  <si>
    <t xml:space="preserve">{day.01_18}</t>
  </si>
  <si>
    <t xml:space="preserve">{day.01_19}</t>
  </si>
  <si>
    <t xml:space="preserve">{day.01_20}</t>
  </si>
  <si>
    <t xml:space="preserve">{day.01_21}</t>
  </si>
  <si>
    <t xml:space="preserve">{day.01_22}</t>
  </si>
  <si>
    <t xml:space="preserve">{day.01_23}</t>
  </si>
  <si>
    <t xml:space="preserve">{day.01_24}</t>
  </si>
  <si>
    <t xml:space="preserve">{day.01_25}</t>
  </si>
  <si>
    <t xml:space="preserve">{day.01_26}</t>
  </si>
  <si>
    <t xml:space="preserve">{day.01_27}</t>
  </si>
  <si>
    <t xml:space="preserve">{day.01_28}</t>
  </si>
  <si>
    <t xml:space="preserve">{day.01_29}</t>
  </si>
  <si>
    <t xml:space="preserve">{day.01_30}</t>
  </si>
  <si>
    <t xml:space="preserve">{day.01_31}</t>
  </si>
  <si>
    <t xml:space="preserve">godz. rozpoczęcia pracy</t>
  </si>
  <si>
    <t xml:space="preserve">{startTime.01_01}</t>
  </si>
  <si>
    <t xml:space="preserve">{startTime.01_02}</t>
  </si>
  <si>
    <t xml:space="preserve">{startTime.01_03}</t>
  </si>
  <si>
    <t xml:space="preserve">{startTime.01_04}</t>
  </si>
  <si>
    <t xml:space="preserve">{startTime.01_05}</t>
  </si>
  <si>
    <t xml:space="preserve">{startTime.01_06}</t>
  </si>
  <si>
    <t xml:space="preserve">{startTime.01_07}</t>
  </si>
  <si>
    <t xml:space="preserve">{startTime.01_08}</t>
  </si>
  <si>
    <t xml:space="preserve">{startTime.01_09}</t>
  </si>
  <si>
    <t xml:space="preserve">{startTime.01_10}</t>
  </si>
  <si>
    <t xml:space="preserve">{startTime.01_11}</t>
  </si>
  <si>
    <t xml:space="preserve">{startTime.01_12}</t>
  </si>
  <si>
    <t xml:space="preserve">{startTime.01_13}</t>
  </si>
  <si>
    <t xml:space="preserve">{startTime.01_14}</t>
  </si>
  <si>
    <t xml:space="preserve">{startTime.01_15}</t>
  </si>
  <si>
    <t xml:space="preserve">{startTime.01_16}</t>
  </si>
  <si>
    <t xml:space="preserve">{startTime.01_17}</t>
  </si>
  <si>
    <t xml:space="preserve">{startTime.01_18}</t>
  </si>
  <si>
    <t xml:space="preserve">{startTime.01_19}</t>
  </si>
  <si>
    <t xml:space="preserve">{startTime.01_20}</t>
  </si>
  <si>
    <t xml:space="preserve">{startTime.01_21}</t>
  </si>
  <si>
    <t xml:space="preserve">{startTime.01_22}</t>
  </si>
  <si>
    <t xml:space="preserve">{startTime.01_23}</t>
  </si>
  <si>
    <t xml:space="preserve">{startTime.01_24}</t>
  </si>
  <si>
    <t xml:space="preserve">{startTime.01_25}</t>
  </si>
  <si>
    <t xml:space="preserve">{startTime.01_26}</t>
  </si>
  <si>
    <t xml:space="preserve">{startTime.01_27}</t>
  </si>
  <si>
    <t xml:space="preserve">{startTime.01_28}</t>
  </si>
  <si>
    <t xml:space="preserve">{startTime.01_29}</t>
  </si>
  <si>
    <t xml:space="preserve">{startTime.01_30}</t>
  </si>
  <si>
    <t xml:space="preserve">{startTime.01_31}</t>
  </si>
  <si>
    <t xml:space="preserve">godz. zakończenia pracy</t>
  </si>
  <si>
    <t xml:space="preserve">{endTime.01_01}</t>
  </si>
  <si>
    <t xml:space="preserve">{endTime.01_02}</t>
  </si>
  <si>
    <t xml:space="preserve">{endTime.01_03}</t>
  </si>
  <si>
    <t xml:space="preserve">{endTime.01_04}</t>
  </si>
  <si>
    <t xml:space="preserve">{endTime.01_05}</t>
  </si>
  <si>
    <t xml:space="preserve">{endTime.01_06}</t>
  </si>
  <si>
    <t xml:space="preserve">{endTime.01_07}</t>
  </si>
  <si>
    <t xml:space="preserve">{endTime.01_08}</t>
  </si>
  <si>
    <t xml:space="preserve">{endTime.01_09}</t>
  </si>
  <si>
    <t xml:space="preserve">{endTime.01_10}</t>
  </si>
  <si>
    <t xml:space="preserve">{endTime.01_11}</t>
  </si>
  <si>
    <t xml:space="preserve">{endTime.01_12}</t>
  </si>
  <si>
    <t xml:space="preserve">{endTime.01_13}</t>
  </si>
  <si>
    <t xml:space="preserve">{endTime.01_14}</t>
  </si>
  <si>
    <t xml:space="preserve">{endTime.01_15}</t>
  </si>
  <si>
    <t xml:space="preserve">{endTime.01_16}</t>
  </si>
  <si>
    <t xml:space="preserve">{endTime.01_17}</t>
  </si>
  <si>
    <t xml:space="preserve">{endTime.01_18}</t>
  </si>
  <si>
    <t xml:space="preserve">{endTime.01_19}</t>
  </si>
  <si>
    <t xml:space="preserve">{endTime.01_20}</t>
  </si>
  <si>
    <t xml:space="preserve">{endTime.01_21}</t>
  </si>
  <si>
    <t xml:space="preserve">{endTime.01_22}</t>
  </si>
  <si>
    <t xml:space="preserve">{endTime.01_23}</t>
  </si>
  <si>
    <t xml:space="preserve">{endTime.01_24}</t>
  </si>
  <si>
    <t xml:space="preserve">{endTime.01_25}</t>
  </si>
  <si>
    <t xml:space="preserve">{endTime.01_26}</t>
  </si>
  <si>
    <t xml:space="preserve">{endTime.01_27}</t>
  </si>
  <si>
    <t xml:space="preserve">{endTime.01_28}</t>
  </si>
  <si>
    <t xml:space="preserve">{endTime.01_29}</t>
  </si>
  <si>
    <t xml:space="preserve">{endTime.01_30}</t>
  </si>
  <si>
    <t xml:space="preserve">{endTime.01_31}</t>
  </si>
  <si>
    <t xml:space="preserve">II</t>
  </si>
  <si>
    <t xml:space="preserve">{day.02_01}</t>
  </si>
  <si>
    <t xml:space="preserve">{day.02_02}</t>
  </si>
  <si>
    <t xml:space="preserve">{day.02_03}</t>
  </si>
  <si>
    <t xml:space="preserve">{day.02_04}</t>
  </si>
  <si>
    <t xml:space="preserve">{day.02_05}</t>
  </si>
  <si>
    <t xml:space="preserve">{day.02_06}</t>
  </si>
  <si>
    <t xml:space="preserve">{day.02_07}</t>
  </si>
  <si>
    <t xml:space="preserve">{day.02_08}</t>
  </si>
  <si>
    <t xml:space="preserve">{day.02_09}</t>
  </si>
  <si>
    <t xml:space="preserve">{day.02_10}</t>
  </si>
  <si>
    <t xml:space="preserve">{day.02_11}</t>
  </si>
  <si>
    <t xml:space="preserve">{day.02_12}</t>
  </si>
  <si>
    <t xml:space="preserve">{day.02_13}</t>
  </si>
  <si>
    <t xml:space="preserve">{day.02_14}</t>
  </si>
  <si>
    <t xml:space="preserve">{day.02_15}</t>
  </si>
  <si>
    <t xml:space="preserve">{day.02_16}</t>
  </si>
  <si>
    <t xml:space="preserve">{day.02_17}</t>
  </si>
  <si>
    <t xml:space="preserve">{day.02_18}</t>
  </si>
  <si>
    <t xml:space="preserve">{day.02_19}</t>
  </si>
  <si>
    <t xml:space="preserve">{day.02_20}</t>
  </si>
  <si>
    <t xml:space="preserve">{day.02_21}</t>
  </si>
  <si>
    <t xml:space="preserve">{day.02_22}</t>
  </si>
  <si>
    <t xml:space="preserve">{day.02_23}</t>
  </si>
  <si>
    <t xml:space="preserve">{day.02_24}</t>
  </si>
  <si>
    <t xml:space="preserve">{day.02_25}</t>
  </si>
  <si>
    <t xml:space="preserve">{day.02_26}</t>
  </si>
  <si>
    <t xml:space="preserve">{day.02_27}</t>
  </si>
  <si>
    <t xml:space="preserve">{day.02_28}</t>
  </si>
  <si>
    <t xml:space="preserve">{day.02_29}</t>
  </si>
  <si>
    <t xml:space="preserve">{day.02_30}</t>
  </si>
  <si>
    <t xml:space="preserve">{day.02_31}</t>
  </si>
  <si>
    <t xml:space="preserve">{startTime.02_01}</t>
  </si>
  <si>
    <t xml:space="preserve">{startTime.02_02}</t>
  </si>
  <si>
    <t xml:space="preserve">{startTime.02_03}</t>
  </si>
  <si>
    <t xml:space="preserve">{startTime.02_04}</t>
  </si>
  <si>
    <t xml:space="preserve">{startTime.02_05}</t>
  </si>
  <si>
    <t xml:space="preserve">{startTime.02_06}</t>
  </si>
  <si>
    <t xml:space="preserve">{startTime.02_07}</t>
  </si>
  <si>
    <t xml:space="preserve">{startTime.02_08}</t>
  </si>
  <si>
    <t xml:space="preserve">{startTime.02_09}</t>
  </si>
  <si>
    <t xml:space="preserve">{startTime.02_10}</t>
  </si>
  <si>
    <t xml:space="preserve">{startTime.02_11}</t>
  </si>
  <si>
    <t xml:space="preserve">{startTime.02_12}</t>
  </si>
  <si>
    <t xml:space="preserve">{startTime.02_13}</t>
  </si>
  <si>
    <t xml:space="preserve">{startTime.02_14}</t>
  </si>
  <si>
    <t xml:space="preserve">{startTime.02_15}</t>
  </si>
  <si>
    <t xml:space="preserve">{startTime.02_16}</t>
  </si>
  <si>
    <t xml:space="preserve">{startTime.02_17}</t>
  </si>
  <si>
    <t xml:space="preserve">{startTime.02_18}</t>
  </si>
  <si>
    <t xml:space="preserve">{startTime.02_19}</t>
  </si>
  <si>
    <t xml:space="preserve">{startTime.02_20}</t>
  </si>
  <si>
    <t xml:space="preserve">{startTime.02_21}</t>
  </si>
  <si>
    <t xml:space="preserve">{startTime.02_22}</t>
  </si>
  <si>
    <t xml:space="preserve">{startTime.02_23}</t>
  </si>
  <si>
    <t xml:space="preserve">{startTime.02_24}</t>
  </si>
  <si>
    <t xml:space="preserve">{startTime.02_25}</t>
  </si>
  <si>
    <t xml:space="preserve">{startTime.02_26}</t>
  </si>
  <si>
    <t xml:space="preserve">{startTime.02_27}</t>
  </si>
  <si>
    <t xml:space="preserve">{startTime.02_28}</t>
  </si>
  <si>
    <t xml:space="preserve">{startTime.02_29}</t>
  </si>
  <si>
    <t xml:space="preserve">{startTime.02_30}</t>
  </si>
  <si>
    <t xml:space="preserve">{startTime.02_31}</t>
  </si>
  <si>
    <t xml:space="preserve">{endTime.02_01}</t>
  </si>
  <si>
    <t xml:space="preserve">{endTime.02_02}</t>
  </si>
  <si>
    <t xml:space="preserve">{endTime.02_03}</t>
  </si>
  <si>
    <t xml:space="preserve">{endTime.02_04}</t>
  </si>
  <si>
    <t xml:space="preserve">{endTime.02_05}</t>
  </si>
  <si>
    <t xml:space="preserve">{endTime.02_06}</t>
  </si>
  <si>
    <t xml:space="preserve">{endTime.02_07}</t>
  </si>
  <si>
    <t xml:space="preserve">{endTime.02_08}</t>
  </si>
  <si>
    <t xml:space="preserve">{endTime.02_09}</t>
  </si>
  <si>
    <t xml:space="preserve">{endTime.02_10}</t>
  </si>
  <si>
    <t xml:space="preserve">{endTime.02_11}</t>
  </si>
  <si>
    <t xml:space="preserve">{endTime.02_12}</t>
  </si>
  <si>
    <t xml:space="preserve">{endTime.02_13}</t>
  </si>
  <si>
    <t xml:space="preserve">{endTime.02_14}</t>
  </si>
  <si>
    <t xml:space="preserve">{endTime.02_15}</t>
  </si>
  <si>
    <t xml:space="preserve">{endTime.02_16}</t>
  </si>
  <si>
    <t xml:space="preserve">{endTime.02_17}</t>
  </si>
  <si>
    <t xml:space="preserve">{endTime.02_18}</t>
  </si>
  <si>
    <t xml:space="preserve">{endTime.02_19}</t>
  </si>
  <si>
    <t xml:space="preserve">{endTime.02_20}</t>
  </si>
  <si>
    <t xml:space="preserve">{endTime.02_21}</t>
  </si>
  <si>
    <t xml:space="preserve">{endTime.02_22}</t>
  </si>
  <si>
    <t xml:space="preserve">{endTime.02_23}</t>
  </si>
  <si>
    <t xml:space="preserve">{endTime.02_24}</t>
  </si>
  <si>
    <t xml:space="preserve">{endTime.02_25}</t>
  </si>
  <si>
    <t xml:space="preserve">{endTime.02_26}</t>
  </si>
  <si>
    <t xml:space="preserve">{endTime.02_27}</t>
  </si>
  <si>
    <t xml:space="preserve">{endTime.02_28}</t>
  </si>
  <si>
    <t xml:space="preserve">{endTime.02_29}</t>
  </si>
  <si>
    <t xml:space="preserve">{endTime.02_30}</t>
  </si>
  <si>
    <t xml:space="preserve">{endTime.02_31}</t>
  </si>
  <si>
    <t xml:space="preserve">III</t>
  </si>
  <si>
    <t xml:space="preserve">{day.03_01}</t>
  </si>
  <si>
    <t xml:space="preserve">{day.03_02}</t>
  </si>
  <si>
    <t xml:space="preserve">{day.03_03}</t>
  </si>
  <si>
    <t xml:space="preserve">{day.03_04}</t>
  </si>
  <si>
    <t xml:space="preserve">{day.03_05}</t>
  </si>
  <si>
    <t xml:space="preserve">{day.03_06}</t>
  </si>
  <si>
    <t xml:space="preserve">{day.03_07}</t>
  </si>
  <si>
    <t xml:space="preserve">{day.03_08}</t>
  </si>
  <si>
    <t xml:space="preserve">{day.03_09}</t>
  </si>
  <si>
    <t xml:space="preserve">{day.03_10}</t>
  </si>
  <si>
    <t xml:space="preserve">{day.03_11}</t>
  </si>
  <si>
    <t xml:space="preserve">{day.03_12}</t>
  </si>
  <si>
    <t xml:space="preserve">{day.03_13}</t>
  </si>
  <si>
    <t xml:space="preserve">{day.03_14}</t>
  </si>
  <si>
    <t xml:space="preserve">{day.03_15}</t>
  </si>
  <si>
    <t xml:space="preserve">{day.03_16}</t>
  </si>
  <si>
    <t xml:space="preserve">{day.03_17}</t>
  </si>
  <si>
    <t xml:space="preserve">{day.03_18}</t>
  </si>
  <si>
    <t xml:space="preserve">{day.03_19}</t>
  </si>
  <si>
    <t xml:space="preserve">{day.03_20}</t>
  </si>
  <si>
    <t xml:space="preserve">{day.03_21}</t>
  </si>
  <si>
    <t xml:space="preserve">{day.03_22}</t>
  </si>
  <si>
    <t xml:space="preserve">{day.03_23}</t>
  </si>
  <si>
    <t xml:space="preserve">{day.03_24}</t>
  </si>
  <si>
    <t xml:space="preserve">{day.03_25}</t>
  </si>
  <si>
    <t xml:space="preserve">{day.03_26}</t>
  </si>
  <si>
    <t xml:space="preserve">{day.03_27}</t>
  </si>
  <si>
    <t xml:space="preserve">{day.03_28}</t>
  </si>
  <si>
    <t xml:space="preserve">{day.03_29}</t>
  </si>
  <si>
    <t xml:space="preserve">{day.03_30}</t>
  </si>
  <si>
    <t xml:space="preserve">{day.03_31}</t>
  </si>
  <si>
    <t xml:space="preserve">{startTime.03_01}</t>
  </si>
  <si>
    <t xml:space="preserve">{startTime.03_02}</t>
  </si>
  <si>
    <t xml:space="preserve">{startTime.03_03}</t>
  </si>
  <si>
    <t xml:space="preserve">{startTime.03_04}</t>
  </si>
  <si>
    <t xml:space="preserve">{startTime.03_05}</t>
  </si>
  <si>
    <t xml:space="preserve">{startTime.03_06}</t>
  </si>
  <si>
    <t xml:space="preserve">{startTime.03_07}</t>
  </si>
  <si>
    <t xml:space="preserve">{startTime.03_08}</t>
  </si>
  <si>
    <t xml:space="preserve">{startTime.03_09}</t>
  </si>
  <si>
    <t xml:space="preserve">{startTime.03_10}</t>
  </si>
  <si>
    <t xml:space="preserve">{startTime.03_11}</t>
  </si>
  <si>
    <t xml:space="preserve">{startTime.03_12}</t>
  </si>
  <si>
    <t xml:space="preserve">{startTime.03_13}</t>
  </si>
  <si>
    <t xml:space="preserve">{startTime.03_14}</t>
  </si>
  <si>
    <t xml:space="preserve">{startTime.03_15}</t>
  </si>
  <si>
    <t xml:space="preserve">{startTime.03_16}</t>
  </si>
  <si>
    <t xml:space="preserve">{startTime.03_17}</t>
  </si>
  <si>
    <t xml:space="preserve">{startTime.03_18}</t>
  </si>
  <si>
    <t xml:space="preserve">{startTime.03_19}</t>
  </si>
  <si>
    <t xml:space="preserve">{startTime.03_20}</t>
  </si>
  <si>
    <t xml:space="preserve">{startTime.03_21}</t>
  </si>
  <si>
    <t xml:space="preserve">{startTime.03_22}</t>
  </si>
  <si>
    <t xml:space="preserve">{startTime.03_23}</t>
  </si>
  <si>
    <t xml:space="preserve">{startTime.03_24}</t>
  </si>
  <si>
    <t xml:space="preserve">{startTime.03_25}</t>
  </si>
  <si>
    <t xml:space="preserve">{startTime.03_26}</t>
  </si>
  <si>
    <t xml:space="preserve">{startTime.03_27}</t>
  </si>
  <si>
    <t xml:space="preserve">{startTime.03_28}</t>
  </si>
  <si>
    <t xml:space="preserve">{startTime.03_29}</t>
  </si>
  <si>
    <t xml:space="preserve">{startTime.03_30}</t>
  </si>
  <si>
    <t xml:space="preserve">{startTime.03_31}</t>
  </si>
  <si>
    <t xml:space="preserve">{endTime.03_01}</t>
  </si>
  <si>
    <t xml:space="preserve">{endTime.03_02}</t>
  </si>
  <si>
    <t xml:space="preserve">{endTime.03_03}</t>
  </si>
  <si>
    <t xml:space="preserve">{endTime.03_04}</t>
  </si>
  <si>
    <t xml:space="preserve">{endTime.03_05}</t>
  </si>
  <si>
    <t xml:space="preserve">{endTime.03_06}</t>
  </si>
  <si>
    <t xml:space="preserve">{endTime.03_07}</t>
  </si>
  <si>
    <t xml:space="preserve">{endTime.03_08}</t>
  </si>
  <si>
    <t xml:space="preserve">{endTime.03_09}</t>
  </si>
  <si>
    <t xml:space="preserve">{endTime.03_10}</t>
  </si>
  <si>
    <t xml:space="preserve">{endTime.03_11}</t>
  </si>
  <si>
    <t xml:space="preserve">{endTime.03_12}</t>
  </si>
  <si>
    <t xml:space="preserve">{endTime.03_13}</t>
  </si>
  <si>
    <t xml:space="preserve">{endTime.03_14}</t>
  </si>
  <si>
    <t xml:space="preserve">{endTime.03_15}</t>
  </si>
  <si>
    <t xml:space="preserve">{endTime.03_16}</t>
  </si>
  <si>
    <t xml:space="preserve">{endTime.03_17}</t>
  </si>
  <si>
    <t xml:space="preserve">{endTime.03_18}</t>
  </si>
  <si>
    <t xml:space="preserve">{endTime.03_19}</t>
  </si>
  <si>
    <t xml:space="preserve">{endTime.03_20}</t>
  </si>
  <si>
    <t xml:space="preserve">{endTime.03_21}</t>
  </si>
  <si>
    <t xml:space="preserve">{endTime.03_22}</t>
  </si>
  <si>
    <t xml:space="preserve">{endTime.03_23}</t>
  </si>
  <si>
    <t xml:space="preserve">{endTime.03_24}</t>
  </si>
  <si>
    <t xml:space="preserve">{endTime.03_25}</t>
  </si>
  <si>
    <t xml:space="preserve">{endTime.03_26}</t>
  </si>
  <si>
    <t xml:space="preserve">{endTime.03_27}</t>
  </si>
  <si>
    <t xml:space="preserve">{endTime.03_28}</t>
  </si>
  <si>
    <t xml:space="preserve">{endTime.03_29}</t>
  </si>
  <si>
    <t xml:space="preserve">{endTime.03_30}</t>
  </si>
  <si>
    <t xml:space="preserve">{endTime.03_31}</t>
  </si>
  <si>
    <t xml:space="preserve">IV</t>
  </si>
  <si>
    <t xml:space="preserve">{day.04_01}</t>
  </si>
  <si>
    <t xml:space="preserve">{day.04_02}</t>
  </si>
  <si>
    <t xml:space="preserve">{day.04_03}</t>
  </si>
  <si>
    <t xml:space="preserve">{day.04_04}</t>
  </si>
  <si>
    <t xml:space="preserve">{day.04_05}</t>
  </si>
  <si>
    <t xml:space="preserve">{day.04_06}</t>
  </si>
  <si>
    <t xml:space="preserve">{day.04_07}</t>
  </si>
  <si>
    <t xml:space="preserve">{day.04_08}</t>
  </si>
  <si>
    <t xml:space="preserve">{day.04_09}</t>
  </si>
  <si>
    <t xml:space="preserve">{day.04_10}</t>
  </si>
  <si>
    <t xml:space="preserve">{day.04_11}</t>
  </si>
  <si>
    <t xml:space="preserve">{day.04_12}</t>
  </si>
  <si>
    <t xml:space="preserve">{day.04_13}</t>
  </si>
  <si>
    <t xml:space="preserve">{day.04_14}</t>
  </si>
  <si>
    <t xml:space="preserve">{day.04_15}</t>
  </si>
  <si>
    <t xml:space="preserve">{day.04_16}</t>
  </si>
  <si>
    <t xml:space="preserve">{day.04_17}</t>
  </si>
  <si>
    <t xml:space="preserve">{day.04_18}</t>
  </si>
  <si>
    <t xml:space="preserve">{day.04_19}</t>
  </si>
  <si>
    <t xml:space="preserve">{day.04_20}</t>
  </si>
  <si>
    <t xml:space="preserve">{day.04_21}</t>
  </si>
  <si>
    <t xml:space="preserve">{day.04_22}</t>
  </si>
  <si>
    <t xml:space="preserve">{day.04_23}</t>
  </si>
  <si>
    <t xml:space="preserve">{day.04_24}</t>
  </si>
  <si>
    <t xml:space="preserve">{day.04_25}</t>
  </si>
  <si>
    <t xml:space="preserve">{day.04_26}</t>
  </si>
  <si>
    <t xml:space="preserve">{day.04_27}</t>
  </si>
  <si>
    <t xml:space="preserve">{day.04_28}</t>
  </si>
  <si>
    <t xml:space="preserve">{day.04_29}</t>
  </si>
  <si>
    <t xml:space="preserve">{day.04_30}</t>
  </si>
  <si>
    <t xml:space="preserve">{day.04_31}</t>
  </si>
  <si>
    <t xml:space="preserve">{startTime.04_01}</t>
  </si>
  <si>
    <t xml:space="preserve">{startTime.04_02}</t>
  </si>
  <si>
    <t xml:space="preserve">{startTime.04_03}</t>
  </si>
  <si>
    <t xml:space="preserve">{startTime.04_04}</t>
  </si>
  <si>
    <t xml:space="preserve">{startTime.04_05}</t>
  </si>
  <si>
    <t xml:space="preserve">{startTime.04_06}</t>
  </si>
  <si>
    <t xml:space="preserve">{startTime.04_07}</t>
  </si>
  <si>
    <t xml:space="preserve">{startTime.04_08}</t>
  </si>
  <si>
    <t xml:space="preserve">{startTime.04_09}</t>
  </si>
  <si>
    <t xml:space="preserve">{startTime.04_10}</t>
  </si>
  <si>
    <t xml:space="preserve">{startTime.04_11}</t>
  </si>
  <si>
    <t xml:space="preserve">{startTime.04_12}</t>
  </si>
  <si>
    <t xml:space="preserve">{startTime.04_13}</t>
  </si>
  <si>
    <t xml:space="preserve">{startTime.04_14}</t>
  </si>
  <si>
    <t xml:space="preserve">{startTime.04_15}</t>
  </si>
  <si>
    <t xml:space="preserve">{startTime.04_16}</t>
  </si>
  <si>
    <t xml:space="preserve">{startTime.04_17}</t>
  </si>
  <si>
    <t xml:space="preserve">{startTime.04_18}</t>
  </si>
  <si>
    <t xml:space="preserve">{startTime.04_19}</t>
  </si>
  <si>
    <t xml:space="preserve">{startTime.04_20}</t>
  </si>
  <si>
    <t xml:space="preserve">{startTime.04_21}</t>
  </si>
  <si>
    <t xml:space="preserve">{startTime.04_22}</t>
  </si>
  <si>
    <t xml:space="preserve">{startTime.04_23}</t>
  </si>
  <si>
    <t xml:space="preserve">{startTime.04_24}</t>
  </si>
  <si>
    <t xml:space="preserve">{startTime.04_25}</t>
  </si>
  <si>
    <t xml:space="preserve">{startTime.04_26}</t>
  </si>
  <si>
    <t xml:space="preserve">{startTime.04_27}</t>
  </si>
  <si>
    <t xml:space="preserve">{startTime.04_28}</t>
  </si>
  <si>
    <t xml:space="preserve">{startTime.04_29}</t>
  </si>
  <si>
    <t xml:space="preserve">{startTime.04_30}</t>
  </si>
  <si>
    <t xml:space="preserve">{startTime.04_31}</t>
  </si>
  <si>
    <t xml:space="preserve">{endTime.04_01}</t>
  </si>
  <si>
    <t xml:space="preserve">{endTime.04_02}</t>
  </si>
  <si>
    <t xml:space="preserve">{endTime.04_03}</t>
  </si>
  <si>
    <t xml:space="preserve">{endTime.04_04}</t>
  </si>
  <si>
    <t xml:space="preserve">{endTime.04_05}</t>
  </si>
  <si>
    <t xml:space="preserve">{endTime.04_06}</t>
  </si>
  <si>
    <t xml:space="preserve">{endTime.04_07}</t>
  </si>
  <si>
    <t xml:space="preserve">{endTime.04_08}</t>
  </si>
  <si>
    <t xml:space="preserve">{endTime.04_09}</t>
  </si>
  <si>
    <t xml:space="preserve">{endTime.04_10}</t>
  </si>
  <si>
    <t xml:space="preserve">{endTime.04_11}</t>
  </si>
  <si>
    <t xml:space="preserve">{endTime.04_12}</t>
  </si>
  <si>
    <t xml:space="preserve">{endTime.04_13}</t>
  </si>
  <si>
    <t xml:space="preserve">{endTime.04_14}</t>
  </si>
  <si>
    <t xml:space="preserve">{endTime.04_15}</t>
  </si>
  <si>
    <t xml:space="preserve">{endTime.04_16}</t>
  </si>
  <si>
    <t xml:space="preserve">{endTime.04_17}</t>
  </si>
  <si>
    <t xml:space="preserve">{endTime.04_18}</t>
  </si>
  <si>
    <t xml:space="preserve">{endTime.04_19}</t>
  </si>
  <si>
    <t xml:space="preserve">{endTime.04_20}</t>
  </si>
  <si>
    <t xml:space="preserve">{endTime.04_21}</t>
  </si>
  <si>
    <t xml:space="preserve">{endTime.04_22}</t>
  </si>
  <si>
    <t xml:space="preserve">{endTime.04_23}</t>
  </si>
  <si>
    <t xml:space="preserve">{endTime.04_24}</t>
  </si>
  <si>
    <t xml:space="preserve">{endTime.04_25}</t>
  </si>
  <si>
    <t xml:space="preserve">{endTime.04_26}</t>
  </si>
  <si>
    <t xml:space="preserve">{endTime.04_27}</t>
  </si>
  <si>
    <t xml:space="preserve">{endTime.04_28}</t>
  </si>
  <si>
    <t xml:space="preserve">{endTime.04_29}</t>
  </si>
  <si>
    <t xml:space="preserve">{endTime.04_30}</t>
  </si>
  <si>
    <t xml:space="preserve">{endTime.04_31}</t>
  </si>
  <si>
    <t xml:space="preserve">V</t>
  </si>
  <si>
    <t xml:space="preserve">{day.05_01}</t>
  </si>
  <si>
    <t xml:space="preserve">{day.05_02}</t>
  </si>
  <si>
    <t xml:space="preserve">{day.05_03}</t>
  </si>
  <si>
    <t xml:space="preserve">{day.05_04}</t>
  </si>
  <si>
    <t xml:space="preserve">{day.05_05}</t>
  </si>
  <si>
    <t xml:space="preserve">{day.05_06}</t>
  </si>
  <si>
    <t xml:space="preserve">{day.05_07}</t>
  </si>
  <si>
    <t xml:space="preserve">{day.05_08}</t>
  </si>
  <si>
    <t xml:space="preserve">{day.05_09}</t>
  </si>
  <si>
    <t xml:space="preserve">{day.05_10}</t>
  </si>
  <si>
    <t xml:space="preserve">{day.05_11}</t>
  </si>
  <si>
    <t xml:space="preserve">{day.05_12}</t>
  </si>
  <si>
    <t xml:space="preserve">{day.05_13}</t>
  </si>
  <si>
    <t xml:space="preserve">{day.05_14}</t>
  </si>
  <si>
    <t xml:space="preserve">{day.05_15}</t>
  </si>
  <si>
    <t xml:space="preserve">{day.05_16}</t>
  </si>
  <si>
    <t xml:space="preserve">{day.05_17}</t>
  </si>
  <si>
    <t xml:space="preserve">{day.05_18}</t>
  </si>
  <si>
    <t xml:space="preserve">{day.05_19}</t>
  </si>
  <si>
    <t xml:space="preserve">{day.05_20}</t>
  </si>
  <si>
    <t xml:space="preserve">{day.05_21}</t>
  </si>
  <si>
    <t xml:space="preserve">{day.05_22}</t>
  </si>
  <si>
    <t xml:space="preserve">{day.05_23}</t>
  </si>
  <si>
    <t xml:space="preserve">{day.05_24}</t>
  </si>
  <si>
    <t xml:space="preserve">{day.05_25}</t>
  </si>
  <si>
    <t xml:space="preserve">{day.05_26}</t>
  </si>
  <si>
    <t xml:space="preserve">{day.05_27}</t>
  </si>
  <si>
    <t xml:space="preserve">{day.05_28}</t>
  </si>
  <si>
    <t xml:space="preserve">{day.05_29}</t>
  </si>
  <si>
    <t xml:space="preserve">{day.05_30}</t>
  </si>
  <si>
    <t xml:space="preserve">{day.05_31}</t>
  </si>
  <si>
    <t xml:space="preserve">{startTime.05_01}</t>
  </si>
  <si>
    <t xml:space="preserve">{startTime.05_02}</t>
  </si>
  <si>
    <t xml:space="preserve">{startTime.05_03}</t>
  </si>
  <si>
    <t xml:space="preserve">{startTime.05_04}</t>
  </si>
  <si>
    <t xml:space="preserve">{startTime.05_05}</t>
  </si>
  <si>
    <t xml:space="preserve">{startTime.05_06}</t>
  </si>
  <si>
    <t xml:space="preserve">{startTime.05_07}</t>
  </si>
  <si>
    <t xml:space="preserve">{startTime.05_08}</t>
  </si>
  <si>
    <t xml:space="preserve">{startTime.05_09}</t>
  </si>
  <si>
    <t xml:space="preserve">{startTime.05_10}</t>
  </si>
  <si>
    <t xml:space="preserve">{startTime.05_11}</t>
  </si>
  <si>
    <t xml:space="preserve">{startTime.05_12}</t>
  </si>
  <si>
    <t xml:space="preserve">{startTime.05_13}</t>
  </si>
  <si>
    <t xml:space="preserve">{startTime.05_14}</t>
  </si>
  <si>
    <t xml:space="preserve">{startTime.05_15}</t>
  </si>
  <si>
    <t xml:space="preserve">{startTime.05_16}</t>
  </si>
  <si>
    <t xml:space="preserve">{startTime.05_17}</t>
  </si>
  <si>
    <t xml:space="preserve">{startTime.05_18}</t>
  </si>
  <si>
    <t xml:space="preserve">{startTime.05_19}</t>
  </si>
  <si>
    <t xml:space="preserve">{startTime.05_20}</t>
  </si>
  <si>
    <t xml:space="preserve">{startTime.05_21}</t>
  </si>
  <si>
    <t xml:space="preserve">{startTime.05_22}</t>
  </si>
  <si>
    <t xml:space="preserve">{startTime.05_23}</t>
  </si>
  <si>
    <t xml:space="preserve">{startTime.05_24}</t>
  </si>
  <si>
    <t xml:space="preserve">{startTime.05_25}</t>
  </si>
  <si>
    <t xml:space="preserve">{startTime.05_26}</t>
  </si>
  <si>
    <t xml:space="preserve">{startTime.05_27}</t>
  </si>
  <si>
    <t xml:space="preserve">{startTime.05_28}</t>
  </si>
  <si>
    <t xml:space="preserve">{startTime.05_29}</t>
  </si>
  <si>
    <t xml:space="preserve">{startTime.05_30}</t>
  </si>
  <si>
    <t xml:space="preserve">{startTime.05_31}</t>
  </si>
  <si>
    <t xml:space="preserve">{endTime.05_01}</t>
  </si>
  <si>
    <t xml:space="preserve">{endTime.05_02}</t>
  </si>
  <si>
    <t xml:space="preserve">{endTime.05_03}</t>
  </si>
  <si>
    <t xml:space="preserve">{endTime.05_04}</t>
  </si>
  <si>
    <t xml:space="preserve">{endTime.05_05}</t>
  </si>
  <si>
    <t xml:space="preserve">{endTime.05_06}</t>
  </si>
  <si>
    <t xml:space="preserve">{endTime.05_07}</t>
  </si>
  <si>
    <t xml:space="preserve">{endTime.05_08}</t>
  </si>
  <si>
    <t xml:space="preserve">{endTime.05_09}</t>
  </si>
  <si>
    <t xml:space="preserve">{endTime.05_10}</t>
  </si>
  <si>
    <t xml:space="preserve">{endTime.05_11}</t>
  </si>
  <si>
    <t xml:space="preserve">{endTime.05_12}</t>
  </si>
  <si>
    <t xml:space="preserve">{endTime.05_13}</t>
  </si>
  <si>
    <t xml:space="preserve">{endTime.05_14}</t>
  </si>
  <si>
    <t xml:space="preserve">{endTime.05_15}</t>
  </si>
  <si>
    <t xml:space="preserve">{endTime.05_16}</t>
  </si>
  <si>
    <t xml:space="preserve">{endTime.05_17}</t>
  </si>
  <si>
    <t xml:space="preserve">{endTime.05_18}</t>
  </si>
  <si>
    <t xml:space="preserve">{endTime.05_19}</t>
  </si>
  <si>
    <t xml:space="preserve">{endTime.05_20}</t>
  </si>
  <si>
    <t xml:space="preserve">{endTime.05_21}</t>
  </si>
  <si>
    <t xml:space="preserve">{endTime.05_22}</t>
  </si>
  <si>
    <t xml:space="preserve">{endTime.05_23}</t>
  </si>
  <si>
    <t xml:space="preserve">{endTime.05_24}</t>
  </si>
  <si>
    <t xml:space="preserve">{endTime.05_25}</t>
  </si>
  <si>
    <t xml:space="preserve">{endTime.05_26}</t>
  </si>
  <si>
    <t xml:space="preserve">{endTime.05_27}</t>
  </si>
  <si>
    <t xml:space="preserve">{endTime.05_28}</t>
  </si>
  <si>
    <t xml:space="preserve">{endTime.05_29}</t>
  </si>
  <si>
    <t xml:space="preserve">{endTime.05_30}</t>
  </si>
  <si>
    <t xml:space="preserve">{endTime.05_31}</t>
  </si>
  <si>
    <t xml:space="preserve">VI</t>
  </si>
  <si>
    <t xml:space="preserve">{day.06_01}</t>
  </si>
  <si>
    <t xml:space="preserve">{day.06_02}</t>
  </si>
  <si>
    <t xml:space="preserve">{day.06_03}</t>
  </si>
  <si>
    <t xml:space="preserve">{day.06_04}</t>
  </si>
  <si>
    <t xml:space="preserve">{day.06_05}</t>
  </si>
  <si>
    <t xml:space="preserve">{day.06_06}</t>
  </si>
  <si>
    <t xml:space="preserve">{day.06_07}</t>
  </si>
  <si>
    <t xml:space="preserve">{day.06_08}</t>
  </si>
  <si>
    <t xml:space="preserve">{day.06_09}</t>
  </si>
  <si>
    <t xml:space="preserve">{day.06_10}</t>
  </si>
  <si>
    <t xml:space="preserve">{day.06_11}</t>
  </si>
  <si>
    <t xml:space="preserve">{day.06_12}</t>
  </si>
  <si>
    <t xml:space="preserve">{day.06_13}</t>
  </si>
  <si>
    <t xml:space="preserve">{day.06_14}</t>
  </si>
  <si>
    <t xml:space="preserve">{day.06_15}</t>
  </si>
  <si>
    <t xml:space="preserve">{day.06_16}</t>
  </si>
  <si>
    <t xml:space="preserve">{day.06_17}</t>
  </si>
  <si>
    <t xml:space="preserve">{day.06_18}</t>
  </si>
  <si>
    <t xml:space="preserve">{day.06_19}</t>
  </si>
  <si>
    <t xml:space="preserve">{day.06_20}</t>
  </si>
  <si>
    <t xml:space="preserve">{day.06_21}</t>
  </si>
  <si>
    <t xml:space="preserve">{day.06_22}</t>
  </si>
  <si>
    <t xml:space="preserve">{day.06_23}</t>
  </si>
  <si>
    <t xml:space="preserve">{day.06_24}</t>
  </si>
  <si>
    <t xml:space="preserve">{day.06_25}</t>
  </si>
  <si>
    <t xml:space="preserve">{day.06_26}</t>
  </si>
  <si>
    <t xml:space="preserve">{day.06_27}</t>
  </si>
  <si>
    <t xml:space="preserve">{day.06_28}</t>
  </si>
  <si>
    <t xml:space="preserve">{day.06_29}</t>
  </si>
  <si>
    <t xml:space="preserve">{day.06_30}</t>
  </si>
  <si>
    <t xml:space="preserve">{day.06_31}</t>
  </si>
  <si>
    <t xml:space="preserve">{startTime.06_01}</t>
  </si>
  <si>
    <t xml:space="preserve">{startTime.06_02}</t>
  </si>
  <si>
    <t xml:space="preserve">{startTime.06_03}</t>
  </si>
  <si>
    <t xml:space="preserve">{startTime.06_04}</t>
  </si>
  <si>
    <t xml:space="preserve">{startTime.06_05}</t>
  </si>
  <si>
    <t xml:space="preserve">{startTime.06_06}</t>
  </si>
  <si>
    <t xml:space="preserve">{startTime.06_07}</t>
  </si>
  <si>
    <t xml:space="preserve">{startTime.06_08}</t>
  </si>
  <si>
    <t xml:space="preserve">{startTime.06_09}</t>
  </si>
  <si>
    <t xml:space="preserve">{startTime.06_10}</t>
  </si>
  <si>
    <t xml:space="preserve">{startTime.06_11}</t>
  </si>
  <si>
    <t xml:space="preserve">{startTime.06_12}</t>
  </si>
  <si>
    <t xml:space="preserve">{startTime.06_13}</t>
  </si>
  <si>
    <t xml:space="preserve">{startTime.06_14}</t>
  </si>
  <si>
    <t xml:space="preserve">{startTime.06_15}</t>
  </si>
  <si>
    <t xml:space="preserve">{startTime.06_16}</t>
  </si>
  <si>
    <t xml:space="preserve">{startTime.06_17}</t>
  </si>
  <si>
    <t xml:space="preserve">{startTime.06_18}</t>
  </si>
  <si>
    <t xml:space="preserve">{startTime.06_19}</t>
  </si>
  <si>
    <t xml:space="preserve">{startTime.06_20}</t>
  </si>
  <si>
    <t xml:space="preserve">{startTime.06_21}</t>
  </si>
  <si>
    <t xml:space="preserve">{startTime.06_22}</t>
  </si>
  <si>
    <t xml:space="preserve">{startTime.06_23}</t>
  </si>
  <si>
    <t xml:space="preserve">{startTime.06_24}</t>
  </si>
  <si>
    <t xml:space="preserve">{startTime.06_25}</t>
  </si>
  <si>
    <t xml:space="preserve">{startTime.06_26}</t>
  </si>
  <si>
    <t xml:space="preserve">{startTime.06_27}</t>
  </si>
  <si>
    <t xml:space="preserve">{startTime.06_28}</t>
  </si>
  <si>
    <t xml:space="preserve">{startTime.06_29}</t>
  </si>
  <si>
    <t xml:space="preserve">{startTime.06_30}</t>
  </si>
  <si>
    <t xml:space="preserve">{startTime.06_31}</t>
  </si>
  <si>
    <t xml:space="preserve">{endTime.06_01}</t>
  </si>
  <si>
    <t xml:space="preserve">{endTime.06_02}</t>
  </si>
  <si>
    <t xml:space="preserve">{endTime.06_03}</t>
  </si>
  <si>
    <t xml:space="preserve">{endTime.06_04}</t>
  </si>
  <si>
    <t xml:space="preserve">{endTime.06_05}</t>
  </si>
  <si>
    <t xml:space="preserve">{endTime.06_06}</t>
  </si>
  <si>
    <t xml:space="preserve">{endTime.06_07}</t>
  </si>
  <si>
    <t xml:space="preserve">{endTime.06_08}</t>
  </si>
  <si>
    <t xml:space="preserve">{endTime.06_09}</t>
  </si>
  <si>
    <t xml:space="preserve">{endTime.06_10}</t>
  </si>
  <si>
    <t xml:space="preserve">{endTime.06_11}</t>
  </si>
  <si>
    <t xml:space="preserve">{endTime.06_12}</t>
  </si>
  <si>
    <t xml:space="preserve">{endTime.06_13}</t>
  </si>
  <si>
    <t xml:space="preserve">{endTime.06_14}</t>
  </si>
  <si>
    <t xml:space="preserve">{endTime.06_15}</t>
  </si>
  <si>
    <t xml:space="preserve">{endTime.06_16}</t>
  </si>
  <si>
    <t xml:space="preserve">{endTime.06_17}</t>
  </si>
  <si>
    <t xml:space="preserve">{endTime.06_18}</t>
  </si>
  <si>
    <t xml:space="preserve">{endTime.06_19}</t>
  </si>
  <si>
    <t xml:space="preserve">{endTime.06_20}</t>
  </si>
  <si>
    <t xml:space="preserve">{endTime.06_21}</t>
  </si>
  <si>
    <t xml:space="preserve">{endTime.06_22}</t>
  </si>
  <si>
    <t xml:space="preserve">{endTime.06_23}</t>
  </si>
  <si>
    <t xml:space="preserve">{endTime.06_24}</t>
  </si>
  <si>
    <t xml:space="preserve">{endTime.06_25}</t>
  </si>
  <si>
    <t xml:space="preserve">{endTime.06_26}</t>
  </si>
  <si>
    <t xml:space="preserve">{endTime.06_27}</t>
  </si>
  <si>
    <t xml:space="preserve">{endTime.06_28}</t>
  </si>
  <si>
    <t xml:space="preserve">{endTime.06_29}</t>
  </si>
  <si>
    <t xml:space="preserve">{endTime.06_30}</t>
  </si>
  <si>
    <t xml:space="preserve">{endTime.06_31}</t>
  </si>
  <si>
    <t xml:space="preserve">VII</t>
  </si>
  <si>
    <t xml:space="preserve">{day.07_01}</t>
  </si>
  <si>
    <t xml:space="preserve">{day.07_02}</t>
  </si>
  <si>
    <t xml:space="preserve">{day.07_03}</t>
  </si>
  <si>
    <t xml:space="preserve">{day.07_04}</t>
  </si>
  <si>
    <t xml:space="preserve">{day.07_05}</t>
  </si>
  <si>
    <t xml:space="preserve">{day.07_06}</t>
  </si>
  <si>
    <t xml:space="preserve">{day.07_07}</t>
  </si>
  <si>
    <t xml:space="preserve">{day.07_08}</t>
  </si>
  <si>
    <t xml:space="preserve">{day.07_09}</t>
  </si>
  <si>
    <t xml:space="preserve">{day.07_10}</t>
  </si>
  <si>
    <t xml:space="preserve">{day.07_11}</t>
  </si>
  <si>
    <t xml:space="preserve">{day.07_12}</t>
  </si>
  <si>
    <t xml:space="preserve">{day.07_13}</t>
  </si>
  <si>
    <t xml:space="preserve">{day.07_14}</t>
  </si>
  <si>
    <t xml:space="preserve">{day.07_15}</t>
  </si>
  <si>
    <t xml:space="preserve">{day.07_16}</t>
  </si>
  <si>
    <t xml:space="preserve">{day.07_17}</t>
  </si>
  <si>
    <t xml:space="preserve">{day.07_18}</t>
  </si>
  <si>
    <t xml:space="preserve">{day.07_19}</t>
  </si>
  <si>
    <t xml:space="preserve">{day.07_20}</t>
  </si>
  <si>
    <t xml:space="preserve">{day.07_21}</t>
  </si>
  <si>
    <t xml:space="preserve">{day.07_22}</t>
  </si>
  <si>
    <t xml:space="preserve">{day.07_23}</t>
  </si>
  <si>
    <t xml:space="preserve">{day.07_24}</t>
  </si>
  <si>
    <t xml:space="preserve">{day.07_25}</t>
  </si>
  <si>
    <t xml:space="preserve">{day.07_26}</t>
  </si>
  <si>
    <t xml:space="preserve">{day.07_27}</t>
  </si>
  <si>
    <t xml:space="preserve">{day.07_28}</t>
  </si>
  <si>
    <t xml:space="preserve">{day.07_29}</t>
  </si>
  <si>
    <t xml:space="preserve">{day.07_30}</t>
  </si>
  <si>
    <t xml:space="preserve">{day.07_31}</t>
  </si>
  <si>
    <t xml:space="preserve">{startTime.07_01}</t>
  </si>
  <si>
    <t xml:space="preserve">{startTime.07_02}</t>
  </si>
  <si>
    <t xml:space="preserve">{startTime.07_03}</t>
  </si>
  <si>
    <t xml:space="preserve">{startTime.07_04}</t>
  </si>
  <si>
    <t xml:space="preserve">{startTime.07_05}</t>
  </si>
  <si>
    <t xml:space="preserve">{startTime.07_06}</t>
  </si>
  <si>
    <t xml:space="preserve">{startTime.07_07}</t>
  </si>
  <si>
    <t xml:space="preserve">{startTime.07_08}</t>
  </si>
  <si>
    <t xml:space="preserve">{startTime.07_09}</t>
  </si>
  <si>
    <t xml:space="preserve">{startTime.07_10}</t>
  </si>
  <si>
    <t xml:space="preserve">{startTime.07_11}</t>
  </si>
  <si>
    <t xml:space="preserve">{startTime.07_12}</t>
  </si>
  <si>
    <t xml:space="preserve">{startTime.07_13}</t>
  </si>
  <si>
    <t xml:space="preserve">{startTime.07_14}</t>
  </si>
  <si>
    <t xml:space="preserve">{startTime.07_15}</t>
  </si>
  <si>
    <t xml:space="preserve">{startTime.07_16}</t>
  </si>
  <si>
    <t xml:space="preserve">{startTime.07_17}</t>
  </si>
  <si>
    <t xml:space="preserve">{startTime.07_18}</t>
  </si>
  <si>
    <t xml:space="preserve">{startTime.07_19}</t>
  </si>
  <si>
    <t xml:space="preserve">{startTime.07_20}</t>
  </si>
  <si>
    <t xml:space="preserve">{startTime.07_21}</t>
  </si>
  <si>
    <t xml:space="preserve">{startTime.07_22}</t>
  </si>
  <si>
    <t xml:space="preserve">{startTime.07_23}</t>
  </si>
  <si>
    <t xml:space="preserve">{startTime.07_24}</t>
  </si>
  <si>
    <t xml:space="preserve">{startTime.07_25}</t>
  </si>
  <si>
    <t xml:space="preserve">{startTime.07_26}</t>
  </si>
  <si>
    <t xml:space="preserve">{startTime.07_27}</t>
  </si>
  <si>
    <t xml:space="preserve">{startTime.07_28}</t>
  </si>
  <si>
    <t xml:space="preserve">{startTime.07_29}</t>
  </si>
  <si>
    <t xml:space="preserve">{startTime.07_30}</t>
  </si>
  <si>
    <t xml:space="preserve">{startTime.07_31}</t>
  </si>
  <si>
    <t xml:space="preserve">{endTime.07_01}</t>
  </si>
  <si>
    <t xml:space="preserve">{endTime.07_02}</t>
  </si>
  <si>
    <t xml:space="preserve">{endTime.07_03}</t>
  </si>
  <si>
    <t xml:space="preserve">{endTime.07_04}</t>
  </si>
  <si>
    <t xml:space="preserve">{endTime.07_05}</t>
  </si>
  <si>
    <t xml:space="preserve">{endTime.07_06}</t>
  </si>
  <si>
    <t xml:space="preserve">{endTime.07_07}</t>
  </si>
  <si>
    <t xml:space="preserve">{endTime.07_08}</t>
  </si>
  <si>
    <t xml:space="preserve">{endTime.07_09}</t>
  </si>
  <si>
    <t xml:space="preserve">{endTime.07_10}</t>
  </si>
  <si>
    <t xml:space="preserve">{endTime.07_11}</t>
  </si>
  <si>
    <t xml:space="preserve">{endTime.07_12}</t>
  </si>
  <si>
    <t xml:space="preserve">{endTime.07_13}</t>
  </si>
  <si>
    <t xml:space="preserve">{endTime.07_14}</t>
  </si>
  <si>
    <t xml:space="preserve">{endTime.07_15}</t>
  </si>
  <si>
    <t xml:space="preserve">{endTime.07_16}</t>
  </si>
  <si>
    <t xml:space="preserve">{endTime.07_17}</t>
  </si>
  <si>
    <t xml:space="preserve">{endTime.07_18}</t>
  </si>
  <si>
    <t xml:space="preserve">{endTime.07_19}</t>
  </si>
  <si>
    <t xml:space="preserve">{endTime.07_20}</t>
  </si>
  <si>
    <t xml:space="preserve">{endTime.07_21}</t>
  </si>
  <si>
    <t xml:space="preserve">{endTime.07_22}</t>
  </si>
  <si>
    <t xml:space="preserve">{endTime.07_23}</t>
  </si>
  <si>
    <t xml:space="preserve">{endTime.07_24}</t>
  </si>
  <si>
    <t xml:space="preserve">{endTime.07_25}</t>
  </si>
  <si>
    <t xml:space="preserve">{endTime.07_26}</t>
  </si>
  <si>
    <t xml:space="preserve">{endTime.07_27}</t>
  </si>
  <si>
    <t xml:space="preserve">{endTime.07_28}</t>
  </si>
  <si>
    <t xml:space="preserve">{endTime.07_29}</t>
  </si>
  <si>
    <t xml:space="preserve">{endTime.07_30}</t>
  </si>
  <si>
    <t xml:space="preserve">{endTime.07_31}</t>
  </si>
  <si>
    <t xml:space="preserve">VIII</t>
  </si>
  <si>
    <t xml:space="preserve">{day.08_01}</t>
  </si>
  <si>
    <t xml:space="preserve">{day.08_02}</t>
  </si>
  <si>
    <t xml:space="preserve">{day.08_03}</t>
  </si>
  <si>
    <t xml:space="preserve">{day.08_04}</t>
  </si>
  <si>
    <t xml:space="preserve">{day.08_05}</t>
  </si>
  <si>
    <t xml:space="preserve">{day.08_06}</t>
  </si>
  <si>
    <t xml:space="preserve">{day.08_07}</t>
  </si>
  <si>
    <t xml:space="preserve">{day.08_08}</t>
  </si>
  <si>
    <t xml:space="preserve">{day.08_09}</t>
  </si>
  <si>
    <t xml:space="preserve">{day.08_10}</t>
  </si>
  <si>
    <t xml:space="preserve">{day.08_11}</t>
  </si>
  <si>
    <t xml:space="preserve">{day.08_12}</t>
  </si>
  <si>
    <t xml:space="preserve">{day.08_13}</t>
  </si>
  <si>
    <t xml:space="preserve">{day.08_14}</t>
  </si>
  <si>
    <t xml:space="preserve">{day.08_15}</t>
  </si>
  <si>
    <t xml:space="preserve">{day.08_16}</t>
  </si>
  <si>
    <t xml:space="preserve">{day.08_17}</t>
  </si>
  <si>
    <t xml:space="preserve">{day.08_18}</t>
  </si>
  <si>
    <t xml:space="preserve">{day.08_19}</t>
  </si>
  <si>
    <t xml:space="preserve">{day.08_20}</t>
  </si>
  <si>
    <t xml:space="preserve">{day.08_21}</t>
  </si>
  <si>
    <t xml:space="preserve">{day.08_22}</t>
  </si>
  <si>
    <t xml:space="preserve">{day.08_23}</t>
  </si>
  <si>
    <t xml:space="preserve">{day.08_24}</t>
  </si>
  <si>
    <t xml:space="preserve">{day.08_25}</t>
  </si>
  <si>
    <t xml:space="preserve">{day.08_26}</t>
  </si>
  <si>
    <t xml:space="preserve">{day.08_27}</t>
  </si>
  <si>
    <t xml:space="preserve">{day.08_28}</t>
  </si>
  <si>
    <t xml:space="preserve">{day.08_29}</t>
  </si>
  <si>
    <t xml:space="preserve">{day.08_30}</t>
  </si>
  <si>
    <t xml:space="preserve">{day.08_31}</t>
  </si>
  <si>
    <t xml:space="preserve">{startTime.08_01}</t>
  </si>
  <si>
    <t xml:space="preserve">{startTime.08_02}</t>
  </si>
  <si>
    <t xml:space="preserve">{startTime.08_03}</t>
  </si>
  <si>
    <t xml:space="preserve">{startTime.08_04}</t>
  </si>
  <si>
    <t xml:space="preserve">{startTime.08_05}</t>
  </si>
  <si>
    <t xml:space="preserve">{startTime.08_06}</t>
  </si>
  <si>
    <t xml:space="preserve">{startTime.08_07}</t>
  </si>
  <si>
    <t xml:space="preserve">{startTime.08_08}</t>
  </si>
  <si>
    <t xml:space="preserve">{startTime.08_09}</t>
  </si>
  <si>
    <t xml:space="preserve">{startTime.08_10}</t>
  </si>
  <si>
    <t xml:space="preserve">{startTime.08_11}</t>
  </si>
  <si>
    <t xml:space="preserve">{startTime.08_12}</t>
  </si>
  <si>
    <t xml:space="preserve">{startTime.08_13}</t>
  </si>
  <si>
    <t xml:space="preserve">{startTime.08_14}</t>
  </si>
  <si>
    <t xml:space="preserve">{startTime.08_15}</t>
  </si>
  <si>
    <t xml:space="preserve">{startTime.08_16}</t>
  </si>
  <si>
    <t xml:space="preserve">{startTime.08_17}</t>
  </si>
  <si>
    <t xml:space="preserve">{startTime.08_18}</t>
  </si>
  <si>
    <t xml:space="preserve">{startTime.08_19}</t>
  </si>
  <si>
    <t xml:space="preserve">{startTime.08_20}</t>
  </si>
  <si>
    <t xml:space="preserve">{startTime.08_21}</t>
  </si>
  <si>
    <t xml:space="preserve">{startTime.08_22}</t>
  </si>
  <si>
    <t xml:space="preserve">{startTime.08_23}</t>
  </si>
  <si>
    <t xml:space="preserve">{startTime.08_24}</t>
  </si>
  <si>
    <t xml:space="preserve">{startTime.08_25}</t>
  </si>
  <si>
    <t xml:space="preserve">{startTime.08_26}</t>
  </si>
  <si>
    <t xml:space="preserve">{startTime.08_27}</t>
  </si>
  <si>
    <t xml:space="preserve">{startTime.08_28}</t>
  </si>
  <si>
    <t xml:space="preserve">{startTime.08_29}</t>
  </si>
  <si>
    <t xml:space="preserve">{startTime.08_30}</t>
  </si>
  <si>
    <t xml:space="preserve">{startTime.08_31}</t>
  </si>
  <si>
    <t xml:space="preserve">{endTime.08_01}</t>
  </si>
  <si>
    <t xml:space="preserve">{endTime.08_02}</t>
  </si>
  <si>
    <t xml:space="preserve">{endTime.08_03}</t>
  </si>
  <si>
    <t xml:space="preserve">{endTime.08_04}</t>
  </si>
  <si>
    <t xml:space="preserve">{endTime.08_05}</t>
  </si>
  <si>
    <t xml:space="preserve">{endTime.08_06}</t>
  </si>
  <si>
    <t xml:space="preserve">{endTime.08_07}</t>
  </si>
  <si>
    <t xml:space="preserve">{endTime.08_08}</t>
  </si>
  <si>
    <t xml:space="preserve">{endTime.08_09}</t>
  </si>
  <si>
    <t xml:space="preserve">{endTime.08_10}</t>
  </si>
  <si>
    <t xml:space="preserve">{endTime.08_11}</t>
  </si>
  <si>
    <t xml:space="preserve">{endTime.08_12}</t>
  </si>
  <si>
    <t xml:space="preserve">{endTime.08_13}</t>
  </si>
  <si>
    <t xml:space="preserve">{endTime.08_14}</t>
  </si>
  <si>
    <t xml:space="preserve">{endTime.08_15}</t>
  </si>
  <si>
    <t xml:space="preserve">{endTime.08_16}</t>
  </si>
  <si>
    <t xml:space="preserve">{endTime.08_17}</t>
  </si>
  <si>
    <t xml:space="preserve">{endTime.08_18}</t>
  </si>
  <si>
    <t xml:space="preserve">{endTime.08_19}</t>
  </si>
  <si>
    <t xml:space="preserve">{endTime.08_20}</t>
  </si>
  <si>
    <t xml:space="preserve">{endTime.08_21}</t>
  </si>
  <si>
    <t xml:space="preserve">{endTime.08_22}</t>
  </si>
  <si>
    <t xml:space="preserve">{endTime.08_23}</t>
  </si>
  <si>
    <t xml:space="preserve">{endTime.08_24}</t>
  </si>
  <si>
    <t xml:space="preserve">{endTime.08_25}</t>
  </si>
  <si>
    <t xml:space="preserve">{endTime.08_26}</t>
  </si>
  <si>
    <t xml:space="preserve">{endTime.08_27}</t>
  </si>
  <si>
    <t xml:space="preserve">{endTime.08_28}</t>
  </si>
  <si>
    <t xml:space="preserve">{endTime.08_29}</t>
  </si>
  <si>
    <t xml:space="preserve">{endTime.08_30}</t>
  </si>
  <si>
    <t xml:space="preserve">{endTime.08_31}</t>
  </si>
  <si>
    <t xml:space="preserve">IX</t>
  </si>
  <si>
    <t xml:space="preserve">{day.09_01}</t>
  </si>
  <si>
    <t xml:space="preserve">{day.09_02}</t>
  </si>
  <si>
    <t xml:space="preserve">{day.09_03}</t>
  </si>
  <si>
    <t xml:space="preserve">{day.09_04}</t>
  </si>
  <si>
    <t xml:space="preserve">{day.09_05}</t>
  </si>
  <si>
    <t xml:space="preserve">{day.09_06}</t>
  </si>
  <si>
    <t xml:space="preserve">{day.09_07}</t>
  </si>
  <si>
    <t xml:space="preserve">{day.09_08}</t>
  </si>
  <si>
    <t xml:space="preserve">{day.09_09}</t>
  </si>
  <si>
    <t xml:space="preserve">{day.09_10}</t>
  </si>
  <si>
    <t xml:space="preserve">{day.09_11}</t>
  </si>
  <si>
    <t xml:space="preserve">{day.09_12}</t>
  </si>
  <si>
    <t xml:space="preserve">{day.09_13}</t>
  </si>
  <si>
    <t xml:space="preserve">{day.09_14}</t>
  </si>
  <si>
    <t xml:space="preserve">{day.09_15}</t>
  </si>
  <si>
    <t xml:space="preserve">{day.09_16}</t>
  </si>
  <si>
    <t xml:space="preserve">{day.09_17}</t>
  </si>
  <si>
    <t xml:space="preserve">{day.09_18}</t>
  </si>
  <si>
    <t xml:space="preserve">{day.09_19}</t>
  </si>
  <si>
    <t xml:space="preserve">{day.09_20}</t>
  </si>
  <si>
    <t xml:space="preserve">{day.09_21}</t>
  </si>
  <si>
    <t xml:space="preserve">{day.09_22}</t>
  </si>
  <si>
    <t xml:space="preserve">{day.09_23}</t>
  </si>
  <si>
    <t xml:space="preserve">{day.09_24}</t>
  </si>
  <si>
    <t xml:space="preserve">{day.09_25}</t>
  </si>
  <si>
    <t xml:space="preserve">{day.09_26}</t>
  </si>
  <si>
    <t xml:space="preserve">{day.09_27}</t>
  </si>
  <si>
    <t xml:space="preserve">{day.09_28}</t>
  </si>
  <si>
    <t xml:space="preserve">{day.09_29}</t>
  </si>
  <si>
    <t xml:space="preserve">{day.09_30}</t>
  </si>
  <si>
    <t xml:space="preserve">{day.09_31}</t>
  </si>
  <si>
    <t xml:space="preserve">{startTime.09_01}</t>
  </si>
  <si>
    <t xml:space="preserve">{startTime.09_02}</t>
  </si>
  <si>
    <t xml:space="preserve">{startTime.09_03}</t>
  </si>
  <si>
    <t xml:space="preserve">{startTime.09_04}</t>
  </si>
  <si>
    <t xml:space="preserve">{startTime.09_05}</t>
  </si>
  <si>
    <t xml:space="preserve">{startTime.09_06}</t>
  </si>
  <si>
    <t xml:space="preserve">{startTime.09_07}</t>
  </si>
  <si>
    <t xml:space="preserve">{startTime.09_08}</t>
  </si>
  <si>
    <t xml:space="preserve">{startTime.09_09}</t>
  </si>
  <si>
    <t xml:space="preserve">{startTime.09_10}</t>
  </si>
  <si>
    <t xml:space="preserve">{startTime.09_11}</t>
  </si>
  <si>
    <t xml:space="preserve">{startTime.09_12}</t>
  </si>
  <si>
    <t xml:space="preserve">{startTime.09_13}</t>
  </si>
  <si>
    <t xml:space="preserve">{startTime.09_14}</t>
  </si>
  <si>
    <t xml:space="preserve">{startTime.09_15}</t>
  </si>
  <si>
    <t xml:space="preserve">{startTime.09_16}</t>
  </si>
  <si>
    <t xml:space="preserve">{startTime.09_17}</t>
  </si>
  <si>
    <t xml:space="preserve">{startTime.09_18}</t>
  </si>
  <si>
    <t xml:space="preserve">{startTime.09_19}</t>
  </si>
  <si>
    <t xml:space="preserve">{startTime.09_20}</t>
  </si>
  <si>
    <t xml:space="preserve">{startTime.09_21}</t>
  </si>
  <si>
    <t xml:space="preserve">{startTime.09_22}</t>
  </si>
  <si>
    <t xml:space="preserve">{startTime.09_23}</t>
  </si>
  <si>
    <t xml:space="preserve">{startTime.09_24}</t>
  </si>
  <si>
    <t xml:space="preserve">{startTime.09_25}</t>
  </si>
  <si>
    <t xml:space="preserve">{startTime.09_26}</t>
  </si>
  <si>
    <t xml:space="preserve">{startTime.09_27}</t>
  </si>
  <si>
    <t xml:space="preserve">{startTime.09_28}</t>
  </si>
  <si>
    <t xml:space="preserve">{startTime.09_29}</t>
  </si>
  <si>
    <t xml:space="preserve">{startTime.09_30}</t>
  </si>
  <si>
    <t xml:space="preserve">{startTime.09_31}</t>
  </si>
  <si>
    <t xml:space="preserve">{endTime.09_01}</t>
  </si>
  <si>
    <t xml:space="preserve">{endTime.09_02}</t>
  </si>
  <si>
    <t xml:space="preserve">{endTime.09_03}</t>
  </si>
  <si>
    <t xml:space="preserve">{endTime.09_04}</t>
  </si>
  <si>
    <t xml:space="preserve">{endTime.09_05}</t>
  </si>
  <si>
    <t xml:space="preserve">{endTime.09_06}</t>
  </si>
  <si>
    <t xml:space="preserve">{endTime.09_07}</t>
  </si>
  <si>
    <t xml:space="preserve">{endTime.09_08}</t>
  </si>
  <si>
    <t xml:space="preserve">{endTime.09_09}</t>
  </si>
  <si>
    <t xml:space="preserve">{endTime.09_10}</t>
  </si>
  <si>
    <t xml:space="preserve">{endTime.09_11}</t>
  </si>
  <si>
    <t xml:space="preserve">{endTime.09_12}</t>
  </si>
  <si>
    <t xml:space="preserve">{endTime.09_13}</t>
  </si>
  <si>
    <t xml:space="preserve">{endTime.09_14}</t>
  </si>
  <si>
    <t xml:space="preserve">{endTime.09_15}</t>
  </si>
  <si>
    <t xml:space="preserve">{endTime.09_16}</t>
  </si>
  <si>
    <t xml:space="preserve">{endTime.09_17}</t>
  </si>
  <si>
    <t xml:space="preserve">{endTime.09_18}</t>
  </si>
  <si>
    <t xml:space="preserve">{endTime.09_19}</t>
  </si>
  <si>
    <t xml:space="preserve">{endTime.09_20}</t>
  </si>
  <si>
    <t xml:space="preserve">{endTime.09_21}</t>
  </si>
  <si>
    <t xml:space="preserve">{endTime.09_22}</t>
  </si>
  <si>
    <t xml:space="preserve">{endTime.09_23}</t>
  </si>
  <si>
    <t xml:space="preserve">{endTime.09_24}</t>
  </si>
  <si>
    <t xml:space="preserve">{endTime.09_25}</t>
  </si>
  <si>
    <t xml:space="preserve">{endTime.09_26}</t>
  </si>
  <si>
    <t xml:space="preserve">{endTime.09_27}</t>
  </si>
  <si>
    <t xml:space="preserve">{endTime.09_28}</t>
  </si>
  <si>
    <t xml:space="preserve">{endTime.09_29}</t>
  </si>
  <si>
    <t xml:space="preserve">{endTime.09_30}</t>
  </si>
  <si>
    <t xml:space="preserve">{endTime.09_31}</t>
  </si>
  <si>
    <t xml:space="preserve">X</t>
  </si>
  <si>
    <t xml:space="preserve">{day.10_01}</t>
  </si>
  <si>
    <t xml:space="preserve">{day.10_02}</t>
  </si>
  <si>
    <t xml:space="preserve">{day.10_03}</t>
  </si>
  <si>
    <t xml:space="preserve">{day.10_04}</t>
  </si>
  <si>
    <t xml:space="preserve">{day.10_05}</t>
  </si>
  <si>
    <t xml:space="preserve">{day.10_06}</t>
  </si>
  <si>
    <t xml:space="preserve">{day.10_07}</t>
  </si>
  <si>
    <t xml:space="preserve">{day.10_08}</t>
  </si>
  <si>
    <t xml:space="preserve">{day.10_09}</t>
  </si>
  <si>
    <t xml:space="preserve">{day.10_10}</t>
  </si>
  <si>
    <t xml:space="preserve">{day.10_11}</t>
  </si>
  <si>
    <t xml:space="preserve">{day.10_12}</t>
  </si>
  <si>
    <t xml:space="preserve">{day.10_13}</t>
  </si>
  <si>
    <t xml:space="preserve">{day.10_14}</t>
  </si>
  <si>
    <t xml:space="preserve">{day.10_15}</t>
  </si>
  <si>
    <t xml:space="preserve">{day.10_16}</t>
  </si>
  <si>
    <t xml:space="preserve">{day.10_17}</t>
  </si>
  <si>
    <t xml:space="preserve">{day.10_18}</t>
  </si>
  <si>
    <t xml:space="preserve">{day.10_19}</t>
  </si>
  <si>
    <t xml:space="preserve">{day.10_20}</t>
  </si>
  <si>
    <t xml:space="preserve">{day.10_21}</t>
  </si>
  <si>
    <t xml:space="preserve">{day.10_22}</t>
  </si>
  <si>
    <t xml:space="preserve">{day.10_23}</t>
  </si>
  <si>
    <t xml:space="preserve">{day.10_24}</t>
  </si>
  <si>
    <t xml:space="preserve">{day.10_25}</t>
  </si>
  <si>
    <t xml:space="preserve">{day.10_26}</t>
  </si>
  <si>
    <t xml:space="preserve">{day.10_27}</t>
  </si>
  <si>
    <t xml:space="preserve">{day.10_28}</t>
  </si>
  <si>
    <t xml:space="preserve">{day.10_29}</t>
  </si>
  <si>
    <t xml:space="preserve">{day.10_30}</t>
  </si>
  <si>
    <t xml:space="preserve">{day.10_31}</t>
  </si>
  <si>
    <t xml:space="preserve">{startTime.10_01}</t>
  </si>
  <si>
    <t xml:space="preserve">{startTime.10_02}</t>
  </si>
  <si>
    <t xml:space="preserve">{startTime.10_03}</t>
  </si>
  <si>
    <t xml:space="preserve">{startTime.10_04}</t>
  </si>
  <si>
    <t xml:space="preserve">{startTime.10_05}</t>
  </si>
  <si>
    <t xml:space="preserve">{startTime.10_06}</t>
  </si>
  <si>
    <t xml:space="preserve">{startTime.10_07}</t>
  </si>
  <si>
    <t xml:space="preserve">{startTime.10_08}</t>
  </si>
  <si>
    <t xml:space="preserve">{startTime.10_09}</t>
  </si>
  <si>
    <t xml:space="preserve">{startTime.10_10}</t>
  </si>
  <si>
    <t xml:space="preserve">{startTime.10_11}</t>
  </si>
  <si>
    <t xml:space="preserve">{startTime.10_12}</t>
  </si>
  <si>
    <t xml:space="preserve">{startTime.10_13}</t>
  </si>
  <si>
    <t xml:space="preserve">{startTime.10_14}</t>
  </si>
  <si>
    <t xml:space="preserve">{startTime.10_15}</t>
  </si>
  <si>
    <t xml:space="preserve">{startTime.10_16}</t>
  </si>
  <si>
    <t xml:space="preserve">{startTime.10_17}</t>
  </si>
  <si>
    <t xml:space="preserve">{startTime.10_18}</t>
  </si>
  <si>
    <t xml:space="preserve">{startTime.10_19}</t>
  </si>
  <si>
    <t xml:space="preserve">{startTime.10_20}</t>
  </si>
  <si>
    <t xml:space="preserve">{startTime.10_21}</t>
  </si>
  <si>
    <t xml:space="preserve">{startTime.10_22}</t>
  </si>
  <si>
    <t xml:space="preserve">{startTime.10_23}</t>
  </si>
  <si>
    <t xml:space="preserve">{startTime.10_24}</t>
  </si>
  <si>
    <t xml:space="preserve">{startTime.10_25}</t>
  </si>
  <si>
    <t xml:space="preserve">{startTime.10_26}</t>
  </si>
  <si>
    <t xml:space="preserve">{startTime.10_27}</t>
  </si>
  <si>
    <t xml:space="preserve">{startTime.10_28}</t>
  </si>
  <si>
    <t xml:space="preserve">{startTime.10_29}</t>
  </si>
  <si>
    <t xml:space="preserve">{startTime.10_30}</t>
  </si>
  <si>
    <t xml:space="preserve">{startTime.10_31}</t>
  </si>
  <si>
    <t xml:space="preserve">{endTime.10_01}</t>
  </si>
  <si>
    <t xml:space="preserve">{endTime.10_02}</t>
  </si>
  <si>
    <t xml:space="preserve">{endTime.10_03}</t>
  </si>
  <si>
    <t xml:space="preserve">{endTime.10_04}</t>
  </si>
  <si>
    <t xml:space="preserve">{endTime.10_05}</t>
  </si>
  <si>
    <t xml:space="preserve">{endTime.10_06}</t>
  </si>
  <si>
    <t xml:space="preserve">{endTime.10_07}</t>
  </si>
  <si>
    <t xml:space="preserve">{endTime.10_08}</t>
  </si>
  <si>
    <t xml:space="preserve">{endTime.10_09}</t>
  </si>
  <si>
    <t xml:space="preserve">{endTime.10_10}</t>
  </si>
  <si>
    <t xml:space="preserve">{endTime.10_11}</t>
  </si>
  <si>
    <t xml:space="preserve">{endTime.10_12}</t>
  </si>
  <si>
    <t xml:space="preserve">{endTime.10_13}</t>
  </si>
  <si>
    <t xml:space="preserve">{endTime.10_14}</t>
  </si>
  <si>
    <t xml:space="preserve">{endTime.10_15}</t>
  </si>
  <si>
    <t xml:space="preserve">{endTime.10_16}</t>
  </si>
  <si>
    <t xml:space="preserve">{endTime.10_17}</t>
  </si>
  <si>
    <t xml:space="preserve">{endTime.10_18}</t>
  </si>
  <si>
    <t xml:space="preserve">{endTime.10_19}</t>
  </si>
  <si>
    <t xml:space="preserve">{endTime.10_20}</t>
  </si>
  <si>
    <t xml:space="preserve">{endTime.10_21}</t>
  </si>
  <si>
    <t xml:space="preserve">{endTime.10_22}</t>
  </si>
  <si>
    <t xml:space="preserve">{endTime.10_23}</t>
  </si>
  <si>
    <t xml:space="preserve">{endTime.10_24}</t>
  </si>
  <si>
    <t xml:space="preserve">{endTime.10_25}</t>
  </si>
  <si>
    <t xml:space="preserve">{endTime.10_26}</t>
  </si>
  <si>
    <t xml:space="preserve">{endTime.10_27}</t>
  </si>
  <si>
    <t xml:space="preserve">{endTime.10_28}</t>
  </si>
  <si>
    <t xml:space="preserve">{endTime.10_29}</t>
  </si>
  <si>
    <t xml:space="preserve">{endTime.10_30}</t>
  </si>
  <si>
    <t xml:space="preserve">{endTime.10_31}</t>
  </si>
  <si>
    <t xml:space="preserve">XI</t>
  </si>
  <si>
    <t xml:space="preserve">{day.11_01}</t>
  </si>
  <si>
    <t xml:space="preserve">{day.11_02}</t>
  </si>
  <si>
    <t xml:space="preserve">{day.11_03}</t>
  </si>
  <si>
    <t xml:space="preserve">{day.11_04}</t>
  </si>
  <si>
    <t xml:space="preserve">{day.11_05}</t>
  </si>
  <si>
    <t xml:space="preserve">{day.11_06}</t>
  </si>
  <si>
    <t xml:space="preserve">{day.11_07}</t>
  </si>
  <si>
    <t xml:space="preserve">{day.11_08}</t>
  </si>
  <si>
    <t xml:space="preserve">{day.11_09}</t>
  </si>
  <si>
    <t xml:space="preserve">{day.11_10}</t>
  </si>
  <si>
    <t xml:space="preserve">{day.11_11}</t>
  </si>
  <si>
    <t xml:space="preserve">{day.11_12}</t>
  </si>
  <si>
    <t xml:space="preserve">{day.11_13}</t>
  </si>
  <si>
    <t xml:space="preserve">{day.11_14}</t>
  </si>
  <si>
    <t xml:space="preserve">{day.11_15}</t>
  </si>
  <si>
    <t xml:space="preserve">{day.11_16}</t>
  </si>
  <si>
    <t xml:space="preserve">{day.11_17}</t>
  </si>
  <si>
    <t xml:space="preserve">{day.11_18}</t>
  </si>
  <si>
    <t xml:space="preserve">{day.11_19}</t>
  </si>
  <si>
    <t xml:space="preserve">{day.11_20}</t>
  </si>
  <si>
    <t xml:space="preserve">{day.11_21}</t>
  </si>
  <si>
    <t xml:space="preserve">{day.11_22}</t>
  </si>
  <si>
    <t xml:space="preserve">{day.11_23}</t>
  </si>
  <si>
    <t xml:space="preserve">{day.11_24}</t>
  </si>
  <si>
    <t xml:space="preserve">{day.11_25}</t>
  </si>
  <si>
    <t xml:space="preserve">{day.11_26}</t>
  </si>
  <si>
    <t xml:space="preserve">{day.11_27}</t>
  </si>
  <si>
    <t xml:space="preserve">{day.11_28}</t>
  </si>
  <si>
    <t xml:space="preserve">{day.11_29}</t>
  </si>
  <si>
    <t xml:space="preserve">{day.11_30}</t>
  </si>
  <si>
    <t xml:space="preserve">{day.11_31}</t>
  </si>
  <si>
    <t xml:space="preserve">{startTime.11_01}</t>
  </si>
  <si>
    <t xml:space="preserve">{startTime.11_02}</t>
  </si>
  <si>
    <t xml:space="preserve">{startTime.11_03}</t>
  </si>
  <si>
    <t xml:space="preserve">{startTime.11_04}</t>
  </si>
  <si>
    <t xml:space="preserve">{startTime.11_05}</t>
  </si>
  <si>
    <t xml:space="preserve">{startTime.11_06}</t>
  </si>
  <si>
    <t xml:space="preserve">{startTime.11_07}</t>
  </si>
  <si>
    <t xml:space="preserve">{startTime.11_08}</t>
  </si>
  <si>
    <t xml:space="preserve">{startTime.11_09}</t>
  </si>
  <si>
    <t xml:space="preserve">{startTime.11_10}</t>
  </si>
  <si>
    <t xml:space="preserve">{startTime.11_11}</t>
  </si>
  <si>
    <t xml:space="preserve">{startTime.11_12}</t>
  </si>
  <si>
    <t xml:space="preserve">{startTime.11_13}</t>
  </si>
  <si>
    <t xml:space="preserve">{startTime.11_14}</t>
  </si>
  <si>
    <t xml:space="preserve">{startTime.11_15}</t>
  </si>
  <si>
    <t xml:space="preserve">{startTime.11_16}</t>
  </si>
  <si>
    <t xml:space="preserve">{startTime.11_17}</t>
  </si>
  <si>
    <t xml:space="preserve">{startTime.11_18}</t>
  </si>
  <si>
    <t xml:space="preserve">{startTime.11_19}</t>
  </si>
  <si>
    <t xml:space="preserve">{startTime.11_20}</t>
  </si>
  <si>
    <t xml:space="preserve">{startTime.11_21}</t>
  </si>
  <si>
    <t xml:space="preserve">{startTime.11_22}</t>
  </si>
  <si>
    <t xml:space="preserve">{startTime.11_23}</t>
  </si>
  <si>
    <t xml:space="preserve">{startTime.11_24}</t>
  </si>
  <si>
    <t xml:space="preserve">{startTime.11_25}</t>
  </si>
  <si>
    <t xml:space="preserve">{startTime.11_26}</t>
  </si>
  <si>
    <t xml:space="preserve">{startTime.11_27}</t>
  </si>
  <si>
    <t xml:space="preserve">{startTime.11_28}</t>
  </si>
  <si>
    <t xml:space="preserve">{startTime.11_29}</t>
  </si>
  <si>
    <t xml:space="preserve">{startTime.11_30}</t>
  </si>
  <si>
    <t xml:space="preserve">{startTime.11_31}</t>
  </si>
  <si>
    <t xml:space="preserve">{endTime.11_01}</t>
  </si>
  <si>
    <t xml:space="preserve">{endTime.11_02}</t>
  </si>
  <si>
    <t xml:space="preserve">{endTime.11_03}</t>
  </si>
  <si>
    <t xml:space="preserve">{endTime.11_04}</t>
  </si>
  <si>
    <t xml:space="preserve">{endTime.11_05}</t>
  </si>
  <si>
    <t xml:space="preserve">{endTime.11_06}</t>
  </si>
  <si>
    <t xml:space="preserve">{endTime.11_07}</t>
  </si>
  <si>
    <t xml:space="preserve">{endTime.11_08}</t>
  </si>
  <si>
    <t xml:space="preserve">{endTime.11_09}</t>
  </si>
  <si>
    <t xml:space="preserve">{endTime.11_10}</t>
  </si>
  <si>
    <t xml:space="preserve">{endTime.11_11}</t>
  </si>
  <si>
    <t xml:space="preserve">{endTime.11_12}</t>
  </si>
  <si>
    <t xml:space="preserve">{endTime.11_13}</t>
  </si>
  <si>
    <t xml:space="preserve">{endTime.11_14}</t>
  </si>
  <si>
    <t xml:space="preserve">{endTime.11_15}</t>
  </si>
  <si>
    <t xml:space="preserve">{endTime.11_16}</t>
  </si>
  <si>
    <t xml:space="preserve">{endTime.11_17}</t>
  </si>
  <si>
    <t xml:space="preserve">{endTime.11_18}</t>
  </si>
  <si>
    <t xml:space="preserve">{endTime.11_19}</t>
  </si>
  <si>
    <t xml:space="preserve">{endTime.11_20}</t>
  </si>
  <si>
    <t xml:space="preserve">{endTime.11_21}</t>
  </si>
  <si>
    <t xml:space="preserve">{endTime.11_22}</t>
  </si>
  <si>
    <t xml:space="preserve">{endTime.11_23}</t>
  </si>
  <si>
    <t xml:space="preserve">{endTime.11_24}</t>
  </si>
  <si>
    <t xml:space="preserve">{endTime.11_25}</t>
  </si>
  <si>
    <t xml:space="preserve">{endTime.11_26}</t>
  </si>
  <si>
    <t xml:space="preserve">{endTime.11_27}</t>
  </si>
  <si>
    <t xml:space="preserve">{endTime.11_28}</t>
  </si>
  <si>
    <t xml:space="preserve">{endTime.11_29}</t>
  </si>
  <si>
    <t xml:space="preserve">{endTime.11_30}</t>
  </si>
  <si>
    <t xml:space="preserve">{endTime.11_31}</t>
  </si>
  <si>
    <t xml:space="preserve">XII</t>
  </si>
  <si>
    <t xml:space="preserve">{day.12_01}</t>
  </si>
  <si>
    <t xml:space="preserve">{day.12_02}</t>
  </si>
  <si>
    <t xml:space="preserve">{day.12_03}</t>
  </si>
  <si>
    <t xml:space="preserve">{day.12_04}</t>
  </si>
  <si>
    <t xml:space="preserve">{day.12_05}</t>
  </si>
  <si>
    <t xml:space="preserve">{day.12_06}</t>
  </si>
  <si>
    <t xml:space="preserve">{day.12_07}</t>
  </si>
  <si>
    <t xml:space="preserve">{day.12_08}</t>
  </si>
  <si>
    <t xml:space="preserve">{day.12_09}</t>
  </si>
  <si>
    <t xml:space="preserve">{day.12_10}</t>
  </si>
  <si>
    <t xml:space="preserve">{day.12_11}</t>
  </si>
  <si>
    <t xml:space="preserve">{day.12_12}</t>
  </si>
  <si>
    <t xml:space="preserve">{day.12_13}</t>
  </si>
  <si>
    <t xml:space="preserve">{day.12_14}</t>
  </si>
  <si>
    <t xml:space="preserve">{day.12_15}</t>
  </si>
  <si>
    <t xml:space="preserve">{day.12_16}</t>
  </si>
  <si>
    <t xml:space="preserve">{day.12_17}</t>
  </si>
  <si>
    <t xml:space="preserve">{day.12_18}</t>
  </si>
  <si>
    <t xml:space="preserve">{day.12_19}</t>
  </si>
  <si>
    <t xml:space="preserve">{day.12_20}</t>
  </si>
  <si>
    <t xml:space="preserve">{day.12_21}</t>
  </si>
  <si>
    <t xml:space="preserve">{day.12_22}</t>
  </si>
  <si>
    <t xml:space="preserve">{day.12_23}</t>
  </si>
  <si>
    <t xml:space="preserve">{day.12_24}</t>
  </si>
  <si>
    <t xml:space="preserve">{day.12_25}</t>
  </si>
  <si>
    <t xml:space="preserve">{day.12_26}</t>
  </si>
  <si>
    <t xml:space="preserve">{day.12_27}</t>
  </si>
  <si>
    <t xml:space="preserve">{day.12_28}</t>
  </si>
  <si>
    <t xml:space="preserve">{day.12_29}</t>
  </si>
  <si>
    <t xml:space="preserve">{day.12_30}</t>
  </si>
  <si>
    <t xml:space="preserve">{day.12_31}</t>
  </si>
  <si>
    <t xml:space="preserve">{startTime.12_01}</t>
  </si>
  <si>
    <t xml:space="preserve">{startTime.12_02}</t>
  </si>
  <si>
    <t xml:space="preserve">{startTime.12_03}</t>
  </si>
  <si>
    <t xml:space="preserve">{startTime.12_04}</t>
  </si>
  <si>
    <t xml:space="preserve">{startTime.12_05}</t>
  </si>
  <si>
    <t xml:space="preserve">{startTime.12_06}</t>
  </si>
  <si>
    <t xml:space="preserve">{startTime.12_07}</t>
  </si>
  <si>
    <t xml:space="preserve">{startTime.12_08}</t>
  </si>
  <si>
    <t xml:space="preserve">{startTime.12_09}</t>
  </si>
  <si>
    <t xml:space="preserve">{startTime.12_10}</t>
  </si>
  <si>
    <t xml:space="preserve">{startTime.12_11}</t>
  </si>
  <si>
    <t xml:space="preserve">{startTime.12_12}</t>
  </si>
  <si>
    <t xml:space="preserve">{startTime.12_13}</t>
  </si>
  <si>
    <t xml:space="preserve">{startTime.12_14}</t>
  </si>
  <si>
    <t xml:space="preserve">{startTime.12_15}</t>
  </si>
  <si>
    <t xml:space="preserve">{startTime.12_16}</t>
  </si>
  <si>
    <t xml:space="preserve">{startTime.12_17}</t>
  </si>
  <si>
    <t xml:space="preserve">{startTime.12_18}</t>
  </si>
  <si>
    <t xml:space="preserve">{startTime.12_19}</t>
  </si>
  <si>
    <t xml:space="preserve">{startTime.12_20}</t>
  </si>
  <si>
    <t xml:space="preserve">{startTime.12_21}</t>
  </si>
  <si>
    <t xml:space="preserve">{startTime.12_22}</t>
  </si>
  <si>
    <t xml:space="preserve">{startTime.12_23}</t>
  </si>
  <si>
    <t xml:space="preserve">{startTime.12_24}</t>
  </si>
  <si>
    <t xml:space="preserve">{startTime.12_25}</t>
  </si>
  <si>
    <t xml:space="preserve">{startTime.12_26}</t>
  </si>
  <si>
    <t xml:space="preserve">{startTime.12_27}</t>
  </si>
  <si>
    <t xml:space="preserve">{startTime.12_28}</t>
  </si>
  <si>
    <t xml:space="preserve">{startTime.12_29}</t>
  </si>
  <si>
    <t xml:space="preserve">{startTime.12_30}</t>
  </si>
  <si>
    <t xml:space="preserve">{startTime.12_31}</t>
  </si>
  <si>
    <t xml:space="preserve">{endTime.12_01}</t>
  </si>
  <si>
    <t xml:space="preserve">{endTime.12_02}</t>
  </si>
  <si>
    <t xml:space="preserve">{endTime.12_03}</t>
  </si>
  <si>
    <t xml:space="preserve">{endTime.12_04}</t>
  </si>
  <si>
    <t xml:space="preserve">{endTime.12_05}</t>
  </si>
  <si>
    <t xml:space="preserve">{endTime.12_06}</t>
  </si>
  <si>
    <t xml:space="preserve">{endTime.12_07}</t>
  </si>
  <si>
    <t xml:space="preserve">{endTime.12_08}</t>
  </si>
  <si>
    <t xml:space="preserve">{endTime.12_09}</t>
  </si>
  <si>
    <t xml:space="preserve">{endTime.12_10}</t>
  </si>
  <si>
    <t xml:space="preserve">{endTime.12_11}</t>
  </si>
  <si>
    <t xml:space="preserve">{endTime.12_12}</t>
  </si>
  <si>
    <t xml:space="preserve">{endTime.12_13}</t>
  </si>
  <si>
    <t xml:space="preserve">{endTime.12_14}</t>
  </si>
  <si>
    <t xml:space="preserve">{endTime.12_15}</t>
  </si>
  <si>
    <t xml:space="preserve">{endTime.12_16}</t>
  </si>
  <si>
    <t xml:space="preserve">{endTime.12_17}</t>
  </si>
  <si>
    <t xml:space="preserve">{endTime.12_18}</t>
  </si>
  <si>
    <t xml:space="preserve">{endTime.12_19}</t>
  </si>
  <si>
    <t xml:space="preserve">{endTime.12_20}</t>
  </si>
  <si>
    <t xml:space="preserve">{endTime.12_21}</t>
  </si>
  <si>
    <t xml:space="preserve">{endTime.12_22}</t>
  </si>
  <si>
    <t xml:space="preserve">{endTime.12_23}</t>
  </si>
  <si>
    <t xml:space="preserve">{endTime.12_24}</t>
  </si>
  <si>
    <t xml:space="preserve">{endTime.12_25}</t>
  </si>
  <si>
    <t xml:space="preserve">{endTime.12_26}</t>
  </si>
  <si>
    <t xml:space="preserve">{endTime.12_27}</t>
  </si>
  <si>
    <t xml:space="preserve">{endTime.12_28}</t>
  </si>
  <si>
    <t xml:space="preserve">{endTime.12_29}</t>
  </si>
  <si>
    <t xml:space="preserve">{endTime.12_30}</t>
  </si>
  <si>
    <t xml:space="preserve">{endTime.12_31}</t>
  </si>
  <si>
    <t xml:space="preserve">ogółem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</si>
</sst>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0.0"/>
    <numFmt numFmtId="168" formatCode="0.00"/>
  </numFmts>
  <fonts count="1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sz val="9"/>
      <name val="Arial CE"/>
      <family val="2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sz val="9"/>
      <name val="Arial CE"/>
      <family val="0"/>
      <charset val="1"/>
    </font>
    <font>
      <sz val="8"/>
      <name val="Arial"/>
      <family val="2"/>
      <charset val="1"/>
    </font>
    <font>
      <sz val="8"/>
      <name val="Arial CE"/>
      <family val="2"/>
      <charset val="1"/>
    </font>
    <font>
      <sz val="9"/>
      <name val="Arial CE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238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_Andzrej" xfId="20"/>
    <cellStyle name="Normalny_Arkusz3" xfId="21"/>
    <cellStyle name="Normalny_Jan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62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O46" activeCellId="0" sqref="O4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89"/>
    <col collapsed="false" customWidth="true" hidden="false" outlineLevel="0" max="32" min="2" style="0" width="4.64"/>
    <col collapsed="false" customWidth="true" hidden="false" outlineLevel="0" max="33" min="33" style="0" width="5.91"/>
    <col collapsed="false" customWidth="true" hidden="false" outlineLevel="0" max="51" min="34" style="0" width="4.18"/>
    <col collapsed="false" customWidth="true" hidden="false" outlineLevel="0" max="52" min="52" style="0" width="4.64"/>
    <col collapsed="false" customWidth="true" hidden="false" outlineLevel="0" max="53" min="53" style="0" width="5.45"/>
  </cols>
  <sheetData>
    <row r="1" customFormat="false" ht="14.5" hidden="false" customHeight="false" outlineLevel="0" collapsed="false">
      <c r="AN1" s="1"/>
    </row>
    <row r="2" customFormat="false" ht="13.8" hidden="false" customHeight="fals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3.8" hidden="false" customHeight="false" outlineLevel="0" collapsed="false">
      <c r="A3" s="2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customFormat="false" ht="14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customFormat="false" ht="13.8" hidden="false" customHeight="false" outlineLevel="0" collapsed="false">
      <c r="A5" s="2"/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4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customFormat="false" ht="14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4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customFormat="false" ht="13.8" hidden="false" customHeight="false" outlineLevel="0" collapsed="false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 t="s">
        <v>4</v>
      </c>
      <c r="AH7" s="8"/>
      <c r="AI7" s="8"/>
      <c r="AJ7" s="8"/>
      <c r="AK7" s="8"/>
      <c r="AL7" s="8"/>
      <c r="AM7" s="8"/>
      <c r="AN7" s="8" t="s">
        <v>5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customFormat="false" ht="200.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H8" s="7" t="s">
        <v>6</v>
      </c>
      <c r="AI8" s="7" t="s">
        <v>7</v>
      </c>
      <c r="AJ8" s="7" t="s">
        <v>8</v>
      </c>
      <c r="AK8" s="7" t="s">
        <v>9</v>
      </c>
      <c r="AL8" s="7" t="s">
        <v>10</v>
      </c>
      <c r="AM8" s="7" t="s">
        <v>11</v>
      </c>
      <c r="AN8" s="9" t="s">
        <v>12</v>
      </c>
      <c r="AO8" s="7" t="s">
        <v>13</v>
      </c>
      <c r="AP8" s="7" t="s">
        <v>14</v>
      </c>
      <c r="AQ8" s="7" t="s">
        <v>15</v>
      </c>
      <c r="AR8" s="7" t="s">
        <v>16</v>
      </c>
      <c r="AS8" s="7" t="s">
        <v>17</v>
      </c>
      <c r="AT8" s="7" t="s">
        <v>18</v>
      </c>
      <c r="AU8" s="7" t="s">
        <v>19</v>
      </c>
      <c r="AV8" s="7" t="s">
        <v>20</v>
      </c>
      <c r="AW8" s="7" t="s">
        <v>21</v>
      </c>
      <c r="AX8" s="7" t="s">
        <v>22</v>
      </c>
      <c r="AY8" s="7" t="s">
        <v>23</v>
      </c>
      <c r="AZ8" s="7" t="s">
        <v>24</v>
      </c>
      <c r="BA8" s="7" t="s">
        <v>25</v>
      </c>
    </row>
    <row r="9" customFormat="false" ht="13.8" hidden="false" customHeight="false" outlineLevel="0" collapsed="false">
      <c r="A9" s="10" t="s">
        <v>26</v>
      </c>
      <c r="B9" s="11" t="n">
        <v>1</v>
      </c>
      <c r="C9" s="11" t="n">
        <v>2</v>
      </c>
      <c r="D9" s="11" t="n">
        <v>3</v>
      </c>
      <c r="E9" s="11" t="n">
        <v>4</v>
      </c>
      <c r="F9" s="11" t="n">
        <v>5</v>
      </c>
      <c r="G9" s="11" t="n">
        <v>6</v>
      </c>
      <c r="H9" s="11" t="n">
        <v>7</v>
      </c>
      <c r="I9" s="11" t="n">
        <v>8</v>
      </c>
      <c r="J9" s="11" t="n">
        <v>9</v>
      </c>
      <c r="K9" s="11" t="n">
        <v>10</v>
      </c>
      <c r="L9" s="11" t="n">
        <v>11</v>
      </c>
      <c r="M9" s="11" t="n">
        <v>12</v>
      </c>
      <c r="N9" s="11" t="n">
        <v>13</v>
      </c>
      <c r="O9" s="11" t="n">
        <v>14</v>
      </c>
      <c r="P9" s="11" t="n">
        <v>15</v>
      </c>
      <c r="Q9" s="11" t="n">
        <v>16</v>
      </c>
      <c r="R9" s="11" t="n">
        <v>17</v>
      </c>
      <c r="S9" s="11" t="n">
        <v>18</v>
      </c>
      <c r="T9" s="11" t="n">
        <v>19</v>
      </c>
      <c r="U9" s="11" t="n">
        <v>20</v>
      </c>
      <c r="V9" s="11" t="n">
        <v>21</v>
      </c>
      <c r="W9" s="11" t="n">
        <v>22</v>
      </c>
      <c r="X9" s="11" t="n">
        <v>23</v>
      </c>
      <c r="Y9" s="11" t="n">
        <v>24</v>
      </c>
      <c r="Z9" s="11" t="n">
        <v>25</v>
      </c>
      <c r="AA9" s="11" t="n">
        <v>26</v>
      </c>
      <c r="AB9" s="11" t="n">
        <v>27</v>
      </c>
      <c r="AC9" s="11" t="n">
        <v>28</v>
      </c>
      <c r="AD9" s="11" t="n">
        <v>29</v>
      </c>
      <c r="AE9" s="11" t="n">
        <v>30</v>
      </c>
      <c r="AF9" s="11" t="n">
        <v>31</v>
      </c>
      <c r="AG9" s="12"/>
      <c r="AH9" s="13"/>
      <c r="AI9" s="13"/>
      <c r="AJ9" s="13"/>
      <c r="AK9" s="13"/>
      <c r="AL9" s="13"/>
      <c r="AM9" s="13"/>
      <c r="AN9" s="14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5"/>
      <c r="AZ9" s="13"/>
      <c r="BA9" s="15"/>
    </row>
    <row r="10" customFormat="false" ht="13.8" hidden="false" customHeight="false" outlineLevel="0" collapsed="false">
      <c r="A10" s="10" t="s">
        <v>27</v>
      </c>
      <c r="B10" s="16" t="s">
        <v>28</v>
      </c>
      <c r="C10" s="17" t="s">
        <v>29</v>
      </c>
      <c r="D10" s="17" t="s">
        <v>30</v>
      </c>
      <c r="E10" s="17" t="s">
        <v>31</v>
      </c>
      <c r="F10" s="12" t="s">
        <v>32</v>
      </c>
      <c r="G10" s="12" t="s">
        <v>33</v>
      </c>
      <c r="H10" s="16" t="s">
        <v>34</v>
      </c>
      <c r="I10" s="16" t="s">
        <v>35</v>
      </c>
      <c r="J10" s="16" t="s">
        <v>36</v>
      </c>
      <c r="K10" s="12" t="s">
        <v>37</v>
      </c>
      <c r="L10" s="16" t="s">
        <v>38</v>
      </c>
      <c r="M10" s="16" t="s">
        <v>39</v>
      </c>
      <c r="N10" s="16" t="s">
        <v>40</v>
      </c>
      <c r="O10" s="16" t="s">
        <v>41</v>
      </c>
      <c r="P10" s="12" t="s">
        <v>42</v>
      </c>
      <c r="Q10" s="16" t="s">
        <v>43</v>
      </c>
      <c r="R10" s="12" t="s">
        <v>44</v>
      </c>
      <c r="S10" s="16" t="s">
        <v>45</v>
      </c>
      <c r="T10" s="16" t="s">
        <v>46</v>
      </c>
      <c r="U10" s="16" t="s">
        <v>47</v>
      </c>
      <c r="V10" s="16" t="s">
        <v>48</v>
      </c>
      <c r="W10" s="16" t="s">
        <v>49</v>
      </c>
      <c r="X10" s="16" t="s">
        <v>50</v>
      </c>
      <c r="Y10" s="16" t="s">
        <v>51</v>
      </c>
      <c r="Z10" s="16" t="s">
        <v>52</v>
      </c>
      <c r="AA10" s="16" t="s">
        <v>53</v>
      </c>
      <c r="AB10" s="16" t="s">
        <v>54</v>
      </c>
      <c r="AC10" s="16" t="s">
        <v>55</v>
      </c>
      <c r="AD10" s="16" t="s">
        <v>56</v>
      </c>
      <c r="AE10" s="16" t="s">
        <v>57</v>
      </c>
      <c r="AF10" s="16" t="s">
        <v>58</v>
      </c>
      <c r="AG10" s="18" t="n">
        <f aca="false">SUM(B10:AF10)</f>
        <v>0</v>
      </c>
      <c r="AH10" s="19"/>
      <c r="AI10" s="19"/>
      <c r="AJ10" s="19"/>
      <c r="AK10" s="19"/>
      <c r="AL10" s="19"/>
      <c r="AM10" s="20" t="n">
        <f aca="false">COUNTIF(B10:AF10, "dwś")</f>
        <v>0</v>
      </c>
      <c r="AN10" s="21" t="e">
        <f aca="false">_xlfn.NUMBERVALUE("{vacationLeave.month_01}",".")</f>
        <v>#VALUE!</v>
      </c>
      <c r="AO10" s="20" t="n">
        <f aca="false">COUNTIF(B10:AF10, "uo")</f>
        <v>0</v>
      </c>
      <c r="AP10" s="20" t="n">
        <f aca="false">COUNTIF(B10:AF10, "uop")</f>
        <v>0</v>
      </c>
      <c r="AQ10" s="19" t="n">
        <f aca="false">COUNTIF(B10:AF10, "c")+COUNTIF(B10:AF10, "k/i")</f>
        <v>0</v>
      </c>
      <c r="AR10" s="19" t="n">
        <v>0</v>
      </c>
      <c r="AS10" s="20" t="n">
        <f aca="false">COUNTIF(B10:AF10, "co")</f>
        <v>0</v>
      </c>
      <c r="AT10" s="20" t="n">
        <f aca="false">COUNTIF(B10:AF10, "cd")</f>
        <v>0</v>
      </c>
      <c r="AU10" s="20" t="n">
        <f aca="false">COUNTIF(B10:AF10, "dzo")</f>
        <v>0</v>
      </c>
      <c r="AV10" s="20" t="n">
        <f aca="false">COUNTIF(B10:AF10, "m")+COUNTIF(B10:AF10, "r")+COUNTIF(B10:AF10, "oj")</f>
        <v>0</v>
      </c>
      <c r="AW10" s="20" t="n">
        <f aca="false">COUNTIF(B10:AF10, "nup")</f>
        <v>0</v>
      </c>
      <c r="AX10" s="20" t="n">
        <f aca="false">COUNTIF(B10:AF10, "w")</f>
        <v>0</v>
      </c>
      <c r="AY10" s="22"/>
      <c r="AZ10" s="20" t="n">
        <f aca="false">COUNTIF(B10:AF10, "nn")</f>
        <v>0</v>
      </c>
      <c r="BA10" s="22"/>
    </row>
    <row r="11" customFormat="false" ht="13.8" hidden="false" customHeight="false" outlineLevel="0" collapsed="false">
      <c r="A11" s="23" t="s">
        <v>59</v>
      </c>
      <c r="B11" s="16" t="s">
        <v>60</v>
      </c>
      <c r="C11" s="17" t="s">
        <v>61</v>
      </c>
      <c r="D11" s="17" t="s">
        <v>62</v>
      </c>
      <c r="E11" s="17" t="s">
        <v>63</v>
      </c>
      <c r="F11" s="12" t="s">
        <v>64</v>
      </c>
      <c r="G11" s="12" t="s">
        <v>65</v>
      </c>
      <c r="H11" s="16" t="s">
        <v>66</v>
      </c>
      <c r="I11" s="16" t="s">
        <v>67</v>
      </c>
      <c r="J11" s="16" t="s">
        <v>68</v>
      </c>
      <c r="K11" s="12" t="s">
        <v>69</v>
      </c>
      <c r="L11" s="16" t="s">
        <v>70</v>
      </c>
      <c r="M11" s="16" t="s">
        <v>71</v>
      </c>
      <c r="N11" s="16" t="s">
        <v>72</v>
      </c>
      <c r="O11" s="16" t="s">
        <v>73</v>
      </c>
      <c r="P11" s="12" t="s">
        <v>74</v>
      </c>
      <c r="Q11" s="16" t="s">
        <v>75</v>
      </c>
      <c r="R11" s="12" t="s">
        <v>76</v>
      </c>
      <c r="S11" s="16" t="s">
        <v>77</v>
      </c>
      <c r="T11" s="16" t="s">
        <v>78</v>
      </c>
      <c r="U11" s="16" t="s">
        <v>79</v>
      </c>
      <c r="V11" s="16" t="s">
        <v>80</v>
      </c>
      <c r="W11" s="16" t="s">
        <v>81</v>
      </c>
      <c r="X11" s="16" t="s">
        <v>82</v>
      </c>
      <c r="Y11" s="16" t="s">
        <v>83</v>
      </c>
      <c r="Z11" s="16" t="s">
        <v>84</v>
      </c>
      <c r="AA11" s="16" t="s">
        <v>85</v>
      </c>
      <c r="AB11" s="16" t="s">
        <v>86</v>
      </c>
      <c r="AC11" s="16" t="s">
        <v>87</v>
      </c>
      <c r="AD11" s="16" t="s">
        <v>88</v>
      </c>
      <c r="AE11" s="16" t="s">
        <v>89</v>
      </c>
      <c r="AF11" s="16" t="s">
        <v>90</v>
      </c>
      <c r="AG11" s="18"/>
      <c r="AH11" s="19"/>
      <c r="AI11" s="19"/>
      <c r="AJ11" s="19"/>
      <c r="AK11" s="19"/>
      <c r="AL11" s="19"/>
      <c r="AM11" s="20"/>
      <c r="AN11" s="20"/>
      <c r="AO11" s="20"/>
      <c r="AP11" s="20"/>
      <c r="AQ11" s="19"/>
      <c r="AR11" s="19"/>
      <c r="AS11" s="20"/>
      <c r="AT11" s="20"/>
      <c r="AU11" s="20"/>
      <c r="AV11" s="20"/>
      <c r="AW11" s="20"/>
      <c r="AX11" s="20"/>
      <c r="AY11" s="22"/>
      <c r="AZ11" s="20"/>
      <c r="BA11" s="22"/>
    </row>
    <row r="12" customFormat="false" ht="13.8" hidden="false" customHeight="false" outlineLevel="0" collapsed="false">
      <c r="A12" s="23" t="s">
        <v>91</v>
      </c>
      <c r="B12" s="16" t="s">
        <v>92</v>
      </c>
      <c r="C12" s="17" t="s">
        <v>93</v>
      </c>
      <c r="D12" s="17" t="s">
        <v>94</v>
      </c>
      <c r="E12" s="17" t="s">
        <v>95</v>
      </c>
      <c r="F12" s="12" t="s">
        <v>96</v>
      </c>
      <c r="G12" s="12" t="s">
        <v>97</v>
      </c>
      <c r="H12" s="16" t="s">
        <v>98</v>
      </c>
      <c r="I12" s="16" t="s">
        <v>99</v>
      </c>
      <c r="J12" s="16" t="s">
        <v>100</v>
      </c>
      <c r="K12" s="12" t="s">
        <v>101</v>
      </c>
      <c r="L12" s="16" t="s">
        <v>102</v>
      </c>
      <c r="M12" s="16" t="s">
        <v>103</v>
      </c>
      <c r="N12" s="16" t="s">
        <v>104</v>
      </c>
      <c r="O12" s="16" t="s">
        <v>105</v>
      </c>
      <c r="P12" s="12" t="s">
        <v>106</v>
      </c>
      <c r="Q12" s="16" t="s">
        <v>107</v>
      </c>
      <c r="R12" s="12" t="s">
        <v>108</v>
      </c>
      <c r="S12" s="16" t="s">
        <v>109</v>
      </c>
      <c r="T12" s="16" t="s">
        <v>110</v>
      </c>
      <c r="U12" s="16" t="s">
        <v>111</v>
      </c>
      <c r="V12" s="16" t="s">
        <v>112</v>
      </c>
      <c r="W12" s="16" t="s">
        <v>113</v>
      </c>
      <c r="X12" s="16" t="s">
        <v>114</v>
      </c>
      <c r="Y12" s="16" t="s">
        <v>115</v>
      </c>
      <c r="Z12" s="16" t="s">
        <v>116</v>
      </c>
      <c r="AA12" s="16" t="s">
        <v>117</v>
      </c>
      <c r="AB12" s="16" t="s">
        <v>118</v>
      </c>
      <c r="AC12" s="16" t="s">
        <v>119</v>
      </c>
      <c r="AD12" s="16" t="s">
        <v>120</v>
      </c>
      <c r="AE12" s="16" t="s">
        <v>121</v>
      </c>
      <c r="AF12" s="16" t="s">
        <v>122</v>
      </c>
      <c r="AG12" s="18"/>
      <c r="AH12" s="19"/>
      <c r="AI12" s="19"/>
      <c r="AJ12" s="19"/>
      <c r="AK12" s="19"/>
      <c r="AL12" s="19"/>
      <c r="AM12" s="20"/>
      <c r="AN12" s="20"/>
      <c r="AO12" s="20"/>
      <c r="AP12" s="20"/>
      <c r="AQ12" s="19"/>
      <c r="AR12" s="19"/>
      <c r="AS12" s="20"/>
      <c r="AT12" s="20"/>
      <c r="AU12" s="20"/>
      <c r="AV12" s="20"/>
      <c r="AW12" s="20"/>
      <c r="AX12" s="20"/>
      <c r="AY12" s="22"/>
      <c r="AZ12" s="20"/>
      <c r="BA12" s="22"/>
    </row>
    <row r="13" customFormat="false" ht="13.8" hidden="false" customHeight="false" outlineLevel="0" collapsed="false">
      <c r="A13" s="10" t="s">
        <v>123</v>
      </c>
      <c r="B13" s="16" t="s">
        <v>124</v>
      </c>
      <c r="C13" s="16" t="s">
        <v>125</v>
      </c>
      <c r="D13" s="16" t="s">
        <v>126</v>
      </c>
      <c r="E13" s="16" t="s">
        <v>127</v>
      </c>
      <c r="F13" s="16" t="s">
        <v>128</v>
      </c>
      <c r="G13" s="16" t="s">
        <v>129</v>
      </c>
      <c r="H13" s="16" t="s">
        <v>130</v>
      </c>
      <c r="I13" s="16" t="s">
        <v>131</v>
      </c>
      <c r="J13" s="16" t="s">
        <v>132</v>
      </c>
      <c r="K13" s="16" t="s">
        <v>133</v>
      </c>
      <c r="L13" s="16" t="s">
        <v>134</v>
      </c>
      <c r="M13" s="16" t="s">
        <v>135</v>
      </c>
      <c r="N13" s="16" t="s">
        <v>136</v>
      </c>
      <c r="O13" s="16" t="s">
        <v>137</v>
      </c>
      <c r="P13" s="16" t="s">
        <v>138</v>
      </c>
      <c r="Q13" s="16" t="s">
        <v>139</v>
      </c>
      <c r="R13" s="16" t="s">
        <v>140</v>
      </c>
      <c r="S13" s="16" t="s">
        <v>141</v>
      </c>
      <c r="T13" s="16" t="s">
        <v>142</v>
      </c>
      <c r="U13" s="16" t="s">
        <v>143</v>
      </c>
      <c r="V13" s="16" t="s">
        <v>144</v>
      </c>
      <c r="W13" s="16" t="s">
        <v>145</v>
      </c>
      <c r="X13" s="16" t="s">
        <v>146</v>
      </c>
      <c r="Y13" s="16" t="s">
        <v>147</v>
      </c>
      <c r="Z13" s="16" t="s">
        <v>148</v>
      </c>
      <c r="AA13" s="16" t="s">
        <v>149</v>
      </c>
      <c r="AB13" s="16" t="s">
        <v>150</v>
      </c>
      <c r="AC13" s="16" t="s">
        <v>151</v>
      </c>
      <c r="AD13" s="16" t="s">
        <v>152</v>
      </c>
      <c r="AE13" s="16" t="s">
        <v>153</v>
      </c>
      <c r="AF13" s="16" t="s">
        <v>154</v>
      </c>
      <c r="AG13" s="18" t="n">
        <f aca="false">SUM(B13:AF13)</f>
        <v>0</v>
      </c>
      <c r="AH13" s="24"/>
      <c r="AI13" s="24"/>
      <c r="AJ13" s="24"/>
      <c r="AK13" s="24"/>
      <c r="AL13" s="24"/>
      <c r="AM13" s="25" t="n">
        <f aca="false">COUNTIF(B13:AF13, "dwś")</f>
        <v>0</v>
      </c>
      <c r="AN13" s="26" t="e">
        <f aca="false">_xlfn.NUMBERVALUE("{vacationLeave.month_02}",".")</f>
        <v>#VALUE!</v>
      </c>
      <c r="AO13" s="25" t="n">
        <f aca="false">COUNTIF(B13:AF13, "uo")</f>
        <v>0</v>
      </c>
      <c r="AP13" s="25" t="n">
        <f aca="false">COUNTIF(B13:AF13, "uop")</f>
        <v>0</v>
      </c>
      <c r="AQ13" s="24" t="n">
        <f aca="false">IF(SUM(AQ10:AQ10)&gt;=33,0,IF(SUM(AQ10:AQ10)+COUNTIF(B13:AF13,"c")+COUNTIF(B13:AF13,"k/i")&lt;=33,COUNTIF(B13:AF13,"c")+COUNTIF(B13:AF13,"k/i"),33-SUM(AQ10:AQ10)))</f>
        <v>0</v>
      </c>
      <c r="AR13" s="24" t="n">
        <f aca="false">IF(SUM(AQ10:AQ10)&gt;=33,COUNTIF(B13:AF13,"c")+COUNTIF(B13:AF13,"k/i"),IF(SUM(AQ10:AQ10)+COUNTIF(B13:AF13,"c")+COUNTIF(B13:AF13,"k/i")&lt;=33,0,SUM(AQ10:AQ10)+COUNTIF(B13:AF13,"c")+COUNTIF(B13:AF13,"k/i")-33))</f>
        <v>0</v>
      </c>
      <c r="AS13" s="25" t="n">
        <f aca="false">COUNTIF(B13:AF13, "co")</f>
        <v>0</v>
      </c>
      <c r="AT13" s="25" t="n">
        <f aca="false">COUNTIF(B13:AF13, "cd")</f>
        <v>0</v>
      </c>
      <c r="AU13" s="25" t="n">
        <f aca="false">COUNTIF(B13:AF13, "dzo")</f>
        <v>0</v>
      </c>
      <c r="AV13" s="25" t="n">
        <f aca="false">COUNTIF(B13:AF13, "m")+COUNTIF(B13:AF13, "r")+COUNTIF(B13:AF13, "oj")</f>
        <v>0</v>
      </c>
      <c r="AW13" s="25" t="n">
        <f aca="false">COUNTIF(B13:AF13, "nup")</f>
        <v>0</v>
      </c>
      <c r="AX13" s="25" t="n">
        <f aca="false">COUNTIF(B13:AF13, "w")</f>
        <v>0</v>
      </c>
      <c r="AY13" s="22"/>
      <c r="AZ13" s="25" t="n">
        <f aca="false">COUNTIF(B13:AF13, "nn")</f>
        <v>0</v>
      </c>
      <c r="BA13" s="22"/>
    </row>
    <row r="14" customFormat="false" ht="13.8" hidden="false" customHeight="false" outlineLevel="0" collapsed="false">
      <c r="A14" s="23" t="s">
        <v>59</v>
      </c>
      <c r="B14" s="16" t="s">
        <v>155</v>
      </c>
      <c r="C14" s="16" t="s">
        <v>156</v>
      </c>
      <c r="D14" s="16" t="s">
        <v>157</v>
      </c>
      <c r="E14" s="16" t="s">
        <v>158</v>
      </c>
      <c r="F14" s="16" t="s">
        <v>159</v>
      </c>
      <c r="G14" s="16" t="s">
        <v>160</v>
      </c>
      <c r="H14" s="16" t="s">
        <v>161</v>
      </c>
      <c r="I14" s="16" t="s">
        <v>162</v>
      </c>
      <c r="J14" s="16" t="s">
        <v>163</v>
      </c>
      <c r="K14" s="16" t="s">
        <v>164</v>
      </c>
      <c r="L14" s="16" t="s">
        <v>165</v>
      </c>
      <c r="M14" s="16" t="s">
        <v>166</v>
      </c>
      <c r="N14" s="16" t="s">
        <v>167</v>
      </c>
      <c r="O14" s="16" t="s">
        <v>168</v>
      </c>
      <c r="P14" s="16" t="s">
        <v>169</v>
      </c>
      <c r="Q14" s="16" t="s">
        <v>170</v>
      </c>
      <c r="R14" s="16" t="s">
        <v>171</v>
      </c>
      <c r="S14" s="16" t="s">
        <v>172</v>
      </c>
      <c r="T14" s="16" t="s">
        <v>173</v>
      </c>
      <c r="U14" s="16" t="s">
        <v>174</v>
      </c>
      <c r="V14" s="16" t="s">
        <v>175</v>
      </c>
      <c r="W14" s="16" t="s">
        <v>176</v>
      </c>
      <c r="X14" s="16" t="s">
        <v>177</v>
      </c>
      <c r="Y14" s="16" t="s">
        <v>178</v>
      </c>
      <c r="Z14" s="16" t="s">
        <v>179</v>
      </c>
      <c r="AA14" s="16" t="s">
        <v>180</v>
      </c>
      <c r="AB14" s="16" t="s">
        <v>181</v>
      </c>
      <c r="AC14" s="16" t="s">
        <v>182</v>
      </c>
      <c r="AD14" s="16" t="s">
        <v>183</v>
      </c>
      <c r="AE14" s="16" t="s">
        <v>184</v>
      </c>
      <c r="AF14" s="16" t="s">
        <v>185</v>
      </c>
      <c r="AG14" s="18"/>
      <c r="AH14" s="24"/>
      <c r="AI14" s="24"/>
      <c r="AJ14" s="24"/>
      <c r="AK14" s="24"/>
      <c r="AL14" s="24"/>
      <c r="AM14" s="25"/>
      <c r="AN14" s="25"/>
      <c r="AO14" s="25"/>
      <c r="AP14" s="25"/>
      <c r="AQ14" s="24"/>
      <c r="AR14" s="24"/>
      <c r="AS14" s="25"/>
      <c r="AT14" s="25"/>
      <c r="AU14" s="25"/>
      <c r="AV14" s="25"/>
      <c r="AW14" s="25"/>
      <c r="AX14" s="25"/>
      <c r="AY14" s="22"/>
      <c r="AZ14" s="25"/>
      <c r="BA14" s="22"/>
    </row>
    <row r="15" customFormat="false" ht="13.8" hidden="false" customHeight="false" outlineLevel="0" collapsed="false">
      <c r="A15" s="23" t="s">
        <v>91</v>
      </c>
      <c r="B15" s="16" t="s">
        <v>186</v>
      </c>
      <c r="C15" s="16" t="s">
        <v>187</v>
      </c>
      <c r="D15" s="16" t="s">
        <v>188</v>
      </c>
      <c r="E15" s="16" t="s">
        <v>189</v>
      </c>
      <c r="F15" s="16" t="s">
        <v>190</v>
      </c>
      <c r="G15" s="16" t="s">
        <v>191</v>
      </c>
      <c r="H15" s="16" t="s">
        <v>192</v>
      </c>
      <c r="I15" s="16" t="s">
        <v>193</v>
      </c>
      <c r="J15" s="16" t="s">
        <v>194</v>
      </c>
      <c r="K15" s="16" t="s">
        <v>195</v>
      </c>
      <c r="L15" s="16" t="s">
        <v>196</v>
      </c>
      <c r="M15" s="16" t="s">
        <v>197</v>
      </c>
      <c r="N15" s="16" t="s">
        <v>198</v>
      </c>
      <c r="O15" s="16" t="s">
        <v>199</v>
      </c>
      <c r="P15" s="16" t="s">
        <v>200</v>
      </c>
      <c r="Q15" s="16" t="s">
        <v>201</v>
      </c>
      <c r="R15" s="16" t="s">
        <v>202</v>
      </c>
      <c r="S15" s="16" t="s">
        <v>203</v>
      </c>
      <c r="T15" s="16" t="s">
        <v>204</v>
      </c>
      <c r="U15" s="16" t="s">
        <v>205</v>
      </c>
      <c r="V15" s="16" t="s">
        <v>206</v>
      </c>
      <c r="W15" s="16" t="s">
        <v>207</v>
      </c>
      <c r="X15" s="16" t="s">
        <v>208</v>
      </c>
      <c r="Y15" s="16" t="s">
        <v>209</v>
      </c>
      <c r="Z15" s="16" t="s">
        <v>210</v>
      </c>
      <c r="AA15" s="16" t="s">
        <v>211</v>
      </c>
      <c r="AB15" s="16" t="s">
        <v>212</v>
      </c>
      <c r="AC15" s="16" t="s">
        <v>213</v>
      </c>
      <c r="AD15" s="16" t="s">
        <v>214</v>
      </c>
      <c r="AE15" s="16" t="s">
        <v>215</v>
      </c>
      <c r="AF15" s="16" t="s">
        <v>216</v>
      </c>
      <c r="AG15" s="18"/>
      <c r="AH15" s="24"/>
      <c r="AI15" s="24"/>
      <c r="AJ15" s="24"/>
      <c r="AK15" s="24"/>
      <c r="AL15" s="24"/>
      <c r="AM15" s="25"/>
      <c r="AN15" s="25"/>
      <c r="AO15" s="25"/>
      <c r="AP15" s="25"/>
      <c r="AQ15" s="24"/>
      <c r="AR15" s="24"/>
      <c r="AS15" s="25"/>
      <c r="AT15" s="25"/>
      <c r="AU15" s="25"/>
      <c r="AV15" s="25"/>
      <c r="AW15" s="25"/>
      <c r="AX15" s="25"/>
      <c r="AY15" s="22"/>
      <c r="AZ15" s="25"/>
      <c r="BA15" s="22"/>
    </row>
    <row r="16" customFormat="false" ht="13.8" hidden="false" customHeight="false" outlineLevel="0" collapsed="false">
      <c r="A16" s="27" t="s">
        <v>217</v>
      </c>
      <c r="B16" s="16" t="s">
        <v>218</v>
      </c>
      <c r="C16" s="16" t="s">
        <v>219</v>
      </c>
      <c r="D16" s="16" t="s">
        <v>220</v>
      </c>
      <c r="E16" s="17" t="s">
        <v>221</v>
      </c>
      <c r="F16" s="17" t="s">
        <v>222</v>
      </c>
      <c r="G16" s="17" t="s">
        <v>223</v>
      </c>
      <c r="H16" s="17" t="s">
        <v>224</v>
      </c>
      <c r="I16" s="17" t="s">
        <v>225</v>
      </c>
      <c r="J16" s="17" t="s">
        <v>226</v>
      </c>
      <c r="K16" s="17" t="s">
        <v>227</v>
      </c>
      <c r="L16" s="17" t="s">
        <v>228</v>
      </c>
      <c r="M16" s="17" t="s">
        <v>229</v>
      </c>
      <c r="N16" s="17" t="s">
        <v>230</v>
      </c>
      <c r="O16" s="17" t="s">
        <v>231</v>
      </c>
      <c r="P16" s="17" t="s">
        <v>232</v>
      </c>
      <c r="Q16" s="17" t="s">
        <v>233</v>
      </c>
      <c r="R16" s="17" t="s">
        <v>234</v>
      </c>
      <c r="S16" s="17" t="s">
        <v>235</v>
      </c>
      <c r="T16" s="17" t="s">
        <v>236</v>
      </c>
      <c r="U16" s="17" t="s">
        <v>237</v>
      </c>
      <c r="V16" s="17" t="s">
        <v>238</v>
      </c>
      <c r="W16" s="17" t="s">
        <v>239</v>
      </c>
      <c r="X16" s="17" t="s">
        <v>240</v>
      </c>
      <c r="Y16" s="17" t="s">
        <v>241</v>
      </c>
      <c r="Z16" s="17" t="s">
        <v>242</v>
      </c>
      <c r="AA16" s="17" t="s">
        <v>243</v>
      </c>
      <c r="AB16" s="17" t="s">
        <v>244</v>
      </c>
      <c r="AC16" s="17" t="s">
        <v>245</v>
      </c>
      <c r="AD16" s="17" t="s">
        <v>246</v>
      </c>
      <c r="AE16" s="17" t="s">
        <v>247</v>
      </c>
      <c r="AF16" s="17" t="s">
        <v>248</v>
      </c>
      <c r="AG16" s="18" t="n">
        <f aca="false">SUM(B16:AF16)</f>
        <v>0</v>
      </c>
      <c r="AH16" s="21"/>
      <c r="AI16" s="21"/>
      <c r="AJ16" s="21"/>
      <c r="AK16" s="21"/>
      <c r="AL16" s="21"/>
      <c r="AM16" s="28" t="n">
        <f aca="false">COUNTIF(B16:AF16, "dwś")</f>
        <v>0</v>
      </c>
      <c r="AN16" s="29" t="e">
        <f aca="false">_xlfn.NUMBERVALUE("{vacationLeave.month_03}",".")</f>
        <v>#VALUE!</v>
      </c>
      <c r="AO16" s="28" t="n">
        <f aca="false">COUNTIF(B16:AF16, "uo")</f>
        <v>0</v>
      </c>
      <c r="AP16" s="28" t="n">
        <f aca="false">COUNTIF(B16:AF16, "uop")</f>
        <v>0</v>
      </c>
      <c r="AQ16" s="19" t="n">
        <f aca="false">IF(SUM(AQ10:AQ13)&gt;=33,0,IF(SUM(AQ10:AQ13)+COUNTIF(B16:AF16,"c")+COUNTIF(B16:AF16,"k/i")&lt;=33,COUNTIF(B16:AF16,"c")+COUNTIF(B16:AF16,"k/i"),33-SUM(AQ10:AQ13)))</f>
        <v>0</v>
      </c>
      <c r="AR16" s="19" t="n">
        <f aca="false">IF(SUM(AQ10:AQ13)&gt;=33,COUNTIF(B16:AF16,"c")+COUNTIF(B16:AF16,"k/i"),IF(SUM(AQ10:AQ13)+COUNTIF(B16:AF16,"c")+COUNTIF(B16:AF16,"k/i")&lt;=33,0,SUM(AQ10:AQ13)+COUNTIF(B16:AF16,"c")+COUNTIF(B16:AF16,"k/i")-33))</f>
        <v>0</v>
      </c>
      <c r="AS16" s="28" t="n">
        <f aca="false">COUNTIF(B16:AF16, "co")</f>
        <v>0</v>
      </c>
      <c r="AT16" s="28" t="n">
        <f aca="false">COUNTIF(B16:AF16, "cd")</f>
        <v>0</v>
      </c>
      <c r="AU16" s="28" t="n">
        <f aca="false">COUNTIF(B16:AF16, "dzo")</f>
        <v>0</v>
      </c>
      <c r="AV16" s="28" t="n">
        <f aca="false">COUNTIF(B16:AF16, "m")+COUNTIF(B16:AF16, "r")+COUNTIF(B16:AF16, "oj")</f>
        <v>0</v>
      </c>
      <c r="AW16" s="28" t="n">
        <f aca="false">COUNTIF(B16:AF16, "nup")</f>
        <v>0</v>
      </c>
      <c r="AX16" s="28" t="n">
        <f aca="false">COUNTIF(B16:AF16, "w")</f>
        <v>0</v>
      </c>
      <c r="AY16" s="22"/>
      <c r="AZ16" s="28" t="n">
        <f aca="false">COUNTIF(B16:AF16, "nn")</f>
        <v>0</v>
      </c>
      <c r="BA16" s="22"/>
    </row>
    <row r="17" customFormat="false" ht="13.8" hidden="false" customHeight="false" outlineLevel="0" collapsed="false">
      <c r="A17" s="23" t="s">
        <v>59</v>
      </c>
      <c r="B17" s="16" t="s">
        <v>249</v>
      </c>
      <c r="C17" s="16" t="s">
        <v>250</v>
      </c>
      <c r="D17" s="16" t="s">
        <v>251</v>
      </c>
      <c r="E17" s="17" t="s">
        <v>252</v>
      </c>
      <c r="F17" s="17" t="s">
        <v>253</v>
      </c>
      <c r="G17" s="17" t="s">
        <v>254</v>
      </c>
      <c r="H17" s="17" t="s">
        <v>255</v>
      </c>
      <c r="I17" s="17" t="s">
        <v>256</v>
      </c>
      <c r="J17" s="17" t="s">
        <v>257</v>
      </c>
      <c r="K17" s="17" t="s">
        <v>258</v>
      </c>
      <c r="L17" s="17" t="s">
        <v>259</v>
      </c>
      <c r="M17" s="17" t="s">
        <v>260</v>
      </c>
      <c r="N17" s="17" t="s">
        <v>261</v>
      </c>
      <c r="O17" s="17" t="s">
        <v>262</v>
      </c>
      <c r="P17" s="17" t="s">
        <v>263</v>
      </c>
      <c r="Q17" s="17" t="s">
        <v>264</v>
      </c>
      <c r="R17" s="17" t="s">
        <v>265</v>
      </c>
      <c r="S17" s="17" t="s">
        <v>266</v>
      </c>
      <c r="T17" s="17" t="s">
        <v>267</v>
      </c>
      <c r="U17" s="17" t="s">
        <v>268</v>
      </c>
      <c r="V17" s="17" t="s">
        <v>269</v>
      </c>
      <c r="W17" s="17" t="s">
        <v>270</v>
      </c>
      <c r="X17" s="17" t="s">
        <v>271</v>
      </c>
      <c r="Y17" s="17" t="s">
        <v>272</v>
      </c>
      <c r="Z17" s="17" t="s">
        <v>273</v>
      </c>
      <c r="AA17" s="17" t="s">
        <v>274</v>
      </c>
      <c r="AB17" s="17" t="s">
        <v>275</v>
      </c>
      <c r="AC17" s="17" t="s">
        <v>276</v>
      </c>
      <c r="AD17" s="17" t="s">
        <v>277</v>
      </c>
      <c r="AE17" s="17" t="s">
        <v>278</v>
      </c>
      <c r="AF17" s="17" t="s">
        <v>279</v>
      </c>
      <c r="AG17" s="18"/>
      <c r="AH17" s="21"/>
      <c r="AI17" s="21"/>
      <c r="AJ17" s="21"/>
      <c r="AK17" s="21"/>
      <c r="AL17" s="21"/>
      <c r="AM17" s="28"/>
      <c r="AN17" s="28"/>
      <c r="AO17" s="28"/>
      <c r="AP17" s="28"/>
      <c r="AQ17" s="19"/>
      <c r="AR17" s="19"/>
      <c r="AS17" s="28"/>
      <c r="AT17" s="28"/>
      <c r="AU17" s="28"/>
      <c r="AV17" s="28"/>
      <c r="AW17" s="28"/>
      <c r="AX17" s="28"/>
      <c r="AY17" s="22"/>
      <c r="AZ17" s="28"/>
      <c r="BA17" s="22"/>
    </row>
    <row r="18" customFormat="false" ht="13.8" hidden="false" customHeight="false" outlineLevel="0" collapsed="false">
      <c r="A18" s="23" t="s">
        <v>91</v>
      </c>
      <c r="B18" s="16" t="s">
        <v>280</v>
      </c>
      <c r="C18" s="16" t="s">
        <v>281</v>
      </c>
      <c r="D18" s="16" t="s">
        <v>282</v>
      </c>
      <c r="E18" s="17" t="s">
        <v>283</v>
      </c>
      <c r="F18" s="17" t="s">
        <v>284</v>
      </c>
      <c r="G18" s="17" t="s">
        <v>285</v>
      </c>
      <c r="H18" s="17" t="s">
        <v>286</v>
      </c>
      <c r="I18" s="17" t="s">
        <v>287</v>
      </c>
      <c r="J18" s="17" t="s">
        <v>288</v>
      </c>
      <c r="K18" s="17" t="s">
        <v>289</v>
      </c>
      <c r="L18" s="17" t="s">
        <v>290</v>
      </c>
      <c r="M18" s="17" t="s">
        <v>291</v>
      </c>
      <c r="N18" s="17" t="s">
        <v>292</v>
      </c>
      <c r="O18" s="17" t="s">
        <v>293</v>
      </c>
      <c r="P18" s="17" t="s">
        <v>294</v>
      </c>
      <c r="Q18" s="17" t="s">
        <v>295</v>
      </c>
      <c r="R18" s="17" t="s">
        <v>296</v>
      </c>
      <c r="S18" s="17" t="s">
        <v>297</v>
      </c>
      <c r="T18" s="17" t="s">
        <v>298</v>
      </c>
      <c r="U18" s="17" t="s">
        <v>299</v>
      </c>
      <c r="V18" s="17" t="s">
        <v>300</v>
      </c>
      <c r="W18" s="17" t="s">
        <v>301</v>
      </c>
      <c r="X18" s="17" t="s">
        <v>302</v>
      </c>
      <c r="Y18" s="17" t="s">
        <v>303</v>
      </c>
      <c r="Z18" s="17" t="s">
        <v>304</v>
      </c>
      <c r="AA18" s="17" t="s">
        <v>305</v>
      </c>
      <c r="AB18" s="17" t="s">
        <v>306</v>
      </c>
      <c r="AC18" s="17" t="s">
        <v>307</v>
      </c>
      <c r="AD18" s="17" t="s">
        <v>308</v>
      </c>
      <c r="AE18" s="17" t="s">
        <v>309</v>
      </c>
      <c r="AF18" s="17" t="s">
        <v>310</v>
      </c>
      <c r="AG18" s="18"/>
      <c r="AH18" s="21"/>
      <c r="AI18" s="21"/>
      <c r="AJ18" s="21"/>
      <c r="AK18" s="21"/>
      <c r="AL18" s="21"/>
      <c r="AM18" s="28"/>
      <c r="AN18" s="28"/>
      <c r="AO18" s="28"/>
      <c r="AP18" s="28"/>
      <c r="AQ18" s="19"/>
      <c r="AR18" s="19"/>
      <c r="AS18" s="28"/>
      <c r="AT18" s="28"/>
      <c r="AU18" s="28"/>
      <c r="AV18" s="28"/>
      <c r="AW18" s="28"/>
      <c r="AX18" s="28"/>
      <c r="AY18" s="22"/>
      <c r="AZ18" s="28"/>
      <c r="BA18" s="22"/>
    </row>
    <row r="19" customFormat="false" ht="13.8" hidden="false" customHeight="false" outlineLevel="0" collapsed="false">
      <c r="A19" s="27" t="s">
        <v>311</v>
      </c>
      <c r="B19" s="17" t="s">
        <v>312</v>
      </c>
      <c r="C19" s="17" t="s">
        <v>313</v>
      </c>
      <c r="D19" s="17" t="s">
        <v>314</v>
      </c>
      <c r="E19" s="17" t="s">
        <v>315</v>
      </c>
      <c r="F19" s="17" t="s">
        <v>316</v>
      </c>
      <c r="G19" s="17" t="s">
        <v>317</v>
      </c>
      <c r="H19" s="17" t="s">
        <v>318</v>
      </c>
      <c r="I19" s="17" t="s">
        <v>319</v>
      </c>
      <c r="J19" s="17" t="s">
        <v>320</v>
      </c>
      <c r="K19" s="17" t="s">
        <v>321</v>
      </c>
      <c r="L19" s="17" t="s">
        <v>322</v>
      </c>
      <c r="M19" s="17" t="s">
        <v>323</v>
      </c>
      <c r="N19" s="17" t="s">
        <v>324</v>
      </c>
      <c r="O19" s="17" t="s">
        <v>325</v>
      </c>
      <c r="P19" s="17" t="s">
        <v>326</v>
      </c>
      <c r="Q19" s="17" t="s">
        <v>327</v>
      </c>
      <c r="R19" s="17" t="s">
        <v>328</v>
      </c>
      <c r="S19" s="17" t="s">
        <v>329</v>
      </c>
      <c r="T19" s="17" t="s">
        <v>330</v>
      </c>
      <c r="U19" s="17" t="s">
        <v>331</v>
      </c>
      <c r="V19" s="17" t="s">
        <v>332</v>
      </c>
      <c r="W19" s="17" t="s">
        <v>333</v>
      </c>
      <c r="X19" s="17" t="s">
        <v>334</v>
      </c>
      <c r="Y19" s="17" t="s">
        <v>335</v>
      </c>
      <c r="Z19" s="17" t="s">
        <v>336</v>
      </c>
      <c r="AA19" s="17" t="s">
        <v>337</v>
      </c>
      <c r="AB19" s="17" t="s">
        <v>338</v>
      </c>
      <c r="AC19" s="17" t="s">
        <v>339</v>
      </c>
      <c r="AD19" s="17" t="s">
        <v>340</v>
      </c>
      <c r="AE19" s="17" t="s">
        <v>341</v>
      </c>
      <c r="AF19" s="17" t="s">
        <v>342</v>
      </c>
      <c r="AG19" s="18" t="n">
        <f aca="false">SUM(B19:AF19)</f>
        <v>0</v>
      </c>
      <c r="AH19" s="21"/>
      <c r="AI19" s="21"/>
      <c r="AJ19" s="21"/>
      <c r="AK19" s="21"/>
      <c r="AL19" s="21"/>
      <c r="AM19" s="20" t="n">
        <f aca="false">COUNTIF(B19:AF19, "dwś")</f>
        <v>0</v>
      </c>
      <c r="AN19" s="30" t="e">
        <f aca="false">_xlfn.NUMBERVALUE("{vacationLeave.month_04}",".")</f>
        <v>#VALUE!</v>
      </c>
      <c r="AO19" s="20" t="n">
        <f aca="false">COUNTIF(B19:AF19, "uo")</f>
        <v>0</v>
      </c>
      <c r="AP19" s="20" t="n">
        <f aca="false">COUNTIF(B19:AF19, "uop")</f>
        <v>0</v>
      </c>
      <c r="AQ19" s="19" t="n">
        <f aca="false">IF(SUM(AQ10:AQ16)&gt;=33,0,IF(SUM(AQ10:AQ16)+COUNTIF(B19:AF19,"c")+COUNTIF(B19:AF19,"k/i")&lt;=33,COUNTIF(B19:AF19,"c")+COUNTIF(B19:AF19,"k/i"),33-SUM(AQ10:AQ16)))</f>
        <v>0</v>
      </c>
      <c r="AR19" s="19" t="n">
        <f aca="false">IF(SUM(AQ10:AQ16)&gt;=33,COUNTIF(B19:AF19,"c")+COUNTIF(B19:AF19,"k/i"),IF(SUM(AQ10:AQ16)+COUNTIF(B19:AF19,"c")+COUNTIF(B19:AF19,"k/i")&lt;=33,0,SUM(AQ10:AQ16)+COUNTIF(B19:AF19,"c")+COUNTIF(B19:AF19,"k/i")-33))</f>
        <v>0</v>
      </c>
      <c r="AS19" s="20" t="n">
        <f aca="false">COUNTIF(B19:AF19, "co")</f>
        <v>0</v>
      </c>
      <c r="AT19" s="20" t="n">
        <f aca="false">COUNTIF(B19:AF19, "cd")</f>
        <v>0</v>
      </c>
      <c r="AU19" s="20" t="n">
        <f aca="false">COUNTIF(B19:AF19, "dzo")</f>
        <v>0</v>
      </c>
      <c r="AV19" s="20" t="n">
        <f aca="false">COUNTIF(B19:AF19, "m")+COUNTIF(B19:AF19, "r")+COUNTIF(B19:AF19, "oj")</f>
        <v>0</v>
      </c>
      <c r="AW19" s="20" t="n">
        <f aca="false">COUNTIF(B19:AF19, "nup")</f>
        <v>0</v>
      </c>
      <c r="AX19" s="20" t="n">
        <f aca="false">COUNTIF(B19:AF19, "w")</f>
        <v>0</v>
      </c>
      <c r="AY19" s="22"/>
      <c r="AZ19" s="20" t="n">
        <f aca="false">COUNTIF(B19:AF19, "nn")</f>
        <v>0</v>
      </c>
      <c r="BA19" s="22"/>
    </row>
    <row r="20" customFormat="false" ht="13.8" hidden="false" customHeight="false" outlineLevel="0" collapsed="false">
      <c r="A20" s="23" t="s">
        <v>59</v>
      </c>
      <c r="B20" s="17" t="s">
        <v>343</v>
      </c>
      <c r="C20" s="17" t="s">
        <v>344</v>
      </c>
      <c r="D20" s="17" t="s">
        <v>345</v>
      </c>
      <c r="E20" s="17" t="s">
        <v>346</v>
      </c>
      <c r="F20" s="17" t="s">
        <v>347</v>
      </c>
      <c r="G20" s="17" t="s">
        <v>348</v>
      </c>
      <c r="H20" s="17" t="s">
        <v>349</v>
      </c>
      <c r="I20" s="17" t="s">
        <v>350</v>
      </c>
      <c r="J20" s="17" t="s">
        <v>351</v>
      </c>
      <c r="K20" s="17" t="s">
        <v>352</v>
      </c>
      <c r="L20" s="17" t="s">
        <v>353</v>
      </c>
      <c r="M20" s="17" t="s">
        <v>354</v>
      </c>
      <c r="N20" s="17" t="s">
        <v>355</v>
      </c>
      <c r="O20" s="17" t="s">
        <v>356</v>
      </c>
      <c r="P20" s="17" t="s">
        <v>357</v>
      </c>
      <c r="Q20" s="17" t="s">
        <v>358</v>
      </c>
      <c r="R20" s="17" t="s">
        <v>359</v>
      </c>
      <c r="S20" s="17" t="s">
        <v>360</v>
      </c>
      <c r="T20" s="17" t="s">
        <v>361</v>
      </c>
      <c r="U20" s="17" t="s">
        <v>362</v>
      </c>
      <c r="V20" s="17" t="s">
        <v>363</v>
      </c>
      <c r="W20" s="17" t="s">
        <v>364</v>
      </c>
      <c r="X20" s="17" t="s">
        <v>365</v>
      </c>
      <c r="Y20" s="17" t="s">
        <v>366</v>
      </c>
      <c r="Z20" s="17" t="s">
        <v>367</v>
      </c>
      <c r="AA20" s="17" t="s">
        <v>368</v>
      </c>
      <c r="AB20" s="17" t="s">
        <v>369</v>
      </c>
      <c r="AC20" s="17" t="s">
        <v>370</v>
      </c>
      <c r="AD20" s="17" t="s">
        <v>371</v>
      </c>
      <c r="AE20" s="17" t="s">
        <v>372</v>
      </c>
      <c r="AF20" s="17" t="s">
        <v>373</v>
      </c>
      <c r="AG20" s="18"/>
      <c r="AH20" s="21"/>
      <c r="AI20" s="21"/>
      <c r="AJ20" s="21"/>
      <c r="AK20" s="21"/>
      <c r="AL20" s="21"/>
      <c r="AM20" s="20"/>
      <c r="AN20" s="20"/>
      <c r="AO20" s="20"/>
      <c r="AP20" s="20"/>
      <c r="AQ20" s="19"/>
      <c r="AR20" s="19"/>
      <c r="AS20" s="20"/>
      <c r="AT20" s="20"/>
      <c r="AU20" s="20"/>
      <c r="AV20" s="20"/>
      <c r="AW20" s="20"/>
      <c r="AX20" s="20"/>
      <c r="AY20" s="22"/>
      <c r="AZ20" s="20"/>
      <c r="BA20" s="22"/>
    </row>
    <row r="21" customFormat="false" ht="13.8" hidden="false" customHeight="false" outlineLevel="0" collapsed="false">
      <c r="A21" s="23" t="s">
        <v>91</v>
      </c>
      <c r="B21" s="17" t="s">
        <v>374</v>
      </c>
      <c r="C21" s="17" t="s">
        <v>375</v>
      </c>
      <c r="D21" s="17" t="s">
        <v>376</v>
      </c>
      <c r="E21" s="17" t="s">
        <v>377</v>
      </c>
      <c r="F21" s="17" t="s">
        <v>378</v>
      </c>
      <c r="G21" s="17" t="s">
        <v>379</v>
      </c>
      <c r="H21" s="17" t="s">
        <v>380</v>
      </c>
      <c r="I21" s="17" t="s">
        <v>381</v>
      </c>
      <c r="J21" s="17" t="s">
        <v>382</v>
      </c>
      <c r="K21" s="17" t="s">
        <v>383</v>
      </c>
      <c r="L21" s="17" t="s">
        <v>384</v>
      </c>
      <c r="M21" s="17" t="s">
        <v>385</v>
      </c>
      <c r="N21" s="17" t="s">
        <v>386</v>
      </c>
      <c r="O21" s="17" t="s">
        <v>387</v>
      </c>
      <c r="P21" s="17" t="s">
        <v>388</v>
      </c>
      <c r="Q21" s="17" t="s">
        <v>389</v>
      </c>
      <c r="R21" s="17" t="s">
        <v>390</v>
      </c>
      <c r="S21" s="17" t="s">
        <v>391</v>
      </c>
      <c r="T21" s="17" t="s">
        <v>392</v>
      </c>
      <c r="U21" s="17" t="s">
        <v>393</v>
      </c>
      <c r="V21" s="17" t="s">
        <v>394</v>
      </c>
      <c r="W21" s="17" t="s">
        <v>395</v>
      </c>
      <c r="X21" s="17" t="s">
        <v>396</v>
      </c>
      <c r="Y21" s="17" t="s">
        <v>397</v>
      </c>
      <c r="Z21" s="17" t="s">
        <v>398</v>
      </c>
      <c r="AA21" s="17" t="s">
        <v>399</v>
      </c>
      <c r="AB21" s="17" t="s">
        <v>400</v>
      </c>
      <c r="AC21" s="17" t="s">
        <v>401</v>
      </c>
      <c r="AD21" s="17" t="s">
        <v>402</v>
      </c>
      <c r="AE21" s="17" t="s">
        <v>403</v>
      </c>
      <c r="AF21" s="17" t="s">
        <v>404</v>
      </c>
      <c r="AG21" s="18"/>
      <c r="AH21" s="21"/>
      <c r="AI21" s="21"/>
      <c r="AJ21" s="21"/>
      <c r="AK21" s="21"/>
      <c r="AL21" s="21"/>
      <c r="AM21" s="20"/>
      <c r="AN21" s="20"/>
      <c r="AO21" s="20"/>
      <c r="AP21" s="20"/>
      <c r="AQ21" s="19"/>
      <c r="AR21" s="19"/>
      <c r="AS21" s="20"/>
      <c r="AT21" s="20"/>
      <c r="AU21" s="20"/>
      <c r="AV21" s="20"/>
      <c r="AW21" s="20"/>
      <c r="AX21" s="20"/>
      <c r="AY21" s="22"/>
      <c r="AZ21" s="20"/>
      <c r="BA21" s="22"/>
    </row>
    <row r="22" customFormat="false" ht="13.8" hidden="false" customHeight="false" outlineLevel="0" collapsed="false">
      <c r="A22" s="27" t="s">
        <v>405</v>
      </c>
      <c r="B22" s="17" t="s">
        <v>406</v>
      </c>
      <c r="C22" s="17" t="s">
        <v>407</v>
      </c>
      <c r="D22" s="17" t="s">
        <v>408</v>
      </c>
      <c r="E22" s="17" t="s">
        <v>409</v>
      </c>
      <c r="F22" s="17" t="s">
        <v>410</v>
      </c>
      <c r="G22" s="17" t="s">
        <v>411</v>
      </c>
      <c r="H22" s="17" t="s">
        <v>412</v>
      </c>
      <c r="I22" s="17" t="s">
        <v>413</v>
      </c>
      <c r="J22" s="17" t="s">
        <v>414</v>
      </c>
      <c r="K22" s="17" t="s">
        <v>415</v>
      </c>
      <c r="L22" s="17" t="s">
        <v>416</v>
      </c>
      <c r="M22" s="17" t="s">
        <v>417</v>
      </c>
      <c r="N22" s="17" t="s">
        <v>418</v>
      </c>
      <c r="O22" s="17" t="s">
        <v>419</v>
      </c>
      <c r="P22" s="17" t="s">
        <v>420</v>
      </c>
      <c r="Q22" s="17" t="s">
        <v>421</v>
      </c>
      <c r="R22" s="17" t="s">
        <v>422</v>
      </c>
      <c r="S22" s="17" t="s">
        <v>423</v>
      </c>
      <c r="T22" s="17" t="s">
        <v>424</v>
      </c>
      <c r="U22" s="17" t="s">
        <v>425</v>
      </c>
      <c r="V22" s="17" t="s">
        <v>426</v>
      </c>
      <c r="W22" s="17" t="s">
        <v>427</v>
      </c>
      <c r="X22" s="17" t="s">
        <v>428</v>
      </c>
      <c r="Y22" s="17" t="s">
        <v>429</v>
      </c>
      <c r="Z22" s="17" t="s">
        <v>430</v>
      </c>
      <c r="AA22" s="17" t="s">
        <v>431</v>
      </c>
      <c r="AB22" s="17" t="s">
        <v>432</v>
      </c>
      <c r="AC22" s="17" t="s">
        <v>433</v>
      </c>
      <c r="AD22" s="17" t="s">
        <v>434</v>
      </c>
      <c r="AE22" s="17" t="s">
        <v>435</v>
      </c>
      <c r="AF22" s="17" t="s">
        <v>436</v>
      </c>
      <c r="AG22" s="18" t="n">
        <f aca="false">SUM(B22:AF22)</f>
        <v>0</v>
      </c>
      <c r="AH22" s="21"/>
      <c r="AI22" s="21"/>
      <c r="AJ22" s="21"/>
      <c r="AK22" s="21"/>
      <c r="AL22" s="21"/>
      <c r="AM22" s="20" t="n">
        <f aca="false">COUNTIF(B22:AF22, "dwś")</f>
        <v>0</v>
      </c>
      <c r="AN22" s="30" t="e">
        <f aca="false">_xlfn.NUMBERVALUE("{vacationLeave.month_05}",".")</f>
        <v>#VALUE!</v>
      </c>
      <c r="AO22" s="20" t="n">
        <f aca="false">COUNTIF(B22:AF22, "uo")</f>
        <v>0</v>
      </c>
      <c r="AP22" s="20" t="n">
        <f aca="false">COUNTIF(B22:AF22, "uop")</f>
        <v>0</v>
      </c>
      <c r="AQ22" s="19" t="n">
        <f aca="false">IF(SUM(AQ10:AQ19)&gt;=33,0,IF(SUM(AQ10:AQ19)+COUNTIF(B22:AF22,"c")+COUNTIF(B22:AF22,"k/i")&lt;=33,COUNTIF(B22:AF22,"c")+COUNTIF(B22:AF22,"k/i"),33-SUM(AQ10:AQ19)))</f>
        <v>0</v>
      </c>
      <c r="AR22" s="19" t="n">
        <f aca="false">IF(SUM(AQ10:AQ19)&gt;=33,COUNTIF(B22:AF22,"c")+COUNTIF(B22:AF22,"k/i"),IF(SUM(AQ10:AQ19)+COUNTIF(B22:AF22,"c")+COUNTIF(B22:AF22,"k/i")&lt;=33,0,SUM(AQ10:AQ19)+COUNTIF(B22:AF22,"c")+COUNTIF(B22:AF22,"k/i")-33))</f>
        <v>0</v>
      </c>
      <c r="AS22" s="20" t="n">
        <f aca="false">COUNTIF(B22:AF22, "co")</f>
        <v>0</v>
      </c>
      <c r="AT22" s="20" t="n">
        <f aca="false">COUNTIF(B22:AF22, "cd")</f>
        <v>0</v>
      </c>
      <c r="AU22" s="20" t="n">
        <f aca="false">COUNTIF(B22:AF22, "dzo")</f>
        <v>0</v>
      </c>
      <c r="AV22" s="20" t="n">
        <f aca="false">COUNTIF(B22:AF22, "m")+COUNTIF(B22:AF22, "r")+COUNTIF(B22:AF22, "oj")</f>
        <v>0</v>
      </c>
      <c r="AW22" s="20" t="n">
        <f aca="false">COUNTIF(B22:AF22, "nup")</f>
        <v>0</v>
      </c>
      <c r="AX22" s="20" t="n">
        <f aca="false">COUNTIF(B22:AF22, "w")</f>
        <v>0</v>
      </c>
      <c r="AY22" s="22"/>
      <c r="AZ22" s="20" t="n">
        <f aca="false">COUNTIF(B22:AF22, "nn")</f>
        <v>0</v>
      </c>
      <c r="BA22" s="22"/>
    </row>
    <row r="23" customFormat="false" ht="13.8" hidden="false" customHeight="false" outlineLevel="0" collapsed="false">
      <c r="A23" s="23" t="s">
        <v>59</v>
      </c>
      <c r="B23" s="17" t="s">
        <v>437</v>
      </c>
      <c r="C23" s="17" t="s">
        <v>438</v>
      </c>
      <c r="D23" s="17" t="s">
        <v>439</v>
      </c>
      <c r="E23" s="17" t="s">
        <v>440</v>
      </c>
      <c r="F23" s="17" t="s">
        <v>441</v>
      </c>
      <c r="G23" s="17" t="s">
        <v>442</v>
      </c>
      <c r="H23" s="17" t="s">
        <v>443</v>
      </c>
      <c r="I23" s="17" t="s">
        <v>444</v>
      </c>
      <c r="J23" s="17" t="s">
        <v>445</v>
      </c>
      <c r="K23" s="17" t="s">
        <v>446</v>
      </c>
      <c r="L23" s="17" t="s">
        <v>447</v>
      </c>
      <c r="M23" s="17" t="s">
        <v>448</v>
      </c>
      <c r="N23" s="17" t="s">
        <v>449</v>
      </c>
      <c r="O23" s="17" t="s">
        <v>450</v>
      </c>
      <c r="P23" s="17" t="s">
        <v>451</v>
      </c>
      <c r="Q23" s="17" t="s">
        <v>452</v>
      </c>
      <c r="R23" s="17" t="s">
        <v>453</v>
      </c>
      <c r="S23" s="17" t="s">
        <v>454</v>
      </c>
      <c r="T23" s="17" t="s">
        <v>455</v>
      </c>
      <c r="U23" s="17" t="s">
        <v>456</v>
      </c>
      <c r="V23" s="17" t="s">
        <v>457</v>
      </c>
      <c r="W23" s="17" t="s">
        <v>458</v>
      </c>
      <c r="X23" s="17" t="s">
        <v>459</v>
      </c>
      <c r="Y23" s="17" t="s">
        <v>460</v>
      </c>
      <c r="Z23" s="17" t="s">
        <v>461</v>
      </c>
      <c r="AA23" s="17" t="s">
        <v>462</v>
      </c>
      <c r="AB23" s="17" t="s">
        <v>463</v>
      </c>
      <c r="AC23" s="17" t="s">
        <v>464</v>
      </c>
      <c r="AD23" s="17" t="s">
        <v>465</v>
      </c>
      <c r="AE23" s="17" t="s">
        <v>466</v>
      </c>
      <c r="AF23" s="17" t="s">
        <v>467</v>
      </c>
      <c r="AG23" s="18"/>
      <c r="AH23" s="21"/>
      <c r="AI23" s="21"/>
      <c r="AJ23" s="21"/>
      <c r="AK23" s="21"/>
      <c r="AL23" s="21"/>
      <c r="AM23" s="20"/>
      <c r="AN23" s="20"/>
      <c r="AO23" s="20"/>
      <c r="AP23" s="20"/>
      <c r="AQ23" s="19"/>
      <c r="AR23" s="19"/>
      <c r="AS23" s="20"/>
      <c r="AT23" s="20"/>
      <c r="AU23" s="20"/>
      <c r="AV23" s="20"/>
      <c r="AW23" s="20"/>
      <c r="AX23" s="20"/>
      <c r="AY23" s="22"/>
      <c r="AZ23" s="20"/>
      <c r="BA23" s="22"/>
    </row>
    <row r="24" customFormat="false" ht="13.8" hidden="false" customHeight="false" outlineLevel="0" collapsed="false">
      <c r="A24" s="23" t="s">
        <v>91</v>
      </c>
      <c r="B24" s="17" t="s">
        <v>468</v>
      </c>
      <c r="C24" s="17" t="s">
        <v>469</v>
      </c>
      <c r="D24" s="17" t="s">
        <v>470</v>
      </c>
      <c r="E24" s="17" t="s">
        <v>471</v>
      </c>
      <c r="F24" s="17" t="s">
        <v>472</v>
      </c>
      <c r="G24" s="17" t="s">
        <v>473</v>
      </c>
      <c r="H24" s="17" t="s">
        <v>474</v>
      </c>
      <c r="I24" s="17" t="s">
        <v>475</v>
      </c>
      <c r="J24" s="17" t="s">
        <v>476</v>
      </c>
      <c r="K24" s="17" t="s">
        <v>477</v>
      </c>
      <c r="L24" s="17" t="s">
        <v>478</v>
      </c>
      <c r="M24" s="17" t="s">
        <v>479</v>
      </c>
      <c r="N24" s="17" t="s">
        <v>480</v>
      </c>
      <c r="O24" s="17" t="s">
        <v>481</v>
      </c>
      <c r="P24" s="17" t="s">
        <v>482</v>
      </c>
      <c r="Q24" s="17" t="s">
        <v>483</v>
      </c>
      <c r="R24" s="17" t="s">
        <v>484</v>
      </c>
      <c r="S24" s="17" t="s">
        <v>485</v>
      </c>
      <c r="T24" s="17" t="s">
        <v>486</v>
      </c>
      <c r="U24" s="17" t="s">
        <v>487</v>
      </c>
      <c r="V24" s="17" t="s">
        <v>488</v>
      </c>
      <c r="W24" s="17" t="s">
        <v>489</v>
      </c>
      <c r="X24" s="17" t="s">
        <v>490</v>
      </c>
      <c r="Y24" s="17" t="s">
        <v>491</v>
      </c>
      <c r="Z24" s="17" t="s">
        <v>492</v>
      </c>
      <c r="AA24" s="17" t="s">
        <v>493</v>
      </c>
      <c r="AB24" s="17" t="s">
        <v>494</v>
      </c>
      <c r="AC24" s="17" t="s">
        <v>495</v>
      </c>
      <c r="AD24" s="17" t="s">
        <v>496</v>
      </c>
      <c r="AE24" s="17" t="s">
        <v>497</v>
      </c>
      <c r="AF24" s="17" t="s">
        <v>498</v>
      </c>
      <c r="AG24" s="18"/>
      <c r="AH24" s="21"/>
      <c r="AI24" s="21"/>
      <c r="AJ24" s="21"/>
      <c r="AK24" s="21"/>
      <c r="AL24" s="21"/>
      <c r="AM24" s="20"/>
      <c r="AN24" s="20"/>
      <c r="AO24" s="20"/>
      <c r="AP24" s="20"/>
      <c r="AQ24" s="19"/>
      <c r="AR24" s="19"/>
      <c r="AS24" s="20"/>
      <c r="AT24" s="20"/>
      <c r="AU24" s="20"/>
      <c r="AV24" s="20"/>
      <c r="AW24" s="20"/>
      <c r="AX24" s="20"/>
      <c r="AY24" s="22"/>
      <c r="AZ24" s="20"/>
      <c r="BA24" s="22"/>
    </row>
    <row r="25" customFormat="false" ht="13.8" hidden="false" customHeight="false" outlineLevel="0" collapsed="false">
      <c r="A25" s="27" t="s">
        <v>499</v>
      </c>
      <c r="B25" s="17" t="s">
        <v>500</v>
      </c>
      <c r="C25" s="17" t="s">
        <v>501</v>
      </c>
      <c r="D25" s="17" t="s">
        <v>502</v>
      </c>
      <c r="E25" s="17" t="s">
        <v>503</v>
      </c>
      <c r="F25" s="17" t="s">
        <v>504</v>
      </c>
      <c r="G25" s="17" t="s">
        <v>505</v>
      </c>
      <c r="H25" s="17" t="s">
        <v>506</v>
      </c>
      <c r="I25" s="17" t="s">
        <v>507</v>
      </c>
      <c r="J25" s="17" t="s">
        <v>508</v>
      </c>
      <c r="K25" s="17" t="s">
        <v>509</v>
      </c>
      <c r="L25" s="17" t="s">
        <v>510</v>
      </c>
      <c r="M25" s="17" t="s">
        <v>511</v>
      </c>
      <c r="N25" s="17" t="s">
        <v>512</v>
      </c>
      <c r="O25" s="17" t="s">
        <v>513</v>
      </c>
      <c r="P25" s="17" t="s">
        <v>514</v>
      </c>
      <c r="Q25" s="17" t="s">
        <v>515</v>
      </c>
      <c r="R25" s="17" t="s">
        <v>516</v>
      </c>
      <c r="S25" s="17" t="s">
        <v>517</v>
      </c>
      <c r="T25" s="17" t="s">
        <v>518</v>
      </c>
      <c r="U25" s="17" t="s">
        <v>519</v>
      </c>
      <c r="V25" s="17" t="s">
        <v>520</v>
      </c>
      <c r="W25" s="17" t="s">
        <v>521</v>
      </c>
      <c r="X25" s="17" t="s">
        <v>522</v>
      </c>
      <c r="Y25" s="17" t="s">
        <v>523</v>
      </c>
      <c r="Z25" s="17" t="s">
        <v>524</v>
      </c>
      <c r="AA25" s="17" t="s">
        <v>525</v>
      </c>
      <c r="AB25" s="17" t="s">
        <v>526</v>
      </c>
      <c r="AC25" s="17" t="s">
        <v>527</v>
      </c>
      <c r="AD25" s="17" t="s">
        <v>528</v>
      </c>
      <c r="AE25" s="17" t="s">
        <v>529</v>
      </c>
      <c r="AF25" s="17" t="s">
        <v>530</v>
      </c>
      <c r="AG25" s="18" t="n">
        <f aca="false">SUM(B25:AF25)</f>
        <v>0</v>
      </c>
      <c r="AH25" s="21"/>
      <c r="AI25" s="21"/>
      <c r="AJ25" s="21"/>
      <c r="AK25" s="21"/>
      <c r="AL25" s="21"/>
      <c r="AM25" s="20" t="n">
        <f aca="false">COUNTIF(B25:AF25, "dwś")</f>
        <v>0</v>
      </c>
      <c r="AN25" s="30" t="e">
        <f aca="false">_xlfn.NUMBERVALUE("{vacationLeave.month_06}",".")</f>
        <v>#VALUE!</v>
      </c>
      <c r="AO25" s="20" t="n">
        <f aca="false">COUNTIF(B25:AF25, "uo")</f>
        <v>0</v>
      </c>
      <c r="AP25" s="20" t="n">
        <f aca="false">COUNTIF(B25:AF25, "uop")</f>
        <v>0</v>
      </c>
      <c r="AQ25" s="19" t="n">
        <f aca="false">IF(SUM(AQ10:AQ22)&gt;=33,0,IF(SUM(AQ10:AQ22)+COUNTIF(B25:AF25,"c")+COUNTIF(B25:AF25,"k/i")&lt;=33,COUNTIF(B25:AF25,"c")+COUNTIF(B25:AF25,"k/i"),33-SUM(AQ10:AQ22)))</f>
        <v>0</v>
      </c>
      <c r="AR25" s="19" t="n">
        <f aca="false">IF(SUM(AQ10:AQ22)&gt;=33,COUNTIF(B25:AF25,"c")+COUNTIF(B25:AF25,"k/i"),IF(SUM(AQ10:AQ22)+COUNTIF(B25:AF25,"c")+COUNTIF(B25:AF25,"k/i")&lt;=33,0,SUM(AQ10:AQ22)+COUNTIF(B25:AF25,"c")+COUNTIF(B25:AF25,"k/i")-33))</f>
        <v>0</v>
      </c>
      <c r="AS25" s="20" t="n">
        <f aca="false">COUNTIF(B25:AF25, "co")</f>
        <v>0</v>
      </c>
      <c r="AT25" s="20" t="n">
        <f aca="false">COUNTIF(B25:AF25, "cd")</f>
        <v>0</v>
      </c>
      <c r="AU25" s="20" t="n">
        <f aca="false">COUNTIF(B25:AF25, "dzo")</f>
        <v>0</v>
      </c>
      <c r="AV25" s="20" t="n">
        <f aca="false">COUNTIF(B25:AF25, "m")+COUNTIF(B25:AF25, "r")+COUNTIF(B25:AF25, "oj")</f>
        <v>0</v>
      </c>
      <c r="AW25" s="20" t="n">
        <f aca="false">COUNTIF(B25:AF25, "nup")</f>
        <v>0</v>
      </c>
      <c r="AX25" s="20" t="n">
        <f aca="false">COUNTIF(B25:AF25, "w")</f>
        <v>0</v>
      </c>
      <c r="AY25" s="22"/>
      <c r="AZ25" s="20" t="n">
        <f aca="false">COUNTIF(B25:AF25, "nn")</f>
        <v>0</v>
      </c>
      <c r="BA25" s="22"/>
    </row>
    <row r="26" customFormat="false" ht="13.8" hidden="false" customHeight="false" outlineLevel="0" collapsed="false">
      <c r="A26" s="23" t="s">
        <v>59</v>
      </c>
      <c r="B26" s="17" t="s">
        <v>531</v>
      </c>
      <c r="C26" s="17" t="s">
        <v>532</v>
      </c>
      <c r="D26" s="17" t="s">
        <v>533</v>
      </c>
      <c r="E26" s="17" t="s">
        <v>534</v>
      </c>
      <c r="F26" s="17" t="s">
        <v>535</v>
      </c>
      <c r="G26" s="17" t="s">
        <v>536</v>
      </c>
      <c r="H26" s="17" t="s">
        <v>537</v>
      </c>
      <c r="I26" s="17" t="s">
        <v>538</v>
      </c>
      <c r="J26" s="17" t="s">
        <v>539</v>
      </c>
      <c r="K26" s="17" t="s">
        <v>540</v>
      </c>
      <c r="L26" s="17" t="s">
        <v>541</v>
      </c>
      <c r="M26" s="17" t="s">
        <v>542</v>
      </c>
      <c r="N26" s="17" t="s">
        <v>543</v>
      </c>
      <c r="O26" s="17" t="s">
        <v>544</v>
      </c>
      <c r="P26" s="17" t="s">
        <v>545</v>
      </c>
      <c r="Q26" s="17" t="s">
        <v>546</v>
      </c>
      <c r="R26" s="17" t="s">
        <v>547</v>
      </c>
      <c r="S26" s="17" t="s">
        <v>548</v>
      </c>
      <c r="T26" s="17" t="s">
        <v>549</v>
      </c>
      <c r="U26" s="17" t="s">
        <v>550</v>
      </c>
      <c r="V26" s="17" t="s">
        <v>551</v>
      </c>
      <c r="W26" s="17" t="s">
        <v>552</v>
      </c>
      <c r="X26" s="17" t="s">
        <v>553</v>
      </c>
      <c r="Y26" s="17" t="s">
        <v>554</v>
      </c>
      <c r="Z26" s="17" t="s">
        <v>555</v>
      </c>
      <c r="AA26" s="17" t="s">
        <v>556</v>
      </c>
      <c r="AB26" s="17" t="s">
        <v>557</v>
      </c>
      <c r="AC26" s="17" t="s">
        <v>558</v>
      </c>
      <c r="AD26" s="17" t="s">
        <v>559</v>
      </c>
      <c r="AE26" s="17" t="s">
        <v>560</v>
      </c>
      <c r="AF26" s="17" t="s">
        <v>561</v>
      </c>
      <c r="AG26" s="18"/>
      <c r="AH26" s="21"/>
      <c r="AI26" s="21"/>
      <c r="AJ26" s="21"/>
      <c r="AK26" s="21"/>
      <c r="AL26" s="21"/>
      <c r="AM26" s="20"/>
      <c r="AN26" s="20"/>
      <c r="AO26" s="20"/>
      <c r="AP26" s="20"/>
      <c r="AQ26" s="19"/>
      <c r="AR26" s="19"/>
      <c r="AS26" s="20"/>
      <c r="AT26" s="20"/>
      <c r="AU26" s="20"/>
      <c r="AV26" s="20"/>
      <c r="AW26" s="20"/>
      <c r="AX26" s="20"/>
      <c r="AY26" s="22"/>
      <c r="AZ26" s="20"/>
      <c r="BA26" s="22"/>
    </row>
    <row r="27" customFormat="false" ht="13.8" hidden="false" customHeight="false" outlineLevel="0" collapsed="false">
      <c r="A27" s="23" t="s">
        <v>91</v>
      </c>
      <c r="B27" s="17" t="s">
        <v>562</v>
      </c>
      <c r="C27" s="17" t="s">
        <v>563</v>
      </c>
      <c r="D27" s="17" t="s">
        <v>564</v>
      </c>
      <c r="E27" s="17" t="s">
        <v>565</v>
      </c>
      <c r="F27" s="17" t="s">
        <v>566</v>
      </c>
      <c r="G27" s="17" t="s">
        <v>567</v>
      </c>
      <c r="H27" s="17" t="s">
        <v>568</v>
      </c>
      <c r="I27" s="17" t="s">
        <v>569</v>
      </c>
      <c r="J27" s="17" t="s">
        <v>570</v>
      </c>
      <c r="K27" s="17" t="s">
        <v>571</v>
      </c>
      <c r="L27" s="17" t="s">
        <v>572</v>
      </c>
      <c r="M27" s="17" t="s">
        <v>573</v>
      </c>
      <c r="N27" s="17" t="s">
        <v>574</v>
      </c>
      <c r="O27" s="17" t="s">
        <v>575</v>
      </c>
      <c r="P27" s="17" t="s">
        <v>576</v>
      </c>
      <c r="Q27" s="17" t="s">
        <v>577</v>
      </c>
      <c r="R27" s="17" t="s">
        <v>578</v>
      </c>
      <c r="S27" s="17" t="s">
        <v>579</v>
      </c>
      <c r="T27" s="17" t="s">
        <v>580</v>
      </c>
      <c r="U27" s="17" t="s">
        <v>581</v>
      </c>
      <c r="V27" s="17" t="s">
        <v>582</v>
      </c>
      <c r="W27" s="17" t="s">
        <v>583</v>
      </c>
      <c r="X27" s="17" t="s">
        <v>584</v>
      </c>
      <c r="Y27" s="17" t="s">
        <v>585</v>
      </c>
      <c r="Z27" s="17" t="s">
        <v>586</v>
      </c>
      <c r="AA27" s="17" t="s">
        <v>587</v>
      </c>
      <c r="AB27" s="17" t="s">
        <v>588</v>
      </c>
      <c r="AC27" s="17" t="s">
        <v>589</v>
      </c>
      <c r="AD27" s="17" t="s">
        <v>590</v>
      </c>
      <c r="AE27" s="17" t="s">
        <v>591</v>
      </c>
      <c r="AF27" s="17" t="s">
        <v>592</v>
      </c>
      <c r="AG27" s="18"/>
      <c r="AH27" s="21"/>
      <c r="AI27" s="21"/>
      <c r="AJ27" s="21"/>
      <c r="AK27" s="21"/>
      <c r="AL27" s="21"/>
      <c r="AM27" s="20"/>
      <c r="AN27" s="20"/>
      <c r="AO27" s="20"/>
      <c r="AP27" s="20"/>
      <c r="AQ27" s="19"/>
      <c r="AR27" s="19"/>
      <c r="AS27" s="20"/>
      <c r="AT27" s="20"/>
      <c r="AU27" s="20"/>
      <c r="AV27" s="20"/>
      <c r="AW27" s="20"/>
      <c r="AX27" s="20"/>
      <c r="AY27" s="22"/>
      <c r="AZ27" s="20"/>
      <c r="BA27" s="22"/>
    </row>
    <row r="28" customFormat="false" ht="13.8" hidden="false" customHeight="false" outlineLevel="0" collapsed="false">
      <c r="A28" s="27" t="s">
        <v>593</v>
      </c>
      <c r="B28" s="17" t="s">
        <v>594</v>
      </c>
      <c r="C28" s="17" t="s">
        <v>595</v>
      </c>
      <c r="D28" s="17" t="s">
        <v>596</v>
      </c>
      <c r="E28" s="17" t="s">
        <v>597</v>
      </c>
      <c r="F28" s="17" t="s">
        <v>598</v>
      </c>
      <c r="G28" s="17" t="s">
        <v>599</v>
      </c>
      <c r="H28" s="17" t="s">
        <v>600</v>
      </c>
      <c r="I28" s="17" t="s">
        <v>601</v>
      </c>
      <c r="J28" s="17" t="s">
        <v>602</v>
      </c>
      <c r="K28" s="17" t="s">
        <v>603</v>
      </c>
      <c r="L28" s="17" t="s">
        <v>604</v>
      </c>
      <c r="M28" s="17" t="s">
        <v>605</v>
      </c>
      <c r="N28" s="17" t="s">
        <v>606</v>
      </c>
      <c r="O28" s="17" t="s">
        <v>607</v>
      </c>
      <c r="P28" s="17" t="s">
        <v>608</v>
      </c>
      <c r="Q28" s="17" t="s">
        <v>609</v>
      </c>
      <c r="R28" s="17" t="s">
        <v>610</v>
      </c>
      <c r="S28" s="17" t="s">
        <v>611</v>
      </c>
      <c r="T28" s="17" t="s">
        <v>612</v>
      </c>
      <c r="U28" s="17" t="s">
        <v>613</v>
      </c>
      <c r="V28" s="17" t="s">
        <v>614</v>
      </c>
      <c r="W28" s="17" t="s">
        <v>615</v>
      </c>
      <c r="X28" s="17" t="s">
        <v>616</v>
      </c>
      <c r="Y28" s="17" t="s">
        <v>617</v>
      </c>
      <c r="Z28" s="17" t="s">
        <v>618</v>
      </c>
      <c r="AA28" s="17" t="s">
        <v>619</v>
      </c>
      <c r="AB28" s="17" t="s">
        <v>620</v>
      </c>
      <c r="AC28" s="17" t="s">
        <v>621</v>
      </c>
      <c r="AD28" s="17" t="s">
        <v>622</v>
      </c>
      <c r="AE28" s="17" t="s">
        <v>623</v>
      </c>
      <c r="AF28" s="17" t="s">
        <v>624</v>
      </c>
      <c r="AG28" s="18" t="n">
        <f aca="false">SUM(B28:AF28)</f>
        <v>0</v>
      </c>
      <c r="AH28" s="21"/>
      <c r="AI28" s="21"/>
      <c r="AJ28" s="21"/>
      <c r="AK28" s="21"/>
      <c r="AL28" s="21"/>
      <c r="AM28" s="20" t="n">
        <f aca="false">COUNTIF(B28:AF28, "dwś")</f>
        <v>0</v>
      </c>
      <c r="AN28" s="30" t="e">
        <f aca="false">_xlfn.NUMBERVALUE("{vacationLeave.month_07}",".")</f>
        <v>#VALUE!</v>
      </c>
      <c r="AO28" s="20" t="n">
        <f aca="false">COUNTIF(B28:AF28, "uo")</f>
        <v>0</v>
      </c>
      <c r="AP28" s="20" t="n">
        <f aca="false">COUNTIF(B28:AF28, "uop")</f>
        <v>0</v>
      </c>
      <c r="AQ28" s="19" t="n">
        <f aca="false">IF(SUM(AQ10:AQ25)&gt;=33,0,IF(SUM(AQ10:AQ25)+COUNTIF(B28:AF28,"c")+COUNTIF(B28:AF28,"k/i")&lt;=33,COUNTIF(B28:AF28,"c")+COUNTIF(B28:AF28,"k/i"),33-SUM(AQ10:AQ25)))</f>
        <v>0</v>
      </c>
      <c r="AR28" s="19" t="n">
        <f aca="false">IF(SUM(AQ10:AQ25)&gt;=33,COUNTIF(B28:AF28,"c")+COUNTIF(B28:AF28,"k/i"),IF(SUM(AQ10:AQ25)+COUNTIF(B28:AF28,"c")+COUNTIF(B28:AF28,"k/i")&lt;=33,0,SUM(AQ10:AQ25)+COUNTIF(B28:AF28,"c")+COUNTIF(B28:AF28,"k/i")-33))</f>
        <v>0</v>
      </c>
      <c r="AS28" s="20" t="n">
        <f aca="false">COUNTIF(B28:AF28, "co")</f>
        <v>0</v>
      </c>
      <c r="AT28" s="20" t="n">
        <f aca="false">COUNTIF(B28:AF28, "cd")</f>
        <v>0</v>
      </c>
      <c r="AU28" s="20" t="n">
        <f aca="false">COUNTIF(B28:AF28, "dzo")</f>
        <v>0</v>
      </c>
      <c r="AV28" s="20" t="n">
        <f aca="false">COUNTIF(B28:AF28, "m")+COUNTIF(B28:AF28, "r")+COUNTIF(B28:AF28, "oj")</f>
        <v>0</v>
      </c>
      <c r="AW28" s="20" t="n">
        <f aca="false">COUNTIF(B28:AF28, "nup")</f>
        <v>0</v>
      </c>
      <c r="AX28" s="20" t="n">
        <f aca="false">COUNTIF(B28:AF28, "w")</f>
        <v>0</v>
      </c>
      <c r="AY28" s="22"/>
      <c r="AZ28" s="20" t="n">
        <f aca="false">COUNTIF(B28:AF28, "nn")</f>
        <v>0</v>
      </c>
      <c r="BA28" s="22"/>
    </row>
    <row r="29" customFormat="false" ht="13.8" hidden="false" customHeight="false" outlineLevel="0" collapsed="false">
      <c r="A29" s="23" t="s">
        <v>59</v>
      </c>
      <c r="B29" s="17" t="s">
        <v>625</v>
      </c>
      <c r="C29" s="17" t="s">
        <v>626</v>
      </c>
      <c r="D29" s="17" t="s">
        <v>627</v>
      </c>
      <c r="E29" s="17" t="s">
        <v>628</v>
      </c>
      <c r="F29" s="17" t="s">
        <v>629</v>
      </c>
      <c r="G29" s="17" t="s">
        <v>630</v>
      </c>
      <c r="H29" s="17" t="s">
        <v>631</v>
      </c>
      <c r="I29" s="17" t="s">
        <v>632</v>
      </c>
      <c r="J29" s="17" t="s">
        <v>633</v>
      </c>
      <c r="K29" s="17" t="s">
        <v>634</v>
      </c>
      <c r="L29" s="17" t="s">
        <v>635</v>
      </c>
      <c r="M29" s="17" t="s">
        <v>636</v>
      </c>
      <c r="N29" s="17" t="s">
        <v>637</v>
      </c>
      <c r="O29" s="17" t="s">
        <v>638</v>
      </c>
      <c r="P29" s="17" t="s">
        <v>639</v>
      </c>
      <c r="Q29" s="17" t="s">
        <v>640</v>
      </c>
      <c r="R29" s="17" t="s">
        <v>641</v>
      </c>
      <c r="S29" s="17" t="s">
        <v>642</v>
      </c>
      <c r="T29" s="17" t="s">
        <v>643</v>
      </c>
      <c r="U29" s="17" t="s">
        <v>644</v>
      </c>
      <c r="V29" s="17" t="s">
        <v>645</v>
      </c>
      <c r="W29" s="17" t="s">
        <v>646</v>
      </c>
      <c r="X29" s="17" t="s">
        <v>647</v>
      </c>
      <c r="Y29" s="17" t="s">
        <v>648</v>
      </c>
      <c r="Z29" s="17" t="s">
        <v>649</v>
      </c>
      <c r="AA29" s="17" t="s">
        <v>650</v>
      </c>
      <c r="AB29" s="17" t="s">
        <v>651</v>
      </c>
      <c r="AC29" s="17" t="s">
        <v>652</v>
      </c>
      <c r="AD29" s="17" t="s">
        <v>653</v>
      </c>
      <c r="AE29" s="17" t="s">
        <v>654</v>
      </c>
      <c r="AF29" s="17" t="s">
        <v>655</v>
      </c>
      <c r="AG29" s="18"/>
      <c r="AH29" s="21"/>
      <c r="AI29" s="21"/>
      <c r="AJ29" s="21"/>
      <c r="AK29" s="21"/>
      <c r="AL29" s="21"/>
      <c r="AM29" s="20"/>
      <c r="AN29" s="20"/>
      <c r="AO29" s="20"/>
      <c r="AP29" s="20"/>
      <c r="AQ29" s="19"/>
      <c r="AR29" s="19"/>
      <c r="AS29" s="20"/>
      <c r="AT29" s="20"/>
      <c r="AU29" s="20"/>
      <c r="AV29" s="20"/>
      <c r="AW29" s="20"/>
      <c r="AX29" s="20"/>
      <c r="AY29" s="22"/>
      <c r="AZ29" s="20"/>
      <c r="BA29" s="22"/>
    </row>
    <row r="30" customFormat="false" ht="13.8" hidden="false" customHeight="false" outlineLevel="0" collapsed="false">
      <c r="A30" s="23" t="s">
        <v>91</v>
      </c>
      <c r="B30" s="17" t="s">
        <v>656</v>
      </c>
      <c r="C30" s="17" t="s">
        <v>657</v>
      </c>
      <c r="D30" s="17" t="s">
        <v>658</v>
      </c>
      <c r="E30" s="17" t="s">
        <v>659</v>
      </c>
      <c r="F30" s="17" t="s">
        <v>660</v>
      </c>
      <c r="G30" s="17" t="s">
        <v>661</v>
      </c>
      <c r="H30" s="17" t="s">
        <v>662</v>
      </c>
      <c r="I30" s="17" t="s">
        <v>663</v>
      </c>
      <c r="J30" s="17" t="s">
        <v>664</v>
      </c>
      <c r="K30" s="17" t="s">
        <v>665</v>
      </c>
      <c r="L30" s="17" t="s">
        <v>666</v>
      </c>
      <c r="M30" s="17" t="s">
        <v>667</v>
      </c>
      <c r="N30" s="17" t="s">
        <v>668</v>
      </c>
      <c r="O30" s="17" t="s">
        <v>669</v>
      </c>
      <c r="P30" s="17" t="s">
        <v>670</v>
      </c>
      <c r="Q30" s="17" t="s">
        <v>671</v>
      </c>
      <c r="R30" s="17" t="s">
        <v>672</v>
      </c>
      <c r="S30" s="17" t="s">
        <v>673</v>
      </c>
      <c r="T30" s="17" t="s">
        <v>674</v>
      </c>
      <c r="U30" s="17" t="s">
        <v>675</v>
      </c>
      <c r="V30" s="17" t="s">
        <v>676</v>
      </c>
      <c r="W30" s="17" t="s">
        <v>677</v>
      </c>
      <c r="X30" s="17" t="s">
        <v>678</v>
      </c>
      <c r="Y30" s="17" t="s">
        <v>679</v>
      </c>
      <c r="Z30" s="17" t="s">
        <v>680</v>
      </c>
      <c r="AA30" s="17" t="s">
        <v>681</v>
      </c>
      <c r="AB30" s="17" t="s">
        <v>682</v>
      </c>
      <c r="AC30" s="17" t="s">
        <v>683</v>
      </c>
      <c r="AD30" s="17" t="s">
        <v>684</v>
      </c>
      <c r="AE30" s="17" t="s">
        <v>685</v>
      </c>
      <c r="AF30" s="17" t="s">
        <v>686</v>
      </c>
      <c r="AG30" s="18"/>
      <c r="AH30" s="21"/>
      <c r="AI30" s="21"/>
      <c r="AJ30" s="21"/>
      <c r="AK30" s="21"/>
      <c r="AL30" s="21"/>
      <c r="AM30" s="20"/>
      <c r="AN30" s="20"/>
      <c r="AO30" s="20"/>
      <c r="AP30" s="20"/>
      <c r="AQ30" s="19"/>
      <c r="AR30" s="19"/>
      <c r="AS30" s="20"/>
      <c r="AT30" s="20"/>
      <c r="AU30" s="20"/>
      <c r="AV30" s="20"/>
      <c r="AW30" s="20"/>
      <c r="AX30" s="20"/>
      <c r="AY30" s="22"/>
      <c r="AZ30" s="20"/>
      <c r="BA30" s="22"/>
    </row>
    <row r="31" customFormat="false" ht="13.8" hidden="false" customHeight="false" outlineLevel="0" collapsed="false">
      <c r="A31" s="27" t="s">
        <v>687</v>
      </c>
      <c r="B31" s="17" t="s">
        <v>688</v>
      </c>
      <c r="C31" s="17" t="s">
        <v>689</v>
      </c>
      <c r="D31" s="17" t="s">
        <v>690</v>
      </c>
      <c r="E31" s="17" t="s">
        <v>691</v>
      </c>
      <c r="F31" s="17" t="s">
        <v>692</v>
      </c>
      <c r="G31" s="17" t="s">
        <v>693</v>
      </c>
      <c r="H31" s="17" t="s">
        <v>694</v>
      </c>
      <c r="I31" s="17" t="s">
        <v>695</v>
      </c>
      <c r="J31" s="17" t="s">
        <v>696</v>
      </c>
      <c r="K31" s="17" t="s">
        <v>697</v>
      </c>
      <c r="L31" s="17" t="s">
        <v>698</v>
      </c>
      <c r="M31" s="17" t="s">
        <v>699</v>
      </c>
      <c r="N31" s="17" t="s">
        <v>700</v>
      </c>
      <c r="O31" s="17" t="s">
        <v>701</v>
      </c>
      <c r="P31" s="17" t="s">
        <v>702</v>
      </c>
      <c r="Q31" s="17" t="s">
        <v>703</v>
      </c>
      <c r="R31" s="17" t="s">
        <v>704</v>
      </c>
      <c r="S31" s="17" t="s">
        <v>705</v>
      </c>
      <c r="T31" s="17" t="s">
        <v>706</v>
      </c>
      <c r="U31" s="17" t="s">
        <v>707</v>
      </c>
      <c r="V31" s="17" t="s">
        <v>708</v>
      </c>
      <c r="W31" s="17" t="s">
        <v>709</v>
      </c>
      <c r="X31" s="17" t="s">
        <v>710</v>
      </c>
      <c r="Y31" s="17" t="s">
        <v>711</v>
      </c>
      <c r="Z31" s="17" t="s">
        <v>712</v>
      </c>
      <c r="AA31" s="17" t="s">
        <v>713</v>
      </c>
      <c r="AB31" s="17" t="s">
        <v>714</v>
      </c>
      <c r="AC31" s="17" t="s">
        <v>715</v>
      </c>
      <c r="AD31" s="17" t="s">
        <v>716</v>
      </c>
      <c r="AE31" s="17" t="s">
        <v>717</v>
      </c>
      <c r="AF31" s="17" t="s">
        <v>718</v>
      </c>
      <c r="AG31" s="18" t="n">
        <f aca="false">SUM(B31:AF31)</f>
        <v>0</v>
      </c>
      <c r="AH31" s="21"/>
      <c r="AI31" s="21"/>
      <c r="AJ31" s="21"/>
      <c r="AK31" s="21"/>
      <c r="AL31" s="21"/>
      <c r="AM31" s="20" t="n">
        <f aca="false">COUNTIF(B31:AF31, "dwś")</f>
        <v>0</v>
      </c>
      <c r="AN31" s="30" t="e">
        <f aca="false">_xlfn.NUMBERVALUE("{vacationLeave.month_08}",".")</f>
        <v>#VALUE!</v>
      </c>
      <c r="AO31" s="20" t="n">
        <f aca="false">COUNTIF(B31:AF31, "uo")</f>
        <v>0</v>
      </c>
      <c r="AP31" s="20" t="n">
        <f aca="false">COUNTIF(B31:AF31, "uop")</f>
        <v>0</v>
      </c>
      <c r="AQ31" s="19" t="n">
        <f aca="false">IF(SUM(AQ10:AQ28)&gt;=33,0,IF(SUM(AQ10:AQ28)+COUNTIF(B31:AF31,"c")+COUNTIF(B31:AF31,"k/i")&lt;=33,COUNTIF(B31:AF31,"c")+COUNTIF(B31:AF31,"k/i"),33-SUM(AQ10:AQ28)))</f>
        <v>0</v>
      </c>
      <c r="AR31" s="19" t="n">
        <f aca="false">IF(SUM(AQ10:AQ28)&gt;=33,COUNTIF(B31:AF31,"c")+COUNTIF(B31:AF31,"k/i"),IF(SUM(AQ10:AQ28)+COUNTIF(B31:AF31,"c")+COUNTIF(B31:AF31,"k/i")&lt;=33,0,SUM(AQ10:AQ28)+COUNTIF(B31:AF31,"c")+COUNTIF(B31:AF31,"k/i")-33))</f>
        <v>0</v>
      </c>
      <c r="AS31" s="20" t="n">
        <f aca="false">COUNTIF(B31:AF31, "co")</f>
        <v>0</v>
      </c>
      <c r="AT31" s="20" t="n">
        <f aca="false">COUNTIF(B31:AF31, "cd")</f>
        <v>0</v>
      </c>
      <c r="AU31" s="20" t="n">
        <f aca="false">COUNTIF(B31:AF31, "dzo")</f>
        <v>0</v>
      </c>
      <c r="AV31" s="20" t="n">
        <f aca="false">COUNTIF(B31:AF31, "m")+COUNTIF(B31:AF31, "r")+COUNTIF(B31:AF31, "oj")</f>
        <v>0</v>
      </c>
      <c r="AW31" s="20" t="n">
        <f aca="false">COUNTIF(B31:AF31, "nup")</f>
        <v>0</v>
      </c>
      <c r="AX31" s="20" t="n">
        <f aca="false">COUNTIF(B31:AF31, "w")</f>
        <v>0</v>
      </c>
      <c r="AY31" s="22"/>
      <c r="AZ31" s="20" t="n">
        <f aca="false">COUNTIF(B31:AF31, "nn")</f>
        <v>0</v>
      </c>
      <c r="BA31" s="22"/>
    </row>
    <row r="32" customFormat="false" ht="13.8" hidden="false" customHeight="false" outlineLevel="0" collapsed="false">
      <c r="A32" s="23" t="s">
        <v>59</v>
      </c>
      <c r="B32" s="17" t="s">
        <v>719</v>
      </c>
      <c r="C32" s="17" t="s">
        <v>720</v>
      </c>
      <c r="D32" s="17" t="s">
        <v>721</v>
      </c>
      <c r="E32" s="17" t="s">
        <v>722</v>
      </c>
      <c r="F32" s="17" t="s">
        <v>723</v>
      </c>
      <c r="G32" s="17" t="s">
        <v>724</v>
      </c>
      <c r="H32" s="17" t="s">
        <v>725</v>
      </c>
      <c r="I32" s="17" t="s">
        <v>726</v>
      </c>
      <c r="J32" s="17" t="s">
        <v>727</v>
      </c>
      <c r="K32" s="17" t="s">
        <v>728</v>
      </c>
      <c r="L32" s="17" t="s">
        <v>729</v>
      </c>
      <c r="M32" s="17" t="s">
        <v>730</v>
      </c>
      <c r="N32" s="17" t="s">
        <v>731</v>
      </c>
      <c r="O32" s="17" t="s">
        <v>732</v>
      </c>
      <c r="P32" s="17" t="s">
        <v>733</v>
      </c>
      <c r="Q32" s="17" t="s">
        <v>734</v>
      </c>
      <c r="R32" s="17" t="s">
        <v>735</v>
      </c>
      <c r="S32" s="17" t="s">
        <v>736</v>
      </c>
      <c r="T32" s="17" t="s">
        <v>737</v>
      </c>
      <c r="U32" s="17" t="s">
        <v>738</v>
      </c>
      <c r="V32" s="17" t="s">
        <v>739</v>
      </c>
      <c r="W32" s="17" t="s">
        <v>740</v>
      </c>
      <c r="X32" s="17" t="s">
        <v>741</v>
      </c>
      <c r="Y32" s="17" t="s">
        <v>742</v>
      </c>
      <c r="Z32" s="17" t="s">
        <v>743</v>
      </c>
      <c r="AA32" s="17" t="s">
        <v>744</v>
      </c>
      <c r="AB32" s="17" t="s">
        <v>745</v>
      </c>
      <c r="AC32" s="17" t="s">
        <v>746</v>
      </c>
      <c r="AD32" s="17" t="s">
        <v>747</v>
      </c>
      <c r="AE32" s="17" t="s">
        <v>748</v>
      </c>
      <c r="AF32" s="17" t="s">
        <v>749</v>
      </c>
      <c r="AG32" s="18"/>
      <c r="AH32" s="21"/>
      <c r="AI32" s="21"/>
      <c r="AJ32" s="21"/>
      <c r="AK32" s="21"/>
      <c r="AL32" s="21"/>
      <c r="AM32" s="20"/>
      <c r="AN32" s="20"/>
      <c r="AO32" s="20"/>
      <c r="AP32" s="20"/>
      <c r="AQ32" s="19"/>
      <c r="AR32" s="19"/>
      <c r="AS32" s="20"/>
      <c r="AT32" s="20"/>
      <c r="AU32" s="20"/>
      <c r="AV32" s="20"/>
      <c r="AW32" s="20"/>
      <c r="AX32" s="20"/>
      <c r="AY32" s="22"/>
      <c r="AZ32" s="20"/>
      <c r="BA32" s="22"/>
    </row>
    <row r="33" customFormat="false" ht="13.8" hidden="false" customHeight="false" outlineLevel="0" collapsed="false">
      <c r="A33" s="23" t="s">
        <v>91</v>
      </c>
      <c r="B33" s="17" t="s">
        <v>750</v>
      </c>
      <c r="C33" s="17" t="s">
        <v>751</v>
      </c>
      <c r="D33" s="17" t="s">
        <v>752</v>
      </c>
      <c r="E33" s="17" t="s">
        <v>753</v>
      </c>
      <c r="F33" s="17" t="s">
        <v>754</v>
      </c>
      <c r="G33" s="17" t="s">
        <v>755</v>
      </c>
      <c r="H33" s="17" t="s">
        <v>756</v>
      </c>
      <c r="I33" s="17" t="s">
        <v>757</v>
      </c>
      <c r="J33" s="17" t="s">
        <v>758</v>
      </c>
      <c r="K33" s="17" t="s">
        <v>759</v>
      </c>
      <c r="L33" s="17" t="s">
        <v>760</v>
      </c>
      <c r="M33" s="17" t="s">
        <v>761</v>
      </c>
      <c r="N33" s="17" t="s">
        <v>762</v>
      </c>
      <c r="O33" s="17" t="s">
        <v>763</v>
      </c>
      <c r="P33" s="17" t="s">
        <v>764</v>
      </c>
      <c r="Q33" s="17" t="s">
        <v>765</v>
      </c>
      <c r="R33" s="17" t="s">
        <v>766</v>
      </c>
      <c r="S33" s="17" t="s">
        <v>767</v>
      </c>
      <c r="T33" s="17" t="s">
        <v>768</v>
      </c>
      <c r="U33" s="17" t="s">
        <v>769</v>
      </c>
      <c r="V33" s="17" t="s">
        <v>770</v>
      </c>
      <c r="W33" s="17" t="s">
        <v>771</v>
      </c>
      <c r="X33" s="17" t="s">
        <v>772</v>
      </c>
      <c r="Y33" s="17" t="s">
        <v>773</v>
      </c>
      <c r="Z33" s="17" t="s">
        <v>774</v>
      </c>
      <c r="AA33" s="17" t="s">
        <v>775</v>
      </c>
      <c r="AB33" s="17" t="s">
        <v>776</v>
      </c>
      <c r="AC33" s="17" t="s">
        <v>777</v>
      </c>
      <c r="AD33" s="17" t="s">
        <v>778</v>
      </c>
      <c r="AE33" s="17" t="s">
        <v>779</v>
      </c>
      <c r="AF33" s="17" t="s">
        <v>780</v>
      </c>
      <c r="AG33" s="18"/>
      <c r="AH33" s="21"/>
      <c r="AI33" s="21"/>
      <c r="AJ33" s="21"/>
      <c r="AK33" s="21"/>
      <c r="AL33" s="21"/>
      <c r="AM33" s="20"/>
      <c r="AN33" s="20"/>
      <c r="AO33" s="20"/>
      <c r="AP33" s="20"/>
      <c r="AQ33" s="19"/>
      <c r="AR33" s="19"/>
      <c r="AS33" s="20"/>
      <c r="AT33" s="20"/>
      <c r="AU33" s="20"/>
      <c r="AV33" s="20"/>
      <c r="AW33" s="20"/>
      <c r="AX33" s="20"/>
      <c r="AY33" s="22"/>
      <c r="AZ33" s="20"/>
      <c r="BA33" s="22"/>
    </row>
    <row r="34" customFormat="false" ht="13.8" hidden="false" customHeight="false" outlineLevel="0" collapsed="false">
      <c r="A34" s="27" t="s">
        <v>781</v>
      </c>
      <c r="B34" s="17" t="s">
        <v>782</v>
      </c>
      <c r="C34" s="17" t="s">
        <v>783</v>
      </c>
      <c r="D34" s="17" t="s">
        <v>784</v>
      </c>
      <c r="E34" s="17" t="s">
        <v>785</v>
      </c>
      <c r="F34" s="17" t="s">
        <v>786</v>
      </c>
      <c r="G34" s="17" t="s">
        <v>787</v>
      </c>
      <c r="H34" s="17" t="s">
        <v>788</v>
      </c>
      <c r="I34" s="17" t="s">
        <v>789</v>
      </c>
      <c r="J34" s="17" t="s">
        <v>790</v>
      </c>
      <c r="K34" s="17" t="s">
        <v>791</v>
      </c>
      <c r="L34" s="17" t="s">
        <v>792</v>
      </c>
      <c r="M34" s="17" t="s">
        <v>793</v>
      </c>
      <c r="N34" s="17" t="s">
        <v>794</v>
      </c>
      <c r="O34" s="17" t="s">
        <v>795</v>
      </c>
      <c r="P34" s="17" t="s">
        <v>796</v>
      </c>
      <c r="Q34" s="17" t="s">
        <v>797</v>
      </c>
      <c r="R34" s="17" t="s">
        <v>798</v>
      </c>
      <c r="S34" s="17" t="s">
        <v>799</v>
      </c>
      <c r="T34" s="17" t="s">
        <v>800</v>
      </c>
      <c r="U34" s="17" t="s">
        <v>801</v>
      </c>
      <c r="V34" s="17" t="s">
        <v>802</v>
      </c>
      <c r="W34" s="17" t="s">
        <v>803</v>
      </c>
      <c r="X34" s="17" t="s">
        <v>804</v>
      </c>
      <c r="Y34" s="17" t="s">
        <v>805</v>
      </c>
      <c r="Z34" s="17" t="s">
        <v>806</v>
      </c>
      <c r="AA34" s="17" t="s">
        <v>807</v>
      </c>
      <c r="AB34" s="17" t="s">
        <v>808</v>
      </c>
      <c r="AC34" s="17" t="s">
        <v>809</v>
      </c>
      <c r="AD34" s="17" t="s">
        <v>810</v>
      </c>
      <c r="AE34" s="17" t="s">
        <v>811</v>
      </c>
      <c r="AF34" s="17" t="s">
        <v>812</v>
      </c>
      <c r="AG34" s="18" t="n">
        <f aca="false">SUM(B34:AF34)</f>
        <v>0</v>
      </c>
      <c r="AH34" s="21"/>
      <c r="AI34" s="21"/>
      <c r="AJ34" s="21"/>
      <c r="AK34" s="21"/>
      <c r="AL34" s="21"/>
      <c r="AM34" s="20" t="n">
        <f aca="false">COUNTIF(B34:AF34, "dwś")</f>
        <v>0</v>
      </c>
      <c r="AN34" s="30" t="e">
        <f aca="false">_xlfn.NUMBERVALUE("{vacationLeave.month_09}",".")</f>
        <v>#VALUE!</v>
      </c>
      <c r="AO34" s="20" t="n">
        <f aca="false">COUNTIF(B34:AF34, "uo")</f>
        <v>0</v>
      </c>
      <c r="AP34" s="20" t="n">
        <f aca="false">COUNTIF(B34:AF34, "uop")</f>
        <v>0</v>
      </c>
      <c r="AQ34" s="19" t="n">
        <f aca="false">IF(SUM(AQ10:AQ31)&gt;=33,0,IF(SUM(AQ10:AQ31)+COUNTIF(B34:AF34,"c")+COUNTIF(B34:AF34,"k/i")&lt;=33,COUNTIF(B34:AF34,"c")+COUNTIF(B34:AF34,"k/i"),33-SUM(AQ10:AQ31)))</f>
        <v>0</v>
      </c>
      <c r="AR34" s="19" t="n">
        <f aca="false">IF(SUM(AQ10:AQ31)&gt;=33,COUNTIF(B34:AF34,"c")+COUNTIF(B34:AF34,"k/i"),IF(SUM(AQ10:AQ31)+COUNTIF(B34:AF34,"c")+COUNTIF(B34:AF34,"k/i")&lt;=33,0,SUM(AQ10:AQ31)+COUNTIF(B34:AF34,"c")+COUNTIF(B34:AF34,"k/i")-33))</f>
        <v>0</v>
      </c>
      <c r="AS34" s="20" t="n">
        <f aca="false">COUNTIF(B34:AF34, "co")</f>
        <v>0</v>
      </c>
      <c r="AT34" s="20" t="n">
        <f aca="false">COUNTIF(B34:AF34, "cd")</f>
        <v>0</v>
      </c>
      <c r="AU34" s="20" t="n">
        <f aca="false">COUNTIF(B34:AF34, "dzo")</f>
        <v>0</v>
      </c>
      <c r="AV34" s="20" t="n">
        <f aca="false">COUNTIF(B34:AF34, "m")+COUNTIF(B34:AF34, "r")+COUNTIF(B34:AF34, "oj")</f>
        <v>0</v>
      </c>
      <c r="AW34" s="20" t="n">
        <f aca="false">COUNTIF(B34:AF34, "nup")</f>
        <v>0</v>
      </c>
      <c r="AX34" s="20" t="n">
        <f aca="false">COUNTIF(B34:AF34, "w")</f>
        <v>0</v>
      </c>
      <c r="AY34" s="22"/>
      <c r="AZ34" s="20" t="n">
        <f aca="false">COUNTIF(B34:AF34, "nn")</f>
        <v>0</v>
      </c>
      <c r="BA34" s="22"/>
    </row>
    <row r="35" customFormat="false" ht="13.8" hidden="false" customHeight="false" outlineLevel="0" collapsed="false">
      <c r="A35" s="23" t="s">
        <v>59</v>
      </c>
      <c r="B35" s="17" t="s">
        <v>813</v>
      </c>
      <c r="C35" s="17" t="s">
        <v>814</v>
      </c>
      <c r="D35" s="17" t="s">
        <v>815</v>
      </c>
      <c r="E35" s="17" t="s">
        <v>816</v>
      </c>
      <c r="F35" s="17" t="s">
        <v>817</v>
      </c>
      <c r="G35" s="17" t="s">
        <v>818</v>
      </c>
      <c r="H35" s="17" t="s">
        <v>819</v>
      </c>
      <c r="I35" s="17" t="s">
        <v>820</v>
      </c>
      <c r="J35" s="17" t="s">
        <v>821</v>
      </c>
      <c r="K35" s="17" t="s">
        <v>822</v>
      </c>
      <c r="L35" s="17" t="s">
        <v>823</v>
      </c>
      <c r="M35" s="17" t="s">
        <v>824</v>
      </c>
      <c r="N35" s="17" t="s">
        <v>825</v>
      </c>
      <c r="O35" s="17" t="s">
        <v>826</v>
      </c>
      <c r="P35" s="17" t="s">
        <v>827</v>
      </c>
      <c r="Q35" s="17" t="s">
        <v>828</v>
      </c>
      <c r="R35" s="17" t="s">
        <v>829</v>
      </c>
      <c r="S35" s="17" t="s">
        <v>830</v>
      </c>
      <c r="T35" s="17" t="s">
        <v>831</v>
      </c>
      <c r="U35" s="17" t="s">
        <v>832</v>
      </c>
      <c r="V35" s="17" t="s">
        <v>833</v>
      </c>
      <c r="W35" s="17" t="s">
        <v>834</v>
      </c>
      <c r="X35" s="17" t="s">
        <v>835</v>
      </c>
      <c r="Y35" s="17" t="s">
        <v>836</v>
      </c>
      <c r="Z35" s="17" t="s">
        <v>837</v>
      </c>
      <c r="AA35" s="17" t="s">
        <v>838</v>
      </c>
      <c r="AB35" s="17" t="s">
        <v>839</v>
      </c>
      <c r="AC35" s="17" t="s">
        <v>840</v>
      </c>
      <c r="AD35" s="17" t="s">
        <v>841</v>
      </c>
      <c r="AE35" s="17" t="s">
        <v>842</v>
      </c>
      <c r="AF35" s="17" t="s">
        <v>843</v>
      </c>
      <c r="AG35" s="18"/>
      <c r="AH35" s="21"/>
      <c r="AI35" s="21"/>
      <c r="AJ35" s="21"/>
      <c r="AK35" s="21"/>
      <c r="AL35" s="21"/>
      <c r="AM35" s="20"/>
      <c r="AN35" s="20"/>
      <c r="AO35" s="20"/>
      <c r="AP35" s="20"/>
      <c r="AQ35" s="19"/>
      <c r="AR35" s="19"/>
      <c r="AS35" s="20"/>
      <c r="AT35" s="20"/>
      <c r="AU35" s="20"/>
      <c r="AV35" s="20"/>
      <c r="AW35" s="20"/>
      <c r="AX35" s="20"/>
      <c r="AY35" s="22"/>
      <c r="AZ35" s="20"/>
      <c r="BA35" s="22"/>
    </row>
    <row r="36" customFormat="false" ht="13.8" hidden="false" customHeight="false" outlineLevel="0" collapsed="false">
      <c r="A36" s="23" t="s">
        <v>91</v>
      </c>
      <c r="B36" s="17" t="s">
        <v>844</v>
      </c>
      <c r="C36" s="17" t="s">
        <v>845</v>
      </c>
      <c r="D36" s="17" t="s">
        <v>846</v>
      </c>
      <c r="E36" s="17" t="s">
        <v>847</v>
      </c>
      <c r="F36" s="17" t="s">
        <v>848</v>
      </c>
      <c r="G36" s="17" t="s">
        <v>849</v>
      </c>
      <c r="H36" s="17" t="s">
        <v>850</v>
      </c>
      <c r="I36" s="17" t="s">
        <v>851</v>
      </c>
      <c r="J36" s="17" t="s">
        <v>852</v>
      </c>
      <c r="K36" s="17" t="s">
        <v>853</v>
      </c>
      <c r="L36" s="17" t="s">
        <v>854</v>
      </c>
      <c r="M36" s="17" t="s">
        <v>855</v>
      </c>
      <c r="N36" s="17" t="s">
        <v>856</v>
      </c>
      <c r="O36" s="17" t="s">
        <v>857</v>
      </c>
      <c r="P36" s="17" t="s">
        <v>858</v>
      </c>
      <c r="Q36" s="17" t="s">
        <v>859</v>
      </c>
      <c r="R36" s="17" t="s">
        <v>860</v>
      </c>
      <c r="S36" s="17" t="s">
        <v>861</v>
      </c>
      <c r="T36" s="17" t="s">
        <v>862</v>
      </c>
      <c r="U36" s="17" t="s">
        <v>863</v>
      </c>
      <c r="V36" s="17" t="s">
        <v>864</v>
      </c>
      <c r="W36" s="17" t="s">
        <v>865</v>
      </c>
      <c r="X36" s="17" t="s">
        <v>866</v>
      </c>
      <c r="Y36" s="17" t="s">
        <v>867</v>
      </c>
      <c r="Z36" s="17" t="s">
        <v>868</v>
      </c>
      <c r="AA36" s="17" t="s">
        <v>869</v>
      </c>
      <c r="AB36" s="17" t="s">
        <v>870</v>
      </c>
      <c r="AC36" s="17" t="s">
        <v>871</v>
      </c>
      <c r="AD36" s="17" t="s">
        <v>872</v>
      </c>
      <c r="AE36" s="17" t="s">
        <v>873</v>
      </c>
      <c r="AF36" s="17" t="s">
        <v>874</v>
      </c>
      <c r="AG36" s="18"/>
      <c r="AH36" s="21"/>
      <c r="AI36" s="21"/>
      <c r="AJ36" s="21"/>
      <c r="AK36" s="21"/>
      <c r="AL36" s="21"/>
      <c r="AM36" s="20"/>
      <c r="AN36" s="20"/>
      <c r="AO36" s="20"/>
      <c r="AP36" s="20"/>
      <c r="AQ36" s="19"/>
      <c r="AR36" s="19"/>
      <c r="AS36" s="20"/>
      <c r="AT36" s="20"/>
      <c r="AU36" s="20"/>
      <c r="AV36" s="20"/>
      <c r="AW36" s="20"/>
      <c r="AX36" s="20"/>
      <c r="AY36" s="22"/>
      <c r="AZ36" s="20"/>
      <c r="BA36" s="22"/>
    </row>
    <row r="37" customFormat="false" ht="13.8" hidden="false" customHeight="false" outlineLevel="0" collapsed="false">
      <c r="A37" s="27" t="s">
        <v>875</v>
      </c>
      <c r="B37" s="17" t="s">
        <v>876</v>
      </c>
      <c r="C37" s="17" t="s">
        <v>877</v>
      </c>
      <c r="D37" s="17" t="s">
        <v>878</v>
      </c>
      <c r="E37" s="17" t="s">
        <v>879</v>
      </c>
      <c r="F37" s="17" t="s">
        <v>880</v>
      </c>
      <c r="G37" s="17" t="s">
        <v>881</v>
      </c>
      <c r="H37" s="17" t="s">
        <v>882</v>
      </c>
      <c r="I37" s="17" t="s">
        <v>883</v>
      </c>
      <c r="J37" s="17" t="s">
        <v>884</v>
      </c>
      <c r="K37" s="17" t="s">
        <v>885</v>
      </c>
      <c r="L37" s="17" t="s">
        <v>886</v>
      </c>
      <c r="M37" s="17" t="s">
        <v>887</v>
      </c>
      <c r="N37" s="17" t="s">
        <v>888</v>
      </c>
      <c r="O37" s="17" t="s">
        <v>889</v>
      </c>
      <c r="P37" s="17" t="s">
        <v>890</v>
      </c>
      <c r="Q37" s="17" t="s">
        <v>891</v>
      </c>
      <c r="R37" s="17" t="s">
        <v>892</v>
      </c>
      <c r="S37" s="17" t="s">
        <v>893</v>
      </c>
      <c r="T37" s="17" t="s">
        <v>894</v>
      </c>
      <c r="U37" s="17" t="s">
        <v>895</v>
      </c>
      <c r="V37" s="17" t="s">
        <v>896</v>
      </c>
      <c r="W37" s="17" t="s">
        <v>897</v>
      </c>
      <c r="X37" s="17" t="s">
        <v>898</v>
      </c>
      <c r="Y37" s="17" t="s">
        <v>899</v>
      </c>
      <c r="Z37" s="17" t="s">
        <v>900</v>
      </c>
      <c r="AA37" s="17" t="s">
        <v>901</v>
      </c>
      <c r="AB37" s="17" t="s">
        <v>902</v>
      </c>
      <c r="AC37" s="17" t="s">
        <v>903</v>
      </c>
      <c r="AD37" s="17" t="s">
        <v>904</v>
      </c>
      <c r="AE37" s="17" t="s">
        <v>905</v>
      </c>
      <c r="AF37" s="17" t="s">
        <v>906</v>
      </c>
      <c r="AG37" s="18" t="n">
        <f aca="false">SUM(B37:AF37)</f>
        <v>0</v>
      </c>
      <c r="AH37" s="21"/>
      <c r="AI37" s="21"/>
      <c r="AJ37" s="21"/>
      <c r="AK37" s="21"/>
      <c r="AL37" s="21"/>
      <c r="AM37" s="20" t="n">
        <f aca="false">COUNTIF(B37:AF37, "dwś")</f>
        <v>0</v>
      </c>
      <c r="AN37" s="30" t="e">
        <f aca="false">_xlfn.NUMBERVALUE("{vacationLeave.month_10}",".")</f>
        <v>#VALUE!</v>
      </c>
      <c r="AO37" s="20" t="n">
        <f aca="false">COUNTIF(B37:AF37, "uo")</f>
        <v>0</v>
      </c>
      <c r="AP37" s="20" t="n">
        <f aca="false">COUNTIF(B37:AF37, "uop")</f>
        <v>0</v>
      </c>
      <c r="AQ37" s="19" t="n">
        <f aca="false">IF(SUM(AQ10:AQ34)&gt;=33,0,IF(SUM(AQ10:AQ34)+COUNTIF(B37:AF37,"c")+COUNTIF(B37:AF37,"k/i")&lt;=33,COUNTIF(B37:AF37,"c")+COUNTIF(B37:AF37,"k/i"),33-SUM(AQ10:AQ34)))</f>
        <v>0</v>
      </c>
      <c r="AR37" s="19" t="n">
        <f aca="false">IF(SUM(AQ10:AQ34)&gt;=33,COUNTIF(B37:AF37,"c")+COUNTIF(B37:AF37,"k/i"),IF(SUM(AQ10:AQ34)+COUNTIF(B37:AF37,"c")+COUNTIF(B37:AF37,"k/i")&lt;=33,0,SUM(AQ10:AQ34)+COUNTIF(B37:AF37,"c")+COUNTIF(B37:AF37,"k/i")-33))</f>
        <v>0</v>
      </c>
      <c r="AS37" s="20" t="n">
        <f aca="false">COUNTIF(B37:AF37, "co")</f>
        <v>0</v>
      </c>
      <c r="AT37" s="20" t="n">
        <f aca="false">COUNTIF(B37:AF37, "cd")</f>
        <v>0</v>
      </c>
      <c r="AU37" s="20" t="n">
        <f aca="false">COUNTIF(B37:AF37, "dzo")</f>
        <v>0</v>
      </c>
      <c r="AV37" s="20" t="n">
        <f aca="false">COUNTIF(B37:AF37, "m")+COUNTIF(B37:AF37, "r")+COUNTIF(B37:AF37, "oj")</f>
        <v>0</v>
      </c>
      <c r="AW37" s="20" t="n">
        <f aca="false">COUNTIF(B37:AF37, "nup")</f>
        <v>0</v>
      </c>
      <c r="AX37" s="20" t="n">
        <f aca="false">COUNTIF(B37:AF37, "w")</f>
        <v>0</v>
      </c>
      <c r="AY37" s="22"/>
      <c r="AZ37" s="20" t="n">
        <f aca="false">COUNTIF(B37:AF37, "nn")</f>
        <v>0</v>
      </c>
      <c r="BA37" s="22"/>
    </row>
    <row r="38" customFormat="false" ht="13.8" hidden="false" customHeight="false" outlineLevel="0" collapsed="false">
      <c r="A38" s="23" t="s">
        <v>59</v>
      </c>
      <c r="B38" s="17" t="s">
        <v>907</v>
      </c>
      <c r="C38" s="17" t="s">
        <v>908</v>
      </c>
      <c r="D38" s="17" t="s">
        <v>909</v>
      </c>
      <c r="E38" s="17" t="s">
        <v>910</v>
      </c>
      <c r="F38" s="17" t="s">
        <v>911</v>
      </c>
      <c r="G38" s="17" t="s">
        <v>912</v>
      </c>
      <c r="H38" s="17" t="s">
        <v>913</v>
      </c>
      <c r="I38" s="17" t="s">
        <v>914</v>
      </c>
      <c r="J38" s="17" t="s">
        <v>915</v>
      </c>
      <c r="K38" s="17" t="s">
        <v>916</v>
      </c>
      <c r="L38" s="17" t="s">
        <v>917</v>
      </c>
      <c r="M38" s="17" t="s">
        <v>918</v>
      </c>
      <c r="N38" s="17" t="s">
        <v>919</v>
      </c>
      <c r="O38" s="17" t="s">
        <v>920</v>
      </c>
      <c r="P38" s="17" t="s">
        <v>921</v>
      </c>
      <c r="Q38" s="17" t="s">
        <v>922</v>
      </c>
      <c r="R38" s="17" t="s">
        <v>923</v>
      </c>
      <c r="S38" s="17" t="s">
        <v>924</v>
      </c>
      <c r="T38" s="17" t="s">
        <v>925</v>
      </c>
      <c r="U38" s="17" t="s">
        <v>926</v>
      </c>
      <c r="V38" s="17" t="s">
        <v>927</v>
      </c>
      <c r="W38" s="17" t="s">
        <v>928</v>
      </c>
      <c r="X38" s="17" t="s">
        <v>929</v>
      </c>
      <c r="Y38" s="17" t="s">
        <v>930</v>
      </c>
      <c r="Z38" s="17" t="s">
        <v>931</v>
      </c>
      <c r="AA38" s="17" t="s">
        <v>932</v>
      </c>
      <c r="AB38" s="17" t="s">
        <v>933</v>
      </c>
      <c r="AC38" s="17" t="s">
        <v>934</v>
      </c>
      <c r="AD38" s="17" t="s">
        <v>935</v>
      </c>
      <c r="AE38" s="17" t="s">
        <v>936</v>
      </c>
      <c r="AF38" s="17" t="s">
        <v>937</v>
      </c>
      <c r="AG38" s="18"/>
      <c r="AH38" s="21"/>
      <c r="AI38" s="21"/>
      <c r="AJ38" s="21"/>
      <c r="AK38" s="21"/>
      <c r="AL38" s="21"/>
      <c r="AM38" s="20"/>
      <c r="AN38" s="20"/>
      <c r="AO38" s="20"/>
      <c r="AP38" s="20"/>
      <c r="AQ38" s="19"/>
      <c r="AR38" s="19"/>
      <c r="AS38" s="20"/>
      <c r="AT38" s="20"/>
      <c r="AU38" s="20"/>
      <c r="AV38" s="20"/>
      <c r="AW38" s="20"/>
      <c r="AX38" s="20"/>
      <c r="AY38" s="22"/>
      <c r="AZ38" s="20"/>
      <c r="BA38" s="22"/>
    </row>
    <row r="39" customFormat="false" ht="13.8" hidden="false" customHeight="false" outlineLevel="0" collapsed="false">
      <c r="A39" s="23" t="s">
        <v>91</v>
      </c>
      <c r="B39" s="17" t="s">
        <v>938</v>
      </c>
      <c r="C39" s="17" t="s">
        <v>939</v>
      </c>
      <c r="D39" s="17" t="s">
        <v>940</v>
      </c>
      <c r="E39" s="17" t="s">
        <v>941</v>
      </c>
      <c r="F39" s="17" t="s">
        <v>942</v>
      </c>
      <c r="G39" s="17" t="s">
        <v>943</v>
      </c>
      <c r="H39" s="17" t="s">
        <v>944</v>
      </c>
      <c r="I39" s="17" t="s">
        <v>945</v>
      </c>
      <c r="J39" s="17" t="s">
        <v>946</v>
      </c>
      <c r="K39" s="17" t="s">
        <v>947</v>
      </c>
      <c r="L39" s="17" t="s">
        <v>948</v>
      </c>
      <c r="M39" s="17" t="s">
        <v>949</v>
      </c>
      <c r="N39" s="17" t="s">
        <v>950</v>
      </c>
      <c r="O39" s="17" t="s">
        <v>951</v>
      </c>
      <c r="P39" s="17" t="s">
        <v>952</v>
      </c>
      <c r="Q39" s="17" t="s">
        <v>953</v>
      </c>
      <c r="R39" s="17" t="s">
        <v>954</v>
      </c>
      <c r="S39" s="17" t="s">
        <v>955</v>
      </c>
      <c r="T39" s="17" t="s">
        <v>956</v>
      </c>
      <c r="U39" s="17" t="s">
        <v>957</v>
      </c>
      <c r="V39" s="17" t="s">
        <v>958</v>
      </c>
      <c r="W39" s="17" t="s">
        <v>959</v>
      </c>
      <c r="X39" s="17" t="s">
        <v>960</v>
      </c>
      <c r="Y39" s="17" t="s">
        <v>961</v>
      </c>
      <c r="Z39" s="17" t="s">
        <v>962</v>
      </c>
      <c r="AA39" s="17" t="s">
        <v>963</v>
      </c>
      <c r="AB39" s="17" t="s">
        <v>964</v>
      </c>
      <c r="AC39" s="17" t="s">
        <v>965</v>
      </c>
      <c r="AD39" s="17" t="s">
        <v>966</v>
      </c>
      <c r="AE39" s="17" t="s">
        <v>967</v>
      </c>
      <c r="AF39" s="17" t="s">
        <v>968</v>
      </c>
      <c r="AG39" s="18"/>
      <c r="AH39" s="21"/>
      <c r="AI39" s="21"/>
      <c r="AJ39" s="21"/>
      <c r="AK39" s="21"/>
      <c r="AL39" s="21"/>
      <c r="AM39" s="20"/>
      <c r="AN39" s="20"/>
      <c r="AO39" s="20"/>
      <c r="AP39" s="20"/>
      <c r="AQ39" s="19"/>
      <c r="AR39" s="19"/>
      <c r="AS39" s="20"/>
      <c r="AT39" s="20"/>
      <c r="AU39" s="20"/>
      <c r="AV39" s="20"/>
      <c r="AW39" s="20"/>
      <c r="AX39" s="20"/>
      <c r="AY39" s="22"/>
      <c r="AZ39" s="20"/>
      <c r="BA39" s="22"/>
    </row>
    <row r="40" customFormat="false" ht="13.8" hidden="false" customHeight="false" outlineLevel="0" collapsed="false">
      <c r="A40" s="27" t="s">
        <v>969</v>
      </c>
      <c r="B40" s="17" t="s">
        <v>970</v>
      </c>
      <c r="C40" s="17" t="s">
        <v>971</v>
      </c>
      <c r="D40" s="17" t="s">
        <v>972</v>
      </c>
      <c r="E40" s="17" t="s">
        <v>973</v>
      </c>
      <c r="F40" s="17" t="s">
        <v>974</v>
      </c>
      <c r="G40" s="17" t="s">
        <v>975</v>
      </c>
      <c r="H40" s="17" t="s">
        <v>976</v>
      </c>
      <c r="I40" s="17" t="s">
        <v>977</v>
      </c>
      <c r="J40" s="17" t="s">
        <v>978</v>
      </c>
      <c r="K40" s="17" t="s">
        <v>979</v>
      </c>
      <c r="L40" s="17" t="s">
        <v>980</v>
      </c>
      <c r="M40" s="17" t="s">
        <v>981</v>
      </c>
      <c r="N40" s="17" t="s">
        <v>982</v>
      </c>
      <c r="O40" s="17" t="s">
        <v>983</v>
      </c>
      <c r="P40" s="17" t="s">
        <v>984</v>
      </c>
      <c r="Q40" s="17" t="s">
        <v>985</v>
      </c>
      <c r="R40" s="17" t="s">
        <v>986</v>
      </c>
      <c r="S40" s="17" t="s">
        <v>987</v>
      </c>
      <c r="T40" s="17" t="s">
        <v>988</v>
      </c>
      <c r="U40" s="17" t="s">
        <v>989</v>
      </c>
      <c r="V40" s="17" t="s">
        <v>990</v>
      </c>
      <c r="W40" s="17" t="s">
        <v>991</v>
      </c>
      <c r="X40" s="17" t="s">
        <v>992</v>
      </c>
      <c r="Y40" s="17" t="s">
        <v>993</v>
      </c>
      <c r="Z40" s="17" t="s">
        <v>994</v>
      </c>
      <c r="AA40" s="17" t="s">
        <v>995</v>
      </c>
      <c r="AB40" s="17" t="s">
        <v>996</v>
      </c>
      <c r="AC40" s="17" t="s">
        <v>997</v>
      </c>
      <c r="AD40" s="17" t="s">
        <v>998</v>
      </c>
      <c r="AE40" s="17" t="s">
        <v>999</v>
      </c>
      <c r="AF40" s="17" t="s">
        <v>1000</v>
      </c>
      <c r="AG40" s="18" t="n">
        <f aca="false">SUM(B40:AF40)</f>
        <v>0</v>
      </c>
      <c r="AH40" s="21"/>
      <c r="AI40" s="21"/>
      <c r="AJ40" s="21"/>
      <c r="AK40" s="21"/>
      <c r="AL40" s="21"/>
      <c r="AM40" s="20" t="n">
        <f aca="false">COUNTIF(B40:AF40, "dwś")</f>
        <v>0</v>
      </c>
      <c r="AN40" s="30" t="e">
        <f aca="false">_xlfn.NUMBERVALUE("{vacationLeave.month_11}",".")</f>
        <v>#VALUE!</v>
      </c>
      <c r="AO40" s="20" t="n">
        <f aca="false">COUNTIF(B40:AF40, "uo")</f>
        <v>0</v>
      </c>
      <c r="AP40" s="20" t="n">
        <f aca="false">COUNTIF(B40:AF40, "uop")</f>
        <v>0</v>
      </c>
      <c r="AQ40" s="19" t="n">
        <f aca="false">IF(SUM(AQ10:AQ37)&gt;=33,0,IF(SUM(AQ10:AQ37)+COUNTIF(B40:AF40,"c")+COUNTIF(B40:AF40,"k/i")&lt;=33,COUNTIF(B40:AF40,"c")+COUNTIF(B40:AF40,"k/i"),33-SUM(AQ10:AQ37)))</f>
        <v>0</v>
      </c>
      <c r="AR40" s="19" t="n">
        <f aca="false">IF(SUM(AQ10:AQ37)&gt;=33,COUNTIF(B40:AF40,"c")+COUNTIF(B40:AF40,"k/i"),IF(SUM(AQ10:AQ37)+COUNTIF(B40:AF40,"c")+COUNTIF(B40:AF40,"k/i")&lt;=33,0,SUM(AQ10:AQ37)+COUNTIF(B40:AF40,"c")+COUNTIF(B40:AF40,"k/i")-33))</f>
        <v>0</v>
      </c>
      <c r="AS40" s="20" t="n">
        <f aca="false">COUNTIF(B40:AF40, "co")</f>
        <v>0</v>
      </c>
      <c r="AT40" s="20" t="n">
        <f aca="false">COUNTIF(B40:AF40, "cd")</f>
        <v>0</v>
      </c>
      <c r="AU40" s="20" t="n">
        <f aca="false">COUNTIF(B40:AF40, "dzo")</f>
        <v>0</v>
      </c>
      <c r="AV40" s="20" t="n">
        <f aca="false">COUNTIF(B40:AF40, "m")+COUNTIF(B40:AF40, "r")+COUNTIF(B40:AF40, "oj")</f>
        <v>0</v>
      </c>
      <c r="AW40" s="20" t="n">
        <f aca="false">COUNTIF(B40:AF40, "nup")</f>
        <v>0</v>
      </c>
      <c r="AX40" s="20" t="n">
        <f aca="false">COUNTIF(B40:AF40, "w")</f>
        <v>0</v>
      </c>
      <c r="AY40" s="22"/>
      <c r="AZ40" s="20" t="n">
        <f aca="false">COUNTIF(B40:AF40, "nn")</f>
        <v>0</v>
      </c>
      <c r="BA40" s="22"/>
    </row>
    <row r="41" customFormat="false" ht="13.8" hidden="false" customHeight="false" outlineLevel="0" collapsed="false">
      <c r="A41" s="23" t="s">
        <v>59</v>
      </c>
      <c r="B41" s="17" t="s">
        <v>1001</v>
      </c>
      <c r="C41" s="17" t="s">
        <v>1002</v>
      </c>
      <c r="D41" s="17" t="s">
        <v>1003</v>
      </c>
      <c r="E41" s="17" t="s">
        <v>1004</v>
      </c>
      <c r="F41" s="17" t="s">
        <v>1005</v>
      </c>
      <c r="G41" s="17" t="s">
        <v>1006</v>
      </c>
      <c r="H41" s="17" t="s">
        <v>1007</v>
      </c>
      <c r="I41" s="17" t="s">
        <v>1008</v>
      </c>
      <c r="J41" s="17" t="s">
        <v>1009</v>
      </c>
      <c r="K41" s="17" t="s">
        <v>1010</v>
      </c>
      <c r="L41" s="17" t="s">
        <v>1011</v>
      </c>
      <c r="M41" s="17" t="s">
        <v>1012</v>
      </c>
      <c r="N41" s="17" t="s">
        <v>1013</v>
      </c>
      <c r="O41" s="17" t="s">
        <v>1014</v>
      </c>
      <c r="P41" s="17" t="s">
        <v>1015</v>
      </c>
      <c r="Q41" s="17" t="s">
        <v>1016</v>
      </c>
      <c r="R41" s="17" t="s">
        <v>1017</v>
      </c>
      <c r="S41" s="17" t="s">
        <v>1018</v>
      </c>
      <c r="T41" s="17" t="s">
        <v>1019</v>
      </c>
      <c r="U41" s="17" t="s">
        <v>1020</v>
      </c>
      <c r="V41" s="17" t="s">
        <v>1021</v>
      </c>
      <c r="W41" s="17" t="s">
        <v>1022</v>
      </c>
      <c r="X41" s="17" t="s">
        <v>1023</v>
      </c>
      <c r="Y41" s="17" t="s">
        <v>1024</v>
      </c>
      <c r="Z41" s="17" t="s">
        <v>1025</v>
      </c>
      <c r="AA41" s="17" t="s">
        <v>1026</v>
      </c>
      <c r="AB41" s="17" t="s">
        <v>1027</v>
      </c>
      <c r="AC41" s="17" t="s">
        <v>1028</v>
      </c>
      <c r="AD41" s="17" t="s">
        <v>1029</v>
      </c>
      <c r="AE41" s="17" t="s">
        <v>1030</v>
      </c>
      <c r="AF41" s="17" t="s">
        <v>1031</v>
      </c>
      <c r="AG41" s="18"/>
      <c r="AH41" s="21"/>
      <c r="AI41" s="21"/>
      <c r="AJ41" s="21"/>
      <c r="AK41" s="21"/>
      <c r="AL41" s="21"/>
      <c r="AM41" s="20"/>
      <c r="AN41" s="20"/>
      <c r="AO41" s="20"/>
      <c r="AP41" s="20"/>
      <c r="AQ41" s="19"/>
      <c r="AR41" s="19"/>
      <c r="AS41" s="20"/>
      <c r="AT41" s="20"/>
      <c r="AU41" s="20"/>
      <c r="AV41" s="20"/>
      <c r="AW41" s="20"/>
      <c r="AX41" s="20"/>
      <c r="AY41" s="22"/>
      <c r="AZ41" s="20"/>
      <c r="BA41" s="22"/>
    </row>
    <row r="42" customFormat="false" ht="13.8" hidden="false" customHeight="false" outlineLevel="0" collapsed="false">
      <c r="A42" s="23" t="s">
        <v>91</v>
      </c>
      <c r="B42" s="17" t="s">
        <v>1032</v>
      </c>
      <c r="C42" s="17" t="s">
        <v>1033</v>
      </c>
      <c r="D42" s="17" t="s">
        <v>1034</v>
      </c>
      <c r="E42" s="17" t="s">
        <v>1035</v>
      </c>
      <c r="F42" s="17" t="s">
        <v>1036</v>
      </c>
      <c r="G42" s="17" t="s">
        <v>1037</v>
      </c>
      <c r="H42" s="17" t="s">
        <v>1038</v>
      </c>
      <c r="I42" s="17" t="s">
        <v>1039</v>
      </c>
      <c r="J42" s="17" t="s">
        <v>1040</v>
      </c>
      <c r="K42" s="17" t="s">
        <v>1041</v>
      </c>
      <c r="L42" s="17" t="s">
        <v>1042</v>
      </c>
      <c r="M42" s="17" t="s">
        <v>1043</v>
      </c>
      <c r="N42" s="17" t="s">
        <v>1044</v>
      </c>
      <c r="O42" s="17" t="s">
        <v>1045</v>
      </c>
      <c r="P42" s="17" t="s">
        <v>1046</v>
      </c>
      <c r="Q42" s="17" t="s">
        <v>1047</v>
      </c>
      <c r="R42" s="17" t="s">
        <v>1048</v>
      </c>
      <c r="S42" s="17" t="s">
        <v>1049</v>
      </c>
      <c r="T42" s="17" t="s">
        <v>1050</v>
      </c>
      <c r="U42" s="17" t="s">
        <v>1051</v>
      </c>
      <c r="V42" s="17" t="s">
        <v>1052</v>
      </c>
      <c r="W42" s="17" t="s">
        <v>1053</v>
      </c>
      <c r="X42" s="17" t="s">
        <v>1054</v>
      </c>
      <c r="Y42" s="17" t="s">
        <v>1055</v>
      </c>
      <c r="Z42" s="17" t="s">
        <v>1056</v>
      </c>
      <c r="AA42" s="17" t="s">
        <v>1057</v>
      </c>
      <c r="AB42" s="17" t="s">
        <v>1058</v>
      </c>
      <c r="AC42" s="17" t="s">
        <v>1059</v>
      </c>
      <c r="AD42" s="17" t="s">
        <v>1060</v>
      </c>
      <c r="AE42" s="17" t="s">
        <v>1061</v>
      </c>
      <c r="AF42" s="17" t="s">
        <v>1062</v>
      </c>
      <c r="AG42" s="18"/>
      <c r="AH42" s="21"/>
      <c r="AI42" s="21"/>
      <c r="AJ42" s="21"/>
      <c r="AK42" s="21"/>
      <c r="AL42" s="21"/>
      <c r="AM42" s="20"/>
      <c r="AN42" s="20"/>
      <c r="AO42" s="20"/>
      <c r="AP42" s="20"/>
      <c r="AQ42" s="19"/>
      <c r="AR42" s="19"/>
      <c r="AS42" s="20"/>
      <c r="AT42" s="20"/>
      <c r="AU42" s="20"/>
      <c r="AV42" s="20"/>
      <c r="AW42" s="20"/>
      <c r="AX42" s="20"/>
      <c r="AY42" s="22"/>
      <c r="AZ42" s="20"/>
      <c r="BA42" s="22"/>
    </row>
    <row r="43" customFormat="false" ht="13.8" hidden="false" customHeight="false" outlineLevel="0" collapsed="false">
      <c r="A43" s="27" t="s">
        <v>1063</v>
      </c>
      <c r="B43" s="17" t="s">
        <v>1064</v>
      </c>
      <c r="C43" s="17" t="s">
        <v>1065</v>
      </c>
      <c r="D43" s="17" t="s">
        <v>1066</v>
      </c>
      <c r="E43" s="17" t="s">
        <v>1067</v>
      </c>
      <c r="F43" s="17" t="s">
        <v>1068</v>
      </c>
      <c r="G43" s="17" t="s">
        <v>1069</v>
      </c>
      <c r="H43" s="17" t="s">
        <v>1070</v>
      </c>
      <c r="I43" s="17" t="s">
        <v>1071</v>
      </c>
      <c r="J43" s="17" t="s">
        <v>1072</v>
      </c>
      <c r="K43" s="17" t="s">
        <v>1073</v>
      </c>
      <c r="L43" s="17" t="s">
        <v>1074</v>
      </c>
      <c r="M43" s="17" t="s">
        <v>1075</v>
      </c>
      <c r="N43" s="17" t="s">
        <v>1076</v>
      </c>
      <c r="O43" s="17" t="s">
        <v>1077</v>
      </c>
      <c r="P43" s="17" t="s">
        <v>1078</v>
      </c>
      <c r="Q43" s="17" t="s">
        <v>1079</v>
      </c>
      <c r="R43" s="17" t="s">
        <v>1080</v>
      </c>
      <c r="S43" s="17" t="s">
        <v>1081</v>
      </c>
      <c r="T43" s="17" t="s">
        <v>1082</v>
      </c>
      <c r="U43" s="17" t="s">
        <v>1083</v>
      </c>
      <c r="V43" s="17" t="s">
        <v>1084</v>
      </c>
      <c r="W43" s="17" t="s">
        <v>1085</v>
      </c>
      <c r="X43" s="17" t="s">
        <v>1086</v>
      </c>
      <c r="Y43" s="17" t="s">
        <v>1087</v>
      </c>
      <c r="Z43" s="17" t="s">
        <v>1088</v>
      </c>
      <c r="AA43" s="17" t="s">
        <v>1089</v>
      </c>
      <c r="AB43" s="17" t="s">
        <v>1090</v>
      </c>
      <c r="AC43" s="17" t="s">
        <v>1091</v>
      </c>
      <c r="AD43" s="17" t="s">
        <v>1092</v>
      </c>
      <c r="AE43" s="17" t="s">
        <v>1093</v>
      </c>
      <c r="AF43" s="17" t="s">
        <v>1094</v>
      </c>
      <c r="AG43" s="18" t="n">
        <f aca="false">SUM(B43:AF43)</f>
        <v>0</v>
      </c>
      <c r="AH43" s="21"/>
      <c r="AI43" s="21"/>
      <c r="AJ43" s="21"/>
      <c r="AK43" s="21"/>
      <c r="AL43" s="21"/>
      <c r="AM43" s="20" t="n">
        <f aca="false">COUNTIF(B43:AF43, "dwś")</f>
        <v>0</v>
      </c>
      <c r="AN43" s="30" t="e">
        <f aca="false">_xlfn.NUMBERVALUE("{vacationLeave.month_12}",".")</f>
        <v>#VALUE!</v>
      </c>
      <c r="AO43" s="20" t="n">
        <f aca="false">COUNTIF(B43:AF43, "uo")</f>
        <v>0</v>
      </c>
      <c r="AP43" s="20" t="n">
        <f aca="false">COUNTIF(B43:AF43, "uop")</f>
        <v>0</v>
      </c>
      <c r="AQ43" s="19" t="n">
        <f aca="false">IF(SUM(AQ10:AQ40)&gt;=33,0,IF(SUM(AQ10:AQ40)+COUNTIF(B43:AF43,"c")+COUNTIF(B43:AF43,"k/i")&lt;=33,COUNTIF(B43:AF43,"c")+COUNTIF(B43:AF43,"k/i"),33-SUM(AQ10:AQ40)))</f>
        <v>0</v>
      </c>
      <c r="AR43" s="19" t="n">
        <f aca="false">IF(SUM(AQ10:AQ40)&gt;=33,COUNTIF(B43:AF43,"c")+COUNTIF(B43:AF43,"k/i"),IF(SUM(AQ10:AQ40)+COUNTIF(B43:AF43,"c")++COUNTIF(B43:AF43,"k/i")&lt;=33,0,SUM(AQ10:AQ40)+COUNTIF(B43:AF43,"c")+COUNTIF(B43:AF43,"k/i")-33))</f>
        <v>0</v>
      </c>
      <c r="AS43" s="20" t="n">
        <f aca="false">COUNTIF(B43:AF43, "co")</f>
        <v>0</v>
      </c>
      <c r="AT43" s="20" t="n">
        <f aca="false">COUNTIF(B43:AF43, "cd")</f>
        <v>0</v>
      </c>
      <c r="AU43" s="20" t="n">
        <f aca="false">COUNTIF(B43:AF43, "dzo")</f>
        <v>0</v>
      </c>
      <c r="AV43" s="20" t="n">
        <f aca="false">COUNTIF(B43:AF43, "m")+COUNTIF(B43:AF43, "r")+COUNTIF(B43:AF43, "oj")</f>
        <v>0</v>
      </c>
      <c r="AW43" s="20" t="n">
        <f aca="false">COUNTIF(B43:AF43, "nup")</f>
        <v>0</v>
      </c>
      <c r="AX43" s="20" t="n">
        <f aca="false">COUNTIF(B43:AF43, "w")</f>
        <v>0</v>
      </c>
      <c r="AY43" s="22"/>
      <c r="AZ43" s="20" t="n">
        <f aca="false">COUNTIF(B43:AF43, "nn")</f>
        <v>0</v>
      </c>
      <c r="BA43" s="22"/>
    </row>
    <row r="44" customFormat="false" ht="13.8" hidden="false" customHeight="false" outlineLevel="0" collapsed="false">
      <c r="A44" s="23" t="s">
        <v>59</v>
      </c>
      <c r="B44" s="17" t="s">
        <v>1095</v>
      </c>
      <c r="C44" s="17" t="s">
        <v>1096</v>
      </c>
      <c r="D44" s="17" t="s">
        <v>1097</v>
      </c>
      <c r="E44" s="17" t="s">
        <v>1098</v>
      </c>
      <c r="F44" s="17" t="s">
        <v>1099</v>
      </c>
      <c r="G44" s="17" t="s">
        <v>1100</v>
      </c>
      <c r="H44" s="17" t="s">
        <v>1101</v>
      </c>
      <c r="I44" s="17" t="s">
        <v>1102</v>
      </c>
      <c r="J44" s="17" t="s">
        <v>1103</v>
      </c>
      <c r="K44" s="17" t="s">
        <v>1104</v>
      </c>
      <c r="L44" s="17" t="s">
        <v>1105</v>
      </c>
      <c r="M44" s="17" t="s">
        <v>1106</v>
      </c>
      <c r="N44" s="17" t="s">
        <v>1107</v>
      </c>
      <c r="O44" s="17" t="s">
        <v>1108</v>
      </c>
      <c r="P44" s="17" t="s">
        <v>1109</v>
      </c>
      <c r="Q44" s="17" t="s">
        <v>1110</v>
      </c>
      <c r="R44" s="17" t="s">
        <v>1111</v>
      </c>
      <c r="S44" s="17" t="s">
        <v>1112</v>
      </c>
      <c r="T44" s="17" t="s">
        <v>1113</v>
      </c>
      <c r="U44" s="17" t="s">
        <v>1114</v>
      </c>
      <c r="V44" s="17" t="s">
        <v>1115</v>
      </c>
      <c r="W44" s="17" t="s">
        <v>1116</v>
      </c>
      <c r="X44" s="17" t="s">
        <v>1117</v>
      </c>
      <c r="Y44" s="17" t="s">
        <v>1118</v>
      </c>
      <c r="Z44" s="17" t="s">
        <v>1119</v>
      </c>
      <c r="AA44" s="17" t="s">
        <v>1120</v>
      </c>
      <c r="AB44" s="17" t="s">
        <v>1121</v>
      </c>
      <c r="AC44" s="17" t="s">
        <v>1122</v>
      </c>
      <c r="AD44" s="17" t="s">
        <v>1123</v>
      </c>
      <c r="AE44" s="17" t="s">
        <v>1124</v>
      </c>
      <c r="AF44" s="17" t="s">
        <v>1125</v>
      </c>
      <c r="AG44" s="31"/>
      <c r="AH44" s="21"/>
      <c r="AI44" s="21"/>
      <c r="AJ44" s="21"/>
      <c r="AK44" s="21"/>
      <c r="AL44" s="21"/>
      <c r="AM44" s="21"/>
      <c r="AN44" s="20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2"/>
      <c r="AZ44" s="19"/>
      <c r="BA44" s="22"/>
    </row>
    <row r="45" customFormat="false" ht="13.8" hidden="false" customHeight="false" outlineLevel="0" collapsed="false">
      <c r="A45" s="23" t="s">
        <v>91</v>
      </c>
      <c r="B45" s="17" t="s">
        <v>1126</v>
      </c>
      <c r="C45" s="17" t="s">
        <v>1127</v>
      </c>
      <c r="D45" s="17" t="s">
        <v>1128</v>
      </c>
      <c r="E45" s="17" t="s">
        <v>1129</v>
      </c>
      <c r="F45" s="17" t="s">
        <v>1130</v>
      </c>
      <c r="G45" s="17" t="s">
        <v>1131</v>
      </c>
      <c r="H45" s="17" t="s">
        <v>1132</v>
      </c>
      <c r="I45" s="17" t="s">
        <v>1133</v>
      </c>
      <c r="J45" s="17" t="s">
        <v>1134</v>
      </c>
      <c r="K45" s="17" t="s">
        <v>1135</v>
      </c>
      <c r="L45" s="17" t="s">
        <v>1136</v>
      </c>
      <c r="M45" s="17" t="s">
        <v>1137</v>
      </c>
      <c r="N45" s="17" t="s">
        <v>1138</v>
      </c>
      <c r="O45" s="17" t="s">
        <v>1139</v>
      </c>
      <c r="P45" s="17" t="s">
        <v>1140</v>
      </c>
      <c r="Q45" s="17" t="s">
        <v>1141</v>
      </c>
      <c r="R45" s="17" t="s">
        <v>1142</v>
      </c>
      <c r="S45" s="17" t="s">
        <v>1143</v>
      </c>
      <c r="T45" s="17" t="s">
        <v>1144</v>
      </c>
      <c r="U45" s="17" t="s">
        <v>1145</v>
      </c>
      <c r="V45" s="17" t="s">
        <v>1146</v>
      </c>
      <c r="W45" s="17" t="s">
        <v>1147</v>
      </c>
      <c r="X45" s="17" t="s">
        <v>1148</v>
      </c>
      <c r="Y45" s="17" t="s">
        <v>1149</v>
      </c>
      <c r="Z45" s="17" t="s">
        <v>1150</v>
      </c>
      <c r="AA45" s="17" t="s">
        <v>1151</v>
      </c>
      <c r="AB45" s="17" t="s">
        <v>1152</v>
      </c>
      <c r="AC45" s="17" t="s">
        <v>1153</v>
      </c>
      <c r="AD45" s="17" t="s">
        <v>1154</v>
      </c>
      <c r="AE45" s="17" t="s">
        <v>1155</v>
      </c>
      <c r="AF45" s="17" t="s">
        <v>1156</v>
      </c>
      <c r="AG45" s="31"/>
      <c r="AH45" s="21"/>
      <c r="AI45" s="21"/>
      <c r="AJ45" s="21"/>
      <c r="AK45" s="21"/>
      <c r="AL45" s="21"/>
      <c r="AM45" s="21"/>
      <c r="AN45" s="20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2"/>
      <c r="AZ45" s="19"/>
      <c r="BA45" s="22"/>
    </row>
    <row r="46" customFormat="false" ht="35" hidden="false" customHeight="true" outlineLevel="0" collapsed="false">
      <c r="A46" s="32" t="str">
        <f aca="false">CONCATENATE("{vacationLeave.label}"," wypocz. przysług. ","{usedTime.timeUnit}")</f>
        <v>{vacationLeave.label} wypocz. przysług. {usedTime.timeUnit}</v>
      </c>
      <c r="B46" s="32"/>
      <c r="C46" s="32"/>
      <c r="D46" s="32"/>
      <c r="E46" s="32"/>
      <c r="F46" s="32"/>
      <c r="G46" s="33" t="e">
        <f aca="false">_xlfn.NUMBERVALUE("{vacationLeave.remainingTimeAtYearStart}",".")</f>
        <v>#VALUE!</v>
      </c>
      <c r="H46" s="33"/>
      <c r="I46" s="34" t="str">
        <f aca="false">CONCATENATE("wykorzystano ", "{usedTime.timeUnit}")</f>
        <v>wykorzystano {usedTime.timeUnit}</v>
      </c>
      <c r="J46" s="34"/>
      <c r="K46" s="34"/>
      <c r="L46" s="34"/>
      <c r="M46" s="34"/>
      <c r="N46" s="34"/>
      <c r="O46" s="35" t="e">
        <f aca="false">_xlfn.NUMBERVALUE("{usedTime.usedTimeDuringTheYear}",".")</f>
        <v>#VALUE!</v>
      </c>
      <c r="P46" s="35"/>
      <c r="Q46" s="36" t="str">
        <f aca="false">CONCATENATE("pozostało ", "{usedTime.timeUnit}")</f>
        <v>pozostało {usedTime.timeUnit}</v>
      </c>
      <c r="R46" s="36"/>
      <c r="S46" s="36"/>
      <c r="T46" s="36"/>
      <c r="U46" s="36"/>
      <c r="V46" s="36"/>
      <c r="W46" s="35" t="e">
        <f aca="false">G46-O46</f>
        <v>#VALUE!</v>
      </c>
      <c r="X46" s="35"/>
      <c r="Y46" s="36" t="s">
        <v>1157</v>
      </c>
      <c r="Z46" s="36"/>
      <c r="AA46" s="36"/>
      <c r="AB46" s="36"/>
      <c r="AC46" s="36"/>
      <c r="AD46" s="36"/>
      <c r="AE46" s="36"/>
      <c r="AF46" s="36"/>
      <c r="AG46" s="37" t="n">
        <f aca="false">SUM(AG10:AG43)</f>
        <v>0</v>
      </c>
      <c r="AH46" s="21"/>
      <c r="AI46" s="21"/>
      <c r="AJ46" s="21"/>
      <c r="AK46" s="21"/>
      <c r="AL46" s="21"/>
      <c r="AM46" s="21" t="n">
        <f aca="false">SUM(AM10:AM43)</f>
        <v>0</v>
      </c>
      <c r="AN46" s="21" t="e">
        <f aca="false">SUM(AN10:AN43)</f>
        <v>#VALUE!</v>
      </c>
      <c r="AO46" s="20" t="n">
        <f aca="false">SUM(AO10:AO43)</f>
        <v>0</v>
      </c>
      <c r="AP46" s="19" t="n">
        <f aca="false">SUM(AP10:AP43)</f>
        <v>0</v>
      </c>
      <c r="AQ46" s="19" t="n">
        <f aca="false">SUM(AQ10:AQ43)</f>
        <v>0</v>
      </c>
      <c r="AR46" s="19" t="n">
        <f aca="false">SUM(AR10:AR43)</f>
        <v>0</v>
      </c>
      <c r="AS46" s="19" t="n">
        <f aca="false">SUM(AS10:AS43)</f>
        <v>0</v>
      </c>
      <c r="AT46" s="19" t="n">
        <f aca="false">SUM(AT10:AT43)</f>
        <v>0</v>
      </c>
      <c r="AU46" s="19" t="n">
        <f aca="false">SUM(AU10:AU45)</f>
        <v>0</v>
      </c>
      <c r="AV46" s="19" t="n">
        <f aca="false">SUM(AV10:AV43)</f>
        <v>0</v>
      </c>
      <c r="AW46" s="19" t="n">
        <f aca="false">SUM(AW10:AW43)</f>
        <v>0</v>
      </c>
      <c r="AX46" s="19" t="n">
        <f aca="false">SUM(AX10:AX43)</f>
        <v>0</v>
      </c>
      <c r="AY46" s="22" t="n">
        <f aca="false">SUM(AY10:AY43)</f>
        <v>0</v>
      </c>
      <c r="AZ46" s="19" t="n">
        <f aca="false">SUM(AZ10:AZ43)</f>
        <v>0</v>
      </c>
      <c r="BA46" s="22" t="n">
        <f aca="false">SUM(BA10:BA43)</f>
        <v>0</v>
      </c>
    </row>
    <row r="47" customFormat="false" ht="13.8" hidden="false" customHeight="false" outlineLevel="0" collapsed="false">
      <c r="B47" s="38"/>
      <c r="C47" s="3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customFormat="false" ht="13.8" hidden="false" customHeight="false" outlineLevel="0" collapsed="false">
      <c r="L48" s="39"/>
      <c r="AG48" s="40"/>
      <c r="AN48" s="1"/>
      <c r="AZ48" s="40"/>
    </row>
    <row r="49" customFormat="false" ht="13.8" hidden="false" customHeight="false" outlineLevel="0" collapsed="false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customFormat="false" ht="13.8" hidden="false" customHeight="false" outlineLevel="0" collapsed="false"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</row>
    <row r="51" customFormat="false" ht="13.8" hidden="false" customHeight="false" outlineLevel="0" collapsed="false">
      <c r="AN51" s="1"/>
      <c r="AZ51" s="42"/>
    </row>
    <row r="52" customFormat="false" ht="13.8" hidden="false" customHeight="false" outlineLevel="0" collapsed="false">
      <c r="AN52" s="1"/>
      <c r="AZ52" s="42"/>
    </row>
    <row r="53" customFormat="false" ht="13.8" hidden="false" customHeight="false" outlineLevel="0" collapsed="false">
      <c r="AN53" s="1"/>
    </row>
    <row r="54" customFormat="false" ht="13.8" hidden="false" customHeight="false" outlineLevel="0" collapsed="false">
      <c r="AN54" s="1"/>
    </row>
    <row r="55" customFormat="false" ht="13.8" hidden="false" customHeight="false" outlineLevel="0" collapsed="false">
      <c r="AN55" s="1"/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</sheetData>
  <mergeCells count="14">
    <mergeCell ref="B2:X2"/>
    <mergeCell ref="B3:X3"/>
    <mergeCell ref="B5:X5"/>
    <mergeCell ref="A7:AF8"/>
    <mergeCell ref="AG7:AG8"/>
    <mergeCell ref="AH7:AM7"/>
    <mergeCell ref="AN7:BA7"/>
    <mergeCell ref="A46:F46"/>
    <mergeCell ref="G46:H46"/>
    <mergeCell ref="I46:N46"/>
    <mergeCell ref="O46:P46"/>
    <mergeCell ref="Q46:V46"/>
    <mergeCell ref="W46:X46"/>
    <mergeCell ref="Y46:A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2021-08-16T08:49:06Z</dcterms:created>
  <dc:creator>Anna Marek</dc:creator>
  <dc:description/>
  <dc:language>en-US</dc:language>
  <cp:lastModifiedBy/>
  <dcterms:modified xsi:type="dcterms:W3CDTF">2022-02-18T07:27:20Z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