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fink/Desktop/CS145/Bio 140/"/>
    </mc:Choice>
  </mc:AlternateContent>
  <xr:revisionPtr revIDLastSave="0" documentId="13_ncr:1_{2FDAE9CB-43F1-9C4C-A263-958E11CBBAFC}" xr6:coauthVersionLast="47" xr6:coauthVersionMax="47" xr10:uidLastSave="{00000000-0000-0000-0000-000000000000}"/>
  <bookViews>
    <workbookView xWindow="1620" yWindow="500" windowWidth="25200" windowHeight="14420" xr2:uid="{E818957E-C266-6448-BAE2-6E36420C66DD}"/>
  </bookViews>
  <sheets>
    <sheet name="2015 plot data" sheetId="2" r:id="rId1"/>
    <sheet name="2022 plot data" sheetId="1" r:id="rId2"/>
    <sheet name="DBH data" sheetId="4" r:id="rId3"/>
  </sheets>
  <definedNames>
    <definedName name="_xlnm._FilterDatabase" localSheetId="2" hidden="1">'DBH data'!$K$34:$O$228</definedName>
    <definedName name="_xlchart.v1.0" hidden="1">'DBH data'!$D$7:$D$167</definedName>
    <definedName name="_xlchart.v1.1" hidden="1">'DBH data'!$H$7:$H$96</definedName>
    <definedName name="_xlchart.v1.2" hidden="1">'DBH data'!$D$7:$D$167</definedName>
    <definedName name="_xlchart.v1.3" hidden="1">'DBH data'!$D$7:$D$167</definedName>
    <definedName name="_xlchart.v1.4" hidden="1">'DBH data'!$D$7:$D$167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8" i="2" l="1"/>
  <c r="O54" i="2" s="1"/>
  <c r="K46" i="1"/>
  <c r="R50" i="2"/>
  <c r="R49" i="2"/>
  <c r="R48" i="2"/>
  <c r="R54" i="2" s="1"/>
  <c r="G46" i="1"/>
  <c r="O50" i="2"/>
  <c r="O49" i="2"/>
  <c r="L53" i="2" l="1"/>
  <c r="K53" i="2"/>
  <c r="J53" i="2"/>
  <c r="I53" i="2"/>
  <c r="H53" i="2"/>
  <c r="G53" i="2"/>
  <c r="F53" i="2"/>
  <c r="E53" i="2"/>
  <c r="D53" i="2"/>
  <c r="C53" i="2"/>
  <c r="C42" i="1"/>
  <c r="L50" i="2"/>
  <c r="J50" i="2"/>
  <c r="I50" i="2"/>
  <c r="H50" i="2"/>
  <c r="F50" i="2"/>
  <c r="E50" i="2"/>
  <c r="D50" i="2"/>
  <c r="C50" i="2"/>
  <c r="D47" i="2"/>
  <c r="E47" i="2"/>
  <c r="F47" i="2"/>
  <c r="G47" i="2"/>
  <c r="H47" i="2"/>
  <c r="I47" i="2"/>
  <c r="J47" i="2"/>
  <c r="K47" i="2"/>
  <c r="L47" i="2"/>
  <c r="C47" i="2"/>
  <c r="D43" i="1"/>
  <c r="E43" i="1"/>
  <c r="F43" i="1"/>
  <c r="G43" i="1"/>
  <c r="H43" i="1"/>
  <c r="I43" i="1"/>
  <c r="J43" i="1"/>
  <c r="K43" i="1"/>
  <c r="L43" i="1"/>
  <c r="C43" i="1"/>
  <c r="D42" i="1"/>
  <c r="E42" i="1"/>
  <c r="F42" i="1"/>
  <c r="G42" i="1"/>
  <c r="H42" i="1"/>
  <c r="I42" i="1"/>
  <c r="J42" i="1"/>
  <c r="K42" i="1"/>
  <c r="L42" i="1"/>
  <c r="D46" i="2"/>
  <c r="E46" i="2"/>
  <c r="F46" i="2"/>
  <c r="G46" i="2"/>
  <c r="H46" i="2"/>
  <c r="I46" i="2"/>
  <c r="J46" i="2"/>
  <c r="K46" i="2"/>
  <c r="L46" i="2"/>
  <c r="C46" i="2"/>
</calcChain>
</file>

<file path=xl/sharedStrings.xml><?xml version="1.0" encoding="utf-8"?>
<sst xmlns="http://schemas.openxmlformats.org/spreadsheetml/2006/main" count="79" uniqueCount="44">
  <si>
    <t>American basswood</t>
  </si>
  <si>
    <t>American beech</t>
  </si>
  <si>
    <t>American hornbeam</t>
  </si>
  <si>
    <t xml:space="preserve">bitternut hickory </t>
  </si>
  <si>
    <t xml:space="preserve">hophornbeam </t>
  </si>
  <si>
    <t xml:space="preserve">northern red oak </t>
  </si>
  <si>
    <t xml:space="preserve">pignut hickory </t>
  </si>
  <si>
    <t xml:space="preserve">shagbark hickory </t>
  </si>
  <si>
    <t>sugar maple</t>
  </si>
  <si>
    <t>white ash</t>
  </si>
  <si>
    <t>bitternut hickory</t>
  </si>
  <si>
    <t>northern red oak</t>
  </si>
  <si>
    <t>pignut hickory</t>
  </si>
  <si>
    <t>shagbark hickory</t>
  </si>
  <si>
    <t>Sampling information:</t>
  </si>
  <si>
    <t xml:space="preserve">These data are from the Middlebury College long term forest research site #1 in 2015. </t>
  </si>
  <si>
    <t>Students used systematic sampling to collect data. Each sample was one, 3m-radius plot. A 3m-radius plot is 28.3m^2.</t>
  </si>
  <si>
    <t>Only trees greater than or equal to 2.5cm dbh are included here. These are called saplings.</t>
  </si>
  <si>
    <t>Height (cm)</t>
  </si>
  <si>
    <t>DBH (cm)</t>
  </si>
  <si>
    <t xml:space="preserve">These are the dbh (diameter at breast height in cm) and height (cm) measurements for all trees sampled this semester (2022). </t>
  </si>
  <si>
    <t xml:space="preserve">You can scroll down to see where the heights end and the dbh measurements begin. </t>
  </si>
  <si>
    <t>Remember, these are only trees ≥30cm in height.</t>
  </si>
  <si>
    <t>mean 2015:</t>
  </si>
  <si>
    <t>mean 2022:</t>
  </si>
  <si>
    <t>sd 2022:</t>
  </si>
  <si>
    <t>SE 2022</t>
  </si>
  <si>
    <t>SE 2015</t>
  </si>
  <si>
    <t>Mean</t>
  </si>
  <si>
    <t>t test</t>
  </si>
  <si>
    <t>not sig</t>
  </si>
  <si>
    <t>x1</t>
  </si>
  <si>
    <t>x2</t>
  </si>
  <si>
    <t>var 1</t>
  </si>
  <si>
    <t>var 2</t>
  </si>
  <si>
    <t>var1</t>
  </si>
  <si>
    <t>tobs</t>
  </si>
  <si>
    <t xml:space="preserve">count </t>
  </si>
  <si>
    <t>count 1</t>
  </si>
  <si>
    <t>count 2</t>
  </si>
  <si>
    <t>sf</t>
  </si>
  <si>
    <t>p</t>
  </si>
  <si>
    <t>tailedness</t>
  </si>
  <si>
    <t>t crit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</si>
</sst>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0" xfId="1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Normal 2" xfId="1" xr:uid="{61CEB668-5623-3842-BCED-05E9A6BD2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 plot data'!$B$50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'2015 plot data'!$C$53:$L$53</c:f>
                <c:numCache>
                  <c:formatCode>General</c:formatCode>
                  <c:ptCount val="10"/>
                  <c:pt idx="0">
                    <c:v>3.9700689242756944E-2</c:v>
                  </c:pt>
                  <c:pt idx="1">
                    <c:v>7.7829422685661764E-3</c:v>
                  </c:pt>
                  <c:pt idx="2">
                    <c:v>3.9702003897615808E-2</c:v>
                  </c:pt>
                  <c:pt idx="3">
                    <c:v>0.15006918900231411</c:v>
                  </c:pt>
                  <c:pt idx="4">
                    <c:v>0.30872492870356</c:v>
                  </c:pt>
                  <c:pt idx="5">
                    <c:v>3.9702003897615808E-2</c:v>
                  </c:pt>
                  <c:pt idx="6">
                    <c:v>4.7815764421077406E-2</c:v>
                  </c:pt>
                  <c:pt idx="7">
                    <c:v>6.3028259440000442E-2</c:v>
                  </c:pt>
                  <c:pt idx="8">
                    <c:v>0.33006083389755386</c:v>
                  </c:pt>
                  <c:pt idx="9">
                    <c:v>2.8538914446057217E-2</c:v>
                  </c:pt>
                </c:numCache>
              </c:numRef>
            </c:plus>
            <c:minus>
              <c:numRef>
                <c:f>'2015 plot data'!$C$53:$L$53</c:f>
                <c:numCache>
                  <c:formatCode>General</c:formatCode>
                  <c:ptCount val="10"/>
                  <c:pt idx="0">
                    <c:v>3.9700689242756944E-2</c:v>
                  </c:pt>
                  <c:pt idx="1">
                    <c:v>7.7829422685661764E-3</c:v>
                  </c:pt>
                  <c:pt idx="2">
                    <c:v>3.9702003897615808E-2</c:v>
                  </c:pt>
                  <c:pt idx="3">
                    <c:v>0.15006918900231411</c:v>
                  </c:pt>
                  <c:pt idx="4">
                    <c:v>0.30872492870356</c:v>
                  </c:pt>
                  <c:pt idx="5">
                    <c:v>3.9702003897615808E-2</c:v>
                  </c:pt>
                  <c:pt idx="6">
                    <c:v>4.7815764421077406E-2</c:v>
                  </c:pt>
                  <c:pt idx="7">
                    <c:v>6.3028259440000442E-2</c:v>
                  </c:pt>
                  <c:pt idx="8">
                    <c:v>0.33006083389755386</c:v>
                  </c:pt>
                  <c:pt idx="9">
                    <c:v>2.8538914446057217E-2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'2015 plot data'!$C$49:$L$49</c:f>
              <c:strCache>
                <c:ptCount val="10"/>
                <c:pt idx="0">
                  <c:v>American basswood</c:v>
                </c:pt>
                <c:pt idx="1">
                  <c:v>American beech</c:v>
                </c:pt>
                <c:pt idx="2">
                  <c:v>American hornbeam</c:v>
                </c:pt>
                <c:pt idx="3">
                  <c:v>bitternut hickory</c:v>
                </c:pt>
                <c:pt idx="4">
                  <c:v>hophornbeam </c:v>
                </c:pt>
                <c:pt idx="5">
                  <c:v>northern red oak</c:v>
                </c:pt>
                <c:pt idx="6">
                  <c:v>pignut hickory</c:v>
                </c:pt>
                <c:pt idx="7">
                  <c:v>shagbark hickory</c:v>
                </c:pt>
                <c:pt idx="8">
                  <c:v>sugar maple</c:v>
                </c:pt>
                <c:pt idx="9">
                  <c:v>white ash</c:v>
                </c:pt>
              </c:strCache>
            </c:strRef>
          </c:cat>
          <c:val>
            <c:numRef>
              <c:f>'2015 plot data'!$C$50:$L$50</c:f>
              <c:numCache>
                <c:formatCode>General</c:formatCode>
                <c:ptCount val="10"/>
                <c:pt idx="0">
                  <c:v>5.8979962228721941E-2</c:v>
                </c:pt>
                <c:pt idx="1">
                  <c:v>0.17507255057500995</c:v>
                </c:pt>
                <c:pt idx="2">
                  <c:v>5.8037259988980877E-2</c:v>
                </c:pt>
                <c:pt idx="3">
                  <c:v>0.65969654646055575</c:v>
                </c:pt>
                <c:pt idx="4">
                  <c:v>1.4210526315789473</c:v>
                </c:pt>
                <c:pt idx="5">
                  <c:v>5.8037259988980877E-2</c:v>
                </c:pt>
                <c:pt idx="6">
                  <c:v>8.7658775711314058E-2</c:v>
                </c:pt>
                <c:pt idx="7">
                  <c:v>0.11853655074610603</c:v>
                </c:pt>
                <c:pt idx="8">
                  <c:v>2.3947368421052633</c:v>
                </c:pt>
                <c:pt idx="9">
                  <c:v>3.025948221120309E-2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1-1044-9B3D-8EF13826408A}"/>
            </c:ext>
          </c:extLst>
        </c:ser>
        <c:ser>
          <c:idx val="1"/>
          <c:order val="1"/>
          <c:tx>
            <c:strRef>
              <c:f>'2015 plot data'!$B$51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'2015 plot data'!$C$54:$L$54</c:f>
                <c:numCache>
                  <c:formatCode>General</c:formatCode>
                  <c:ptCount val="10"/>
                  <c:pt idx="0">
                    <c:v>6.4964642000000003E-2</c:v>
                  </c:pt>
                  <c:pt idx="1">
                    <c:v>0.171651368</c:v>
                  </c:pt>
                  <c:pt idx="2">
                    <c:v>4.9374827000000003E-2</c:v>
                  </c:pt>
                  <c:pt idx="3">
                    <c:v>0.124678469</c:v>
                  </c:pt>
                  <c:pt idx="4">
                    <c:v>0.282479176</c:v>
                  </c:pt>
                  <c:pt idx="5">
                    <c:v>5.6086034999999999E-2</c:v>
                  </c:pt>
                  <c:pt idx="6">
                    <c:v>6.4964642000000003E-2</c:v>
                  </c:pt>
                  <c:pt idx="7">
                    <c:v>5.6086034999999999E-2</c:v>
                  </c:pt>
                  <c:pt idx="8">
                    <c:v>0.33385719600000002</c:v>
                  </c:pt>
                  <c:pt idx="9">
                    <c:v>7.0387485E-2</c:v>
                  </c:pt>
                </c:numCache>
              </c:numRef>
            </c:plus>
            <c:minus>
              <c:numRef>
                <c:f>'2015 plot data'!$C$54:$L$54</c:f>
                <c:numCache>
                  <c:formatCode>General</c:formatCode>
                  <c:ptCount val="10"/>
                  <c:pt idx="0">
                    <c:v>6.4964642000000003E-2</c:v>
                  </c:pt>
                  <c:pt idx="1">
                    <c:v>0.171651368</c:v>
                  </c:pt>
                  <c:pt idx="2">
                    <c:v>4.9374827000000003E-2</c:v>
                  </c:pt>
                  <c:pt idx="3">
                    <c:v>0.124678469</c:v>
                  </c:pt>
                  <c:pt idx="4">
                    <c:v>0.282479176</c:v>
                  </c:pt>
                  <c:pt idx="5">
                    <c:v>5.6086034999999999E-2</c:v>
                  </c:pt>
                  <c:pt idx="6">
                    <c:v>6.4964642000000003E-2</c:v>
                  </c:pt>
                  <c:pt idx="7">
                    <c:v>5.6086034999999999E-2</c:v>
                  </c:pt>
                  <c:pt idx="8">
                    <c:v>0.33385719600000002</c:v>
                  </c:pt>
                  <c:pt idx="9">
                    <c:v>7.0387485E-2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'2015 plot data'!$C$49:$L$49</c:f>
              <c:strCache>
                <c:ptCount val="10"/>
                <c:pt idx="0">
                  <c:v>American basswood</c:v>
                </c:pt>
                <c:pt idx="1">
                  <c:v>American beech</c:v>
                </c:pt>
                <c:pt idx="2">
                  <c:v>American hornbeam</c:v>
                </c:pt>
                <c:pt idx="3">
                  <c:v>bitternut hickory</c:v>
                </c:pt>
                <c:pt idx="4">
                  <c:v>hophornbeam </c:v>
                </c:pt>
                <c:pt idx="5">
                  <c:v>northern red oak</c:v>
                </c:pt>
                <c:pt idx="6">
                  <c:v>pignut hickory</c:v>
                </c:pt>
                <c:pt idx="7">
                  <c:v>shagbark hickory</c:v>
                </c:pt>
                <c:pt idx="8">
                  <c:v>sugar maple</c:v>
                </c:pt>
                <c:pt idx="9">
                  <c:v>white ash</c:v>
                </c:pt>
              </c:strCache>
            </c:strRef>
          </c:cat>
          <c:val>
            <c:numRef>
              <c:f>'2015 plot data'!$C$51:$L$51</c:f>
              <c:numCache>
                <c:formatCode>General</c:formatCode>
                <c:ptCount val="10"/>
                <c:pt idx="0">
                  <c:v>8.8235294000000006E-2</c:v>
                </c:pt>
                <c:pt idx="1">
                  <c:v>0.29411764699999998</c:v>
                </c:pt>
                <c:pt idx="2">
                  <c:v>8.8235294000000006E-2</c:v>
                </c:pt>
                <c:pt idx="3">
                  <c:v>0.32352941200000002</c:v>
                </c:pt>
                <c:pt idx="4">
                  <c:v>1.1176470590000001</c:v>
                </c:pt>
                <c:pt idx="5">
                  <c:v>0.117647059</c:v>
                </c:pt>
                <c:pt idx="6">
                  <c:v>8.8235294000000006E-2</c:v>
                </c:pt>
                <c:pt idx="7">
                  <c:v>0.117647059</c:v>
                </c:pt>
                <c:pt idx="8">
                  <c:v>2.2941176470000002</c:v>
                </c:pt>
                <c:pt idx="9">
                  <c:v>0.20588235299999999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1-1044-9B3D-8EF13826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5520"/>
        <c:axId val="188493568"/>
      </c:barChart>
      <c:catAx>
        <c:axId val="18915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</a:t>
                </a:r>
                <a:r>
                  <a:rPr lang="en-US" baseline="0"/>
                  <a:t> Species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93568"/>
        <c:crosses val="autoZero"/>
        <c:auto val="1"/>
        <c:lblAlgn val="ctr"/>
        <c:lblOffset val="100"/>
        <c:noMultiLvlLbl val="0"/>
      </c:catAx>
      <c:valAx>
        <c:axId val="188493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Number of Individuals per 28.3 m^2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</a:t>
          </a:r>
        </a:p>
      </cx:txPr>
    </cx:title>
    <cx:plotArea>
      <cx:plotAreaRegion>
        <cx:series layoutId="clusteredColumn" uniqueId="{240FCAEE-3EC3-C642-9142-2355DFBB01A5}">
          <cx:dataPt idx="0"/>
          <cx:dataLabels/>
          <cx:dataId val="0"/>
          <cx:layoutPr>
            <cx:binning intervalClosed="r" underflow="0.30000000000000004" overflow="10.800000000000001">
              <cx:binSize val="3.5"/>
            </cx:binning>
          </cx:layoutPr>
        </cx:series>
      </cx:plotAreaRegion>
      <cx:axis id="0">
        <cx:catScaling gapWidth="0"/>
        <cx:title>
          <cx:tx>
            <cx:txData>
              <cx:v>Diameter Breast Height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Diameter Breast Height (cm)</a:t>
              </a:r>
            </a:p>
          </cx:txPr>
        </cx:title>
        <cx:tickLabels/>
      </cx:axis>
      <cx:axis id="1">
        <cx:valScaling max="80"/>
        <cx:title>
          <cx:tx>
            <cx:txData>
              <cx:v>Frequency of Sugar Maple Saplings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of Sugar Maple Saplings</a:t>
              </a:r>
            </a:p>
          </cx:txPr>
        </cx:title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</a:t>
          </a:r>
        </a:p>
      </cx:txPr>
    </cx:title>
    <cx:plotArea>
      <cx:plotAreaRegion>
        <cx:series layoutId="clusteredColumn" uniqueId="{4FA69F2D-D857-4A42-95CD-0659EEC39BD6}">
          <cx:dataLabels/>
          <cx:dataId val="0"/>
          <cx:layoutPr>
            <cx:binning intervalClosed="r" underflow="0.30000000000000004" overflow="10.800000000000001">
              <cx:binSize val="3.5"/>
            </cx:binning>
          </cx:layoutPr>
        </cx:series>
      </cx:plotAreaRegion>
      <cx:axis id="0">
        <cx:catScaling gapWidth="0"/>
        <cx:title>
          <cx:tx>
            <cx:txData>
              <cx:v>Diameter Breast Height (cm)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Diameter Breast Height (cm)</a:t>
              </a:r>
            </a:p>
          </cx:txPr>
        </cx:title>
        <cx:tickLabels/>
      </cx:axis>
      <cx:axis id="1">
        <cx:valScaling/>
        <cx:title>
          <cx:tx>
            <cx:txData>
              <cx:v>Frequency of White Ash Sapling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 of White Ash Sapling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241684</xdr:colOff>
      <xdr:row>18</xdr:row>
      <xdr:rowOff>163071</xdr:rowOff>
    </xdr:from>
    <xdr:to>
      <xdr:col>20</xdr:col>
      <xdr:colOff>186362</xdr:colOff>
      <xdr:row>38</xdr:row>
      <xdr:rowOff>107627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C6421-3CA7-97D4-1F36-E5A201C75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755288</xdr:colOff>
      <xdr:row>99</xdr:row>
      <xdr:rowOff>74135</xdr:rowOff>
    </xdr:from>
    <xdr:to>
      <xdr:col>21</xdr:col>
      <xdr:colOff>402166</xdr:colOff>
      <xdr:row>112</xdr:row>
      <xdr:rowOff>201755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CDD59B-CB7C-77DF-411C-00EFB44FF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9488" y="20190935"/>
              <a:ext cx="4599878" cy="2769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730827</xdr:colOff>
      <xdr:row>104</xdr:row>
      <xdr:rowOff>87566</xdr:rowOff>
    </xdr:from>
    <xdr:to>
      <xdr:col>13</xdr:col>
      <xdr:colOff>324900</xdr:colOff>
      <xdr:row>117</xdr:row>
      <xdr:rowOff>135254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643CD0E-D3AE-362A-2B20-70DA6E7ACA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1027" y="21220366"/>
              <a:ext cx="4547073" cy="2689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9F12-E595-2544-AA3F-C0C1C8721386}">
  <dimension ref="A1:R60"/>
  <sheetViews>
    <sheetView tabSelected="1" topLeftCell="F37" zoomScale="85" workbookViewId="0">
      <selection activeCell="K50" sqref="K50"/>
    </sheetView>
  </sheetViews>
  <sheetFormatPr baseColWidth="10" defaultRowHeight="16" x14ac:dyDescent="0.2"/>
  <cols>
    <col min="2" max="2" width="36.1640625" customWidth="1"/>
    <col min="3" max="3" width="17.83203125" bestFit="1" customWidth="1"/>
    <col min="4" max="4" width="17.83203125" customWidth="1"/>
    <col min="5" max="5" width="18.1640625" customWidth="1"/>
    <col min="6" max="6" width="18" bestFit="1" customWidth="1"/>
    <col min="7" max="8" width="14.83203125" bestFit="1" customWidth="1"/>
    <col min="9" max="9" width="14.83203125" customWidth="1"/>
    <col min="10" max="10" width="15.1640625" bestFit="1" customWidth="1"/>
    <col min="11" max="11" width="14.5" customWidth="1"/>
    <col min="12" max="12" width="17.5" customWidth="1"/>
    <col min="15" max="15" width="13.33203125" customWidth="1"/>
  </cols>
  <sheetData>
    <row r="1" spans="1:12" x14ac:dyDescent="0.2">
      <c r="A1" s="4" t="s">
        <v>14</v>
      </c>
    </row>
    <row r="2" spans="1:12" x14ac:dyDescent="0.2">
      <c r="A2" s="4" t="s">
        <v>15</v>
      </c>
    </row>
    <row r="3" spans="1:12" x14ac:dyDescent="0.2">
      <c r="A3" s="4" t="s">
        <v>16</v>
      </c>
    </row>
    <row r="4" spans="1:12" x14ac:dyDescent="0.2">
      <c r="A4" s="7" t="s">
        <v>17</v>
      </c>
    </row>
    <row r="5" spans="1:12" x14ac:dyDescent="0.2">
      <c r="A5" s="4"/>
    </row>
    <row r="6" spans="1:12" x14ac:dyDescent="0.2">
      <c r="B6" s="2"/>
      <c r="C6" s="8" t="s">
        <v>0</v>
      </c>
      <c r="D6" s="8" t="s">
        <v>1</v>
      </c>
      <c r="E6" s="8" t="s">
        <v>2</v>
      </c>
      <c r="F6" s="8" t="s">
        <v>10</v>
      </c>
      <c r="G6" s="8" t="s">
        <v>4</v>
      </c>
      <c r="H6" s="8" t="s">
        <v>11</v>
      </c>
      <c r="I6" s="8" t="s">
        <v>12</v>
      </c>
      <c r="J6" s="8" t="s">
        <v>13</v>
      </c>
      <c r="K6" s="8" t="s">
        <v>8</v>
      </c>
      <c r="L6" s="8" t="s">
        <v>9</v>
      </c>
    </row>
    <row r="7" spans="1:12" x14ac:dyDescent="0.2">
      <c r="B7" s="5">
        <v>1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</row>
    <row r="8" spans="1:12" x14ac:dyDescent="0.2">
      <c r="B8" s="6">
        <v>2</v>
      </c>
      <c r="C8" s="10">
        <v>1</v>
      </c>
      <c r="D8" s="10">
        <v>0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2</v>
      </c>
      <c r="K8" s="10">
        <v>2</v>
      </c>
      <c r="L8" s="10">
        <v>0</v>
      </c>
    </row>
    <row r="9" spans="1:12" x14ac:dyDescent="0.2">
      <c r="B9" s="6">
        <v>3</v>
      </c>
      <c r="C9" s="10">
        <v>0</v>
      </c>
      <c r="D9" s="10">
        <v>0</v>
      </c>
      <c r="E9" s="10">
        <v>0</v>
      </c>
      <c r="F9" s="10">
        <v>0</v>
      </c>
      <c r="G9" s="10">
        <v>2</v>
      </c>
      <c r="H9" s="10">
        <v>0</v>
      </c>
      <c r="I9" s="10">
        <v>0</v>
      </c>
      <c r="J9" s="10">
        <v>1</v>
      </c>
      <c r="K9" s="10">
        <v>3</v>
      </c>
      <c r="L9" s="10">
        <v>0</v>
      </c>
    </row>
    <row r="10" spans="1:12" x14ac:dyDescent="0.2">
      <c r="B10" s="5">
        <v>4</v>
      </c>
      <c r="C10" s="10">
        <v>0</v>
      </c>
      <c r="D10" s="10">
        <v>0</v>
      </c>
      <c r="E10" s="10">
        <v>0</v>
      </c>
      <c r="F10" s="10">
        <v>0</v>
      </c>
      <c r="G10" s="10">
        <v>2</v>
      </c>
      <c r="H10" s="10">
        <v>0</v>
      </c>
      <c r="I10" s="10">
        <v>1</v>
      </c>
      <c r="J10" s="10">
        <v>0</v>
      </c>
      <c r="K10" s="10">
        <v>1</v>
      </c>
      <c r="L10" s="10">
        <v>1</v>
      </c>
    </row>
    <row r="11" spans="1:12" x14ac:dyDescent="0.2">
      <c r="B11" s="6">
        <v>5</v>
      </c>
      <c r="C11" s="10">
        <v>0</v>
      </c>
      <c r="D11" s="10">
        <v>4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3</v>
      </c>
      <c r="L11" s="10">
        <v>0</v>
      </c>
    </row>
    <row r="12" spans="1:12" x14ac:dyDescent="0.2">
      <c r="B12" s="6">
        <v>6</v>
      </c>
      <c r="C12" s="10">
        <v>0</v>
      </c>
      <c r="D12" s="10">
        <v>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1</v>
      </c>
      <c r="K12" s="10">
        <v>5</v>
      </c>
      <c r="L12" s="10">
        <v>0</v>
      </c>
    </row>
    <row r="13" spans="1:12" x14ac:dyDescent="0.2">
      <c r="B13" s="5">
        <v>7</v>
      </c>
      <c r="C13" s="10">
        <v>0</v>
      </c>
      <c r="D13" s="10">
        <v>0</v>
      </c>
      <c r="E13" s="10">
        <v>0</v>
      </c>
      <c r="F13" s="10">
        <v>1</v>
      </c>
      <c r="G13" s="10">
        <v>1</v>
      </c>
      <c r="H13" s="10">
        <v>0</v>
      </c>
      <c r="I13" s="10">
        <v>0</v>
      </c>
      <c r="J13" s="10">
        <v>0</v>
      </c>
      <c r="K13" s="10">
        <v>3</v>
      </c>
      <c r="L13" s="10">
        <v>0</v>
      </c>
    </row>
    <row r="14" spans="1:12" x14ac:dyDescent="0.2">
      <c r="B14" s="6">
        <v>8</v>
      </c>
      <c r="C14" s="10">
        <v>0</v>
      </c>
      <c r="D14" s="10">
        <v>0</v>
      </c>
      <c r="E14" s="10">
        <v>0</v>
      </c>
      <c r="F14" s="10">
        <v>0</v>
      </c>
      <c r="G14" s="10">
        <v>3</v>
      </c>
      <c r="H14" s="10">
        <v>0</v>
      </c>
      <c r="I14" s="10">
        <v>0</v>
      </c>
      <c r="J14" s="10">
        <v>0</v>
      </c>
      <c r="K14" s="10">
        <v>1</v>
      </c>
      <c r="L14" s="10">
        <v>0</v>
      </c>
    </row>
    <row r="15" spans="1:12" x14ac:dyDescent="0.2">
      <c r="B15" s="6">
        <v>9</v>
      </c>
      <c r="C15" s="10">
        <v>0</v>
      </c>
      <c r="D15" s="10">
        <v>0</v>
      </c>
      <c r="E15" s="10">
        <v>0</v>
      </c>
      <c r="F15" s="10">
        <v>0</v>
      </c>
      <c r="G15" s="10">
        <v>1</v>
      </c>
      <c r="H15" s="10">
        <v>1</v>
      </c>
      <c r="I15" s="10">
        <v>0</v>
      </c>
      <c r="J15" s="10">
        <v>0</v>
      </c>
      <c r="K15" s="10">
        <v>0</v>
      </c>
      <c r="L15" s="10">
        <v>0</v>
      </c>
    </row>
    <row r="16" spans="1:12" x14ac:dyDescent="0.2">
      <c r="B16" s="5">
        <v>10</v>
      </c>
      <c r="C16" s="10">
        <v>0</v>
      </c>
      <c r="D16" s="10">
        <v>0</v>
      </c>
      <c r="E16" s="10">
        <v>0</v>
      </c>
      <c r="F16" s="10">
        <v>1</v>
      </c>
      <c r="G16" s="10">
        <v>0</v>
      </c>
      <c r="H16" s="10">
        <v>0</v>
      </c>
      <c r="I16" s="10">
        <v>0</v>
      </c>
      <c r="J16" s="10">
        <v>0</v>
      </c>
      <c r="K16" s="10">
        <v>1</v>
      </c>
      <c r="L16" s="10">
        <v>0</v>
      </c>
    </row>
    <row r="17" spans="2:12" x14ac:dyDescent="0.2">
      <c r="B17" s="6">
        <v>11</v>
      </c>
      <c r="C17" s="10">
        <v>1</v>
      </c>
      <c r="D17" s="10">
        <v>0</v>
      </c>
      <c r="E17" s="10">
        <v>0</v>
      </c>
      <c r="F17" s="10">
        <v>2</v>
      </c>
      <c r="G17" s="10">
        <v>2</v>
      </c>
      <c r="H17" s="10">
        <v>0</v>
      </c>
      <c r="I17" s="10">
        <v>0</v>
      </c>
      <c r="J17" s="10">
        <v>0</v>
      </c>
      <c r="K17" s="10">
        <v>3</v>
      </c>
      <c r="L17" s="10">
        <v>0</v>
      </c>
    </row>
    <row r="18" spans="2:12" x14ac:dyDescent="0.2">
      <c r="B18" s="6">
        <v>12</v>
      </c>
      <c r="C18" s="10">
        <v>0</v>
      </c>
      <c r="D18" s="10">
        <v>0</v>
      </c>
      <c r="E18" s="10">
        <v>0</v>
      </c>
      <c r="F18" s="10">
        <v>1</v>
      </c>
      <c r="G18" s="10">
        <v>1</v>
      </c>
      <c r="H18" s="10">
        <v>0</v>
      </c>
      <c r="I18" s="10">
        <v>0</v>
      </c>
      <c r="J18" s="10">
        <v>0</v>
      </c>
      <c r="K18" s="10">
        <v>9</v>
      </c>
      <c r="L18" s="10">
        <v>0</v>
      </c>
    </row>
    <row r="19" spans="2:12" x14ac:dyDescent="0.2">
      <c r="B19" s="5">
        <v>13</v>
      </c>
      <c r="C19" s="10">
        <v>0</v>
      </c>
      <c r="D19" s="10">
        <v>0</v>
      </c>
      <c r="E19" s="10">
        <v>1</v>
      </c>
      <c r="F19" s="10">
        <v>0</v>
      </c>
      <c r="G19" s="10">
        <v>2</v>
      </c>
      <c r="H19" s="10">
        <v>0</v>
      </c>
      <c r="I19" s="10">
        <v>0</v>
      </c>
      <c r="J19" s="10">
        <v>0</v>
      </c>
      <c r="K19" s="10">
        <v>0</v>
      </c>
      <c r="L19" s="10">
        <v>1</v>
      </c>
    </row>
    <row r="20" spans="2:12" x14ac:dyDescent="0.2">
      <c r="B20" s="6">
        <v>14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2</v>
      </c>
      <c r="L20" s="10">
        <v>0</v>
      </c>
    </row>
    <row r="21" spans="2:12" x14ac:dyDescent="0.2">
      <c r="B21" s="6">
        <v>15</v>
      </c>
      <c r="C21" s="10">
        <v>0</v>
      </c>
      <c r="D21" s="10">
        <v>0</v>
      </c>
      <c r="E21" s="10">
        <v>0</v>
      </c>
      <c r="F21" s="10">
        <v>1</v>
      </c>
      <c r="G21" s="10">
        <v>2</v>
      </c>
      <c r="H21" s="10">
        <v>0</v>
      </c>
      <c r="I21" s="10">
        <v>0</v>
      </c>
      <c r="J21" s="10">
        <v>0</v>
      </c>
      <c r="K21" s="10">
        <v>4</v>
      </c>
      <c r="L21" s="10">
        <v>0</v>
      </c>
    </row>
    <row r="22" spans="2:12" x14ac:dyDescent="0.2">
      <c r="B22" s="5">
        <v>16</v>
      </c>
      <c r="C22" s="10">
        <v>0</v>
      </c>
      <c r="D22" s="10">
        <v>0</v>
      </c>
      <c r="E22" s="10">
        <v>0</v>
      </c>
      <c r="F22" s="10">
        <v>0</v>
      </c>
      <c r="G22" s="10">
        <v>2</v>
      </c>
      <c r="H22" s="10">
        <v>0</v>
      </c>
      <c r="I22" s="10">
        <v>0</v>
      </c>
      <c r="J22" s="10">
        <v>0</v>
      </c>
      <c r="K22" s="10">
        <v>5</v>
      </c>
      <c r="L22" s="10">
        <v>0</v>
      </c>
    </row>
    <row r="23" spans="2:12" x14ac:dyDescent="0.2">
      <c r="B23" s="6">
        <v>17</v>
      </c>
      <c r="C23" s="10">
        <v>0</v>
      </c>
      <c r="D23" s="10">
        <v>0</v>
      </c>
      <c r="E23" s="10">
        <v>1</v>
      </c>
      <c r="F23" s="10">
        <v>0</v>
      </c>
      <c r="G23" s="10">
        <v>10</v>
      </c>
      <c r="H23" s="10">
        <v>0</v>
      </c>
      <c r="I23" s="10">
        <v>0</v>
      </c>
      <c r="J23" s="10">
        <v>0</v>
      </c>
      <c r="K23" s="10">
        <v>4</v>
      </c>
      <c r="L23" s="10">
        <v>0</v>
      </c>
    </row>
    <row r="24" spans="2:12" x14ac:dyDescent="0.2">
      <c r="B24" s="6">
        <v>18</v>
      </c>
      <c r="C24" s="10">
        <v>0</v>
      </c>
      <c r="D24" s="10">
        <v>0</v>
      </c>
      <c r="E24" s="10">
        <v>0</v>
      </c>
      <c r="F24" s="10">
        <v>0</v>
      </c>
      <c r="G24" s="10">
        <v>3</v>
      </c>
      <c r="H24" s="10">
        <v>0</v>
      </c>
      <c r="I24" s="10">
        <v>0</v>
      </c>
      <c r="J24" s="10">
        <v>0</v>
      </c>
      <c r="K24" s="10">
        <v>1</v>
      </c>
      <c r="L24" s="10">
        <v>0</v>
      </c>
    </row>
    <row r="25" spans="2:12" x14ac:dyDescent="0.2">
      <c r="B25" s="5">
        <v>19</v>
      </c>
      <c r="C25" s="10">
        <v>0</v>
      </c>
      <c r="D25" s="10">
        <v>0</v>
      </c>
      <c r="E25" s="10">
        <v>0</v>
      </c>
      <c r="F25" s="10">
        <v>2</v>
      </c>
      <c r="G25" s="10">
        <v>0</v>
      </c>
      <c r="H25" s="10">
        <v>0</v>
      </c>
      <c r="I25" s="10">
        <v>0</v>
      </c>
      <c r="J25" s="10">
        <v>0</v>
      </c>
      <c r="K25" s="10">
        <v>2</v>
      </c>
      <c r="L25" s="10">
        <v>0</v>
      </c>
    </row>
    <row r="26" spans="2:12" x14ac:dyDescent="0.2">
      <c r="B26" s="6">
        <v>20</v>
      </c>
      <c r="C26" s="10">
        <v>0</v>
      </c>
      <c r="D26" s="10">
        <v>0</v>
      </c>
      <c r="E26" s="10">
        <v>0</v>
      </c>
      <c r="F26" s="10">
        <v>0</v>
      </c>
      <c r="G26" s="10">
        <v>1</v>
      </c>
      <c r="H26" s="10">
        <v>0</v>
      </c>
      <c r="I26" s="10">
        <v>0</v>
      </c>
      <c r="J26" s="10">
        <v>0</v>
      </c>
      <c r="K26" s="10">
        <v>3</v>
      </c>
      <c r="L26" s="10">
        <v>0</v>
      </c>
    </row>
    <row r="27" spans="2:12" x14ac:dyDescent="0.2">
      <c r="B27" s="6">
        <v>21</v>
      </c>
      <c r="C27" s="10">
        <v>0</v>
      </c>
      <c r="D27" s="10">
        <v>0</v>
      </c>
      <c r="E27" s="10">
        <v>0</v>
      </c>
      <c r="F27" s="10">
        <v>1</v>
      </c>
      <c r="G27" s="10">
        <v>2</v>
      </c>
      <c r="H27" s="10">
        <v>0</v>
      </c>
      <c r="I27" s="10">
        <v>0</v>
      </c>
      <c r="J27" s="10">
        <v>0</v>
      </c>
      <c r="K27" s="10">
        <v>5</v>
      </c>
      <c r="L27" s="10">
        <v>0</v>
      </c>
    </row>
    <row r="28" spans="2:12" x14ac:dyDescent="0.2">
      <c r="B28" s="5">
        <v>22</v>
      </c>
      <c r="C28" s="10">
        <v>0</v>
      </c>
      <c r="D28" s="10">
        <v>0</v>
      </c>
      <c r="E28" s="10">
        <v>0</v>
      </c>
      <c r="F28" s="10">
        <v>0</v>
      </c>
      <c r="G28" s="10">
        <v>2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</row>
    <row r="29" spans="2:12" x14ac:dyDescent="0.2">
      <c r="B29" s="6">
        <v>23</v>
      </c>
      <c r="C29" s="10">
        <v>0</v>
      </c>
      <c r="D29" s="10">
        <v>0</v>
      </c>
      <c r="E29" s="10">
        <v>0</v>
      </c>
      <c r="F29" s="10">
        <v>0</v>
      </c>
      <c r="G29" s="10">
        <v>3</v>
      </c>
      <c r="H29" s="10">
        <v>0</v>
      </c>
      <c r="I29" s="10">
        <v>0</v>
      </c>
      <c r="J29" s="10">
        <v>0</v>
      </c>
      <c r="K29" s="10">
        <v>1</v>
      </c>
      <c r="L29" s="10">
        <v>0</v>
      </c>
    </row>
    <row r="30" spans="2:12" x14ac:dyDescent="0.2">
      <c r="B30" s="6">
        <v>24</v>
      </c>
      <c r="C30" s="10">
        <v>0</v>
      </c>
      <c r="D30" s="10">
        <v>0</v>
      </c>
      <c r="E30" s="10">
        <v>0</v>
      </c>
      <c r="F30" s="10">
        <v>3</v>
      </c>
      <c r="G30" s="10">
        <v>0</v>
      </c>
      <c r="H30" s="10">
        <v>0</v>
      </c>
      <c r="I30" s="10">
        <v>0</v>
      </c>
      <c r="J30" s="10">
        <v>0</v>
      </c>
      <c r="K30" s="10">
        <v>3</v>
      </c>
      <c r="L30" s="10">
        <v>0</v>
      </c>
    </row>
    <row r="31" spans="2:12" x14ac:dyDescent="0.2">
      <c r="B31" s="5">
        <v>25</v>
      </c>
      <c r="C31" s="10">
        <v>0</v>
      </c>
      <c r="D31" s="10">
        <v>0</v>
      </c>
      <c r="E31" s="10">
        <v>0</v>
      </c>
      <c r="F31" s="10">
        <v>3</v>
      </c>
      <c r="G31" s="10">
        <v>0</v>
      </c>
      <c r="H31" s="10">
        <v>0</v>
      </c>
      <c r="I31" s="10">
        <v>0</v>
      </c>
      <c r="J31" s="10">
        <v>0</v>
      </c>
      <c r="K31" s="10">
        <v>2</v>
      </c>
      <c r="L31" s="10">
        <v>0</v>
      </c>
    </row>
    <row r="32" spans="2:12" x14ac:dyDescent="0.2">
      <c r="B32" s="6">
        <v>26</v>
      </c>
      <c r="C32" s="10">
        <v>0</v>
      </c>
      <c r="D32" s="10">
        <v>0</v>
      </c>
      <c r="E32" s="10">
        <v>0</v>
      </c>
      <c r="F32" s="10">
        <v>1</v>
      </c>
      <c r="G32" s="10">
        <v>1</v>
      </c>
      <c r="H32" s="10">
        <v>0</v>
      </c>
      <c r="I32" s="10">
        <v>0</v>
      </c>
      <c r="J32" s="10">
        <v>0</v>
      </c>
      <c r="K32" s="10">
        <v>3</v>
      </c>
      <c r="L32" s="10">
        <v>0</v>
      </c>
    </row>
    <row r="33" spans="2:18" x14ac:dyDescent="0.2">
      <c r="B33" s="6">
        <v>27</v>
      </c>
      <c r="C33" s="10">
        <v>0</v>
      </c>
      <c r="D33" s="10">
        <v>0</v>
      </c>
      <c r="E33" s="10">
        <v>0</v>
      </c>
      <c r="F33" s="10">
        <v>0</v>
      </c>
      <c r="G33" s="10">
        <v>2</v>
      </c>
      <c r="H33" s="10">
        <v>0</v>
      </c>
      <c r="I33" s="10">
        <v>0</v>
      </c>
      <c r="J33" s="10">
        <v>0</v>
      </c>
      <c r="K33" s="10">
        <v>1</v>
      </c>
      <c r="L33" s="10">
        <v>0</v>
      </c>
    </row>
    <row r="34" spans="2:18" x14ac:dyDescent="0.2">
      <c r="B34" s="5">
        <v>28</v>
      </c>
      <c r="C34" s="10">
        <v>0</v>
      </c>
      <c r="D34" s="10">
        <v>0</v>
      </c>
      <c r="E34" s="10">
        <v>0</v>
      </c>
      <c r="F34" s="10">
        <v>0</v>
      </c>
      <c r="G34" s="10">
        <v>2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</row>
    <row r="35" spans="2:18" x14ac:dyDescent="0.2">
      <c r="B35" s="6">
        <v>29</v>
      </c>
      <c r="C35" s="10">
        <v>0</v>
      </c>
      <c r="D35" s="10">
        <v>0</v>
      </c>
      <c r="E35" s="10">
        <v>0</v>
      </c>
      <c r="F35" s="10">
        <v>0</v>
      </c>
      <c r="G35" s="10">
        <v>3</v>
      </c>
      <c r="H35" s="10">
        <v>1</v>
      </c>
      <c r="I35" s="10">
        <v>0</v>
      </c>
      <c r="J35" s="10">
        <v>0</v>
      </c>
      <c r="K35" s="10">
        <v>0</v>
      </c>
      <c r="L35" s="10">
        <v>0</v>
      </c>
    </row>
    <row r="36" spans="2:18" x14ac:dyDescent="0.2">
      <c r="B36" s="6">
        <v>30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1</v>
      </c>
      <c r="J36" s="10">
        <v>0</v>
      </c>
      <c r="K36" s="10">
        <v>5</v>
      </c>
      <c r="L36" s="10">
        <v>0</v>
      </c>
    </row>
    <row r="37" spans="2:18" x14ac:dyDescent="0.2">
      <c r="B37" s="5">
        <v>31</v>
      </c>
      <c r="C37" s="10">
        <v>0</v>
      </c>
      <c r="D37" s="10">
        <v>0</v>
      </c>
      <c r="E37" s="10">
        <v>0</v>
      </c>
      <c r="F37" s="10">
        <v>2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</row>
    <row r="38" spans="2:18" x14ac:dyDescent="0.2">
      <c r="B38" s="6">
        <v>32</v>
      </c>
      <c r="C38" s="10">
        <v>0</v>
      </c>
      <c r="D38" s="10">
        <v>0</v>
      </c>
      <c r="E38" s="10">
        <v>0</v>
      </c>
      <c r="F38" s="10">
        <v>1</v>
      </c>
      <c r="G38" s="10">
        <v>3</v>
      </c>
      <c r="H38" s="10">
        <v>0</v>
      </c>
      <c r="I38" s="10">
        <v>0</v>
      </c>
      <c r="J38" s="10">
        <v>0</v>
      </c>
      <c r="K38" s="10">
        <v>1</v>
      </c>
      <c r="L38" s="10">
        <v>0</v>
      </c>
    </row>
    <row r="39" spans="2:18" x14ac:dyDescent="0.2">
      <c r="B39" s="6">
        <v>33</v>
      </c>
      <c r="C39" s="10">
        <v>0</v>
      </c>
      <c r="D39" s="10">
        <v>0</v>
      </c>
      <c r="E39" s="10">
        <v>0</v>
      </c>
      <c r="F39" s="10">
        <v>0</v>
      </c>
      <c r="G39" s="10">
        <v>1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</row>
    <row r="40" spans="2:18" x14ac:dyDescent="0.2">
      <c r="B40" s="5">
        <v>34</v>
      </c>
      <c r="C40" s="10">
        <v>0</v>
      </c>
      <c r="D40" s="10">
        <v>0</v>
      </c>
      <c r="E40" s="10">
        <v>0</v>
      </c>
      <c r="F40" s="10">
        <v>1</v>
      </c>
      <c r="G40" s="10">
        <v>0</v>
      </c>
      <c r="H40" s="10">
        <v>0</v>
      </c>
      <c r="I40" s="10">
        <v>1</v>
      </c>
      <c r="J40" s="10">
        <v>1</v>
      </c>
      <c r="K40" s="10">
        <v>3</v>
      </c>
      <c r="L40" s="10">
        <v>0</v>
      </c>
    </row>
    <row r="41" spans="2:18" x14ac:dyDescent="0.2">
      <c r="B41" s="6">
        <v>35</v>
      </c>
      <c r="C41" s="10">
        <v>1</v>
      </c>
      <c r="D41" s="10">
        <v>0</v>
      </c>
      <c r="E41" s="10">
        <v>0</v>
      </c>
      <c r="F41" s="10">
        <v>1</v>
      </c>
      <c r="G41" s="10">
        <v>0</v>
      </c>
      <c r="H41" s="10">
        <v>0</v>
      </c>
      <c r="I41" s="10">
        <v>0</v>
      </c>
      <c r="J41" s="10">
        <v>0</v>
      </c>
      <c r="K41" s="10">
        <v>4</v>
      </c>
      <c r="L41" s="10">
        <v>0</v>
      </c>
    </row>
    <row r="42" spans="2:18" x14ac:dyDescent="0.2">
      <c r="B42" s="6">
        <v>36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4</v>
      </c>
      <c r="L42" s="10">
        <v>0</v>
      </c>
    </row>
    <row r="43" spans="2:18" x14ac:dyDescent="0.2">
      <c r="B43" s="5">
        <v>37</v>
      </c>
      <c r="C43" s="10">
        <v>0</v>
      </c>
      <c r="D43" s="10">
        <v>0</v>
      </c>
      <c r="E43" s="10">
        <v>0</v>
      </c>
      <c r="F43" s="10">
        <v>2</v>
      </c>
      <c r="G43" s="10">
        <v>0</v>
      </c>
      <c r="H43" s="10">
        <v>0</v>
      </c>
      <c r="I43" s="10">
        <v>0</v>
      </c>
      <c r="J43" s="10">
        <v>0</v>
      </c>
      <c r="K43" s="10">
        <v>3</v>
      </c>
      <c r="L43" s="10">
        <v>0</v>
      </c>
    </row>
    <row r="44" spans="2:18" x14ac:dyDescent="0.2">
      <c r="B44" s="6">
        <v>38</v>
      </c>
      <c r="C44" s="10">
        <v>0</v>
      </c>
      <c r="D44" s="10">
        <v>0</v>
      </c>
      <c r="E44" s="10">
        <v>0</v>
      </c>
      <c r="F44" s="10">
        <v>0</v>
      </c>
      <c r="G44" s="10">
        <v>1</v>
      </c>
      <c r="H44" s="10">
        <v>0</v>
      </c>
      <c r="I44" s="10">
        <v>1</v>
      </c>
      <c r="J44" s="10">
        <v>0</v>
      </c>
      <c r="K44" s="10">
        <v>2</v>
      </c>
      <c r="L44" s="10">
        <v>0</v>
      </c>
    </row>
    <row r="45" spans="2:18" x14ac:dyDescent="0.2"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8" x14ac:dyDescent="0.2">
      <c r="B46" s="5" t="s">
        <v>23</v>
      </c>
      <c r="C46" s="10">
        <f>AVERAGE(C7:C44)</f>
        <v>7.8947368421052627E-2</v>
      </c>
      <c r="D46" s="10">
        <f t="shared" ref="D46:L46" si="0">AVERAGE(D7:D44)</f>
        <v>0.18421052631578946</v>
      </c>
      <c r="E46" s="10">
        <f t="shared" si="0"/>
        <v>5.2631578947368418E-2</v>
      </c>
      <c r="F46" s="10">
        <f t="shared" si="0"/>
        <v>0.60526315789473684</v>
      </c>
      <c r="G46" s="10">
        <f t="shared" si="0"/>
        <v>1.4210526315789473</v>
      </c>
      <c r="H46" s="10">
        <f t="shared" si="0"/>
        <v>5.2631578947368418E-2</v>
      </c>
      <c r="I46" s="10">
        <f t="shared" si="0"/>
        <v>0.10526315789473684</v>
      </c>
      <c r="J46" s="10">
        <f t="shared" si="0"/>
        <v>0.18421052631578946</v>
      </c>
      <c r="K46" s="10">
        <f t="shared" si="0"/>
        <v>2.3947368421052633</v>
      </c>
      <c r="L46" s="10">
        <f t="shared" si="0"/>
        <v>5.2631578947368418E-2</v>
      </c>
    </row>
    <row r="47" spans="2:18" x14ac:dyDescent="0.2">
      <c r="B47" s="6" t="s">
        <v>27</v>
      </c>
      <c r="C47" s="10">
        <f>_xlfn.STDEV.S(C7:C44)/SQRT(COUNT(C7:C44))</f>
        <v>4.4331271812937188E-2</v>
      </c>
      <c r="D47" s="10">
        <f t="shared" ref="D47:L47" si="1">_xlfn.STDEV.S(D7:D44)/SQRT(COUNT(D7:D44))</f>
        <v>0.11840129438456873</v>
      </c>
      <c r="E47" s="10">
        <f t="shared" si="1"/>
        <v>3.6709780655942936E-2</v>
      </c>
      <c r="F47" s="10">
        <f t="shared" si="1"/>
        <v>0.14381251468526765</v>
      </c>
      <c r="G47" s="10">
        <f t="shared" si="1"/>
        <v>0.29124635040630237</v>
      </c>
      <c r="H47" s="10">
        <f t="shared" si="1"/>
        <v>3.6709780655942936E-2</v>
      </c>
      <c r="I47" s="10">
        <f t="shared" si="1"/>
        <v>5.0452767712569561E-2</v>
      </c>
      <c r="J47" s="10">
        <f t="shared" si="1"/>
        <v>8.3105300544027511E-2</v>
      </c>
      <c r="K47" s="10">
        <f t="shared" si="1"/>
        <v>0.31224300655278814</v>
      </c>
      <c r="L47" s="10">
        <f t="shared" si="1"/>
        <v>3.6709780655942936E-2</v>
      </c>
    </row>
    <row r="48" spans="2:18" x14ac:dyDescent="0.2">
      <c r="B48" s="6"/>
      <c r="C48" s="10"/>
      <c r="D48" s="10"/>
      <c r="E48" s="10"/>
      <c r="F48" s="10"/>
      <c r="G48" s="10"/>
      <c r="H48" s="10"/>
      <c r="I48" s="10"/>
      <c r="J48" s="10"/>
      <c r="K48" s="10"/>
      <c r="L48" s="10"/>
      <c r="N48" t="s">
        <v>31</v>
      </c>
      <c r="O48">
        <f>G50</f>
        <v>1.4210526315789473</v>
      </c>
      <c r="Q48" t="s">
        <v>31</v>
      </c>
      <c r="R48">
        <f>K50</f>
        <v>2.3947368421052633</v>
      </c>
    </row>
    <row r="49" spans="1:18" x14ac:dyDescent="0.2">
      <c r="B49" s="5"/>
      <c r="C49" s="8" t="s">
        <v>0</v>
      </c>
      <c r="D49" s="8" t="s">
        <v>1</v>
      </c>
      <c r="E49" s="8" t="s">
        <v>2</v>
      </c>
      <c r="F49" s="8" t="s">
        <v>10</v>
      </c>
      <c r="G49" s="8" t="s">
        <v>4</v>
      </c>
      <c r="H49" s="8" t="s">
        <v>11</v>
      </c>
      <c r="I49" s="8" t="s">
        <v>12</v>
      </c>
      <c r="J49" s="8" t="s">
        <v>13</v>
      </c>
      <c r="K49" s="8" t="s">
        <v>8</v>
      </c>
      <c r="L49" s="8" t="s">
        <v>9</v>
      </c>
      <c r="N49" s="8" t="s">
        <v>32</v>
      </c>
      <c r="O49">
        <f>G51</f>
        <v>1.1176470590000001</v>
      </c>
      <c r="Q49" t="s">
        <v>32</v>
      </c>
      <c r="R49">
        <f>K51</f>
        <v>2.2941176470000002</v>
      </c>
    </row>
    <row r="50" spans="1:18" x14ac:dyDescent="0.2">
      <c r="A50" t="s">
        <v>28</v>
      </c>
      <c r="B50">
        <v>2015</v>
      </c>
      <c r="C50" s="10">
        <f>AVERAGE(C11:C48)</f>
        <v>5.8979962228721941E-2</v>
      </c>
      <c r="D50" s="10">
        <f t="shared" ref="D50:L50" si="2">AVERAGE(D11:D48)</f>
        <v>0.17507255057500995</v>
      </c>
      <c r="E50" s="10">
        <f t="shared" si="2"/>
        <v>5.8037259988980877E-2</v>
      </c>
      <c r="F50" s="10">
        <f t="shared" si="2"/>
        <v>0.65969654646055575</v>
      </c>
      <c r="G50" s="10">
        <v>1.4210526315789473</v>
      </c>
      <c r="H50" s="10">
        <f t="shared" si="2"/>
        <v>5.8037259988980877E-2</v>
      </c>
      <c r="I50" s="10">
        <f t="shared" si="2"/>
        <v>8.7658775711314058E-2</v>
      </c>
      <c r="J50" s="10">
        <f t="shared" si="2"/>
        <v>0.11853655074610603</v>
      </c>
      <c r="K50" s="10">
        <v>2.3947368421052633</v>
      </c>
      <c r="L50" s="10">
        <f t="shared" si="2"/>
        <v>3.025948221120309E-2</v>
      </c>
      <c r="N50" t="s">
        <v>35</v>
      </c>
      <c r="O50">
        <f>_xlfn.VAR.S(G7:G44)</f>
        <v>3.2233285917496444</v>
      </c>
      <c r="Q50" t="s">
        <v>33</v>
      </c>
      <c r="R50">
        <f>_xlfn.VAR.S(K7:K44)</f>
        <v>3.7048364153627307</v>
      </c>
    </row>
    <row r="51" spans="1:18" x14ac:dyDescent="0.2">
      <c r="A51" t="s">
        <v>28</v>
      </c>
      <c r="B51" s="1">
        <v>2022</v>
      </c>
      <c r="C51">
        <v>8.8235294000000006E-2</v>
      </c>
      <c r="D51">
        <v>0.29411764699999998</v>
      </c>
      <c r="E51">
        <v>8.8235294000000006E-2</v>
      </c>
      <c r="F51">
        <v>0.32352941200000002</v>
      </c>
      <c r="G51">
        <v>1.1176470590000001</v>
      </c>
      <c r="H51">
        <v>0.117647059</v>
      </c>
      <c r="I51">
        <v>8.8235294000000006E-2</v>
      </c>
      <c r="J51">
        <v>0.117647059</v>
      </c>
      <c r="K51">
        <v>2.2941176470000002</v>
      </c>
      <c r="L51">
        <v>0.20588235299999999</v>
      </c>
      <c r="N51" t="s">
        <v>34</v>
      </c>
      <c r="O51">
        <v>2.713012478</v>
      </c>
      <c r="Q51" t="s">
        <v>34</v>
      </c>
      <c r="R51">
        <v>3.78966139</v>
      </c>
    </row>
    <row r="52" spans="1:18" x14ac:dyDescent="0.2">
      <c r="N52" t="s">
        <v>38</v>
      </c>
      <c r="O52">
        <v>38</v>
      </c>
      <c r="Q52" t="s">
        <v>37</v>
      </c>
      <c r="R52">
        <v>38</v>
      </c>
    </row>
    <row r="53" spans="1:18" x14ac:dyDescent="0.2">
      <c r="B53" t="s">
        <v>27</v>
      </c>
      <c r="C53" s="10">
        <f>_xlfn.STDEV.S(C13:C50)/SQRT(COUNT(C13:C50))</f>
        <v>3.9700689242756944E-2</v>
      </c>
      <c r="D53" s="10">
        <f t="shared" ref="D53:L53" si="3">_xlfn.STDEV.S(D13:D50)/SQRT(COUNT(D13:D50))</f>
        <v>7.7829422685661764E-3</v>
      </c>
      <c r="E53" s="10">
        <f t="shared" si="3"/>
        <v>3.9702003897615808E-2</v>
      </c>
      <c r="F53" s="10">
        <f t="shared" si="3"/>
        <v>0.15006918900231411</v>
      </c>
      <c r="G53" s="10">
        <f t="shared" si="3"/>
        <v>0.30872492870356</v>
      </c>
      <c r="H53" s="10">
        <f t="shared" si="3"/>
        <v>3.9702003897615808E-2</v>
      </c>
      <c r="I53" s="10">
        <f t="shared" si="3"/>
        <v>4.7815764421077406E-2</v>
      </c>
      <c r="J53" s="10">
        <f t="shared" si="3"/>
        <v>6.3028259440000442E-2</v>
      </c>
      <c r="K53" s="10">
        <f t="shared" si="3"/>
        <v>0.33006083389755386</v>
      </c>
      <c r="L53" s="10">
        <f t="shared" si="3"/>
        <v>2.8538914446057217E-2</v>
      </c>
      <c r="N53" t="s">
        <v>39</v>
      </c>
      <c r="O53">
        <v>34</v>
      </c>
      <c r="Q53" t="s">
        <v>39</v>
      </c>
      <c r="R53">
        <v>34</v>
      </c>
    </row>
    <row r="54" spans="1:18" x14ac:dyDescent="0.2">
      <c r="B54" t="s">
        <v>26</v>
      </c>
      <c r="C54">
        <v>6.4964642000000003E-2</v>
      </c>
      <c r="D54">
        <v>0.171651368</v>
      </c>
      <c r="E54">
        <v>4.9374827000000003E-2</v>
      </c>
      <c r="F54">
        <v>0.124678469</v>
      </c>
      <c r="G54">
        <v>0.282479176</v>
      </c>
      <c r="H54">
        <v>5.6086034999999999E-2</v>
      </c>
      <c r="I54">
        <v>6.4964642000000003E-2</v>
      </c>
      <c r="J54">
        <v>5.6086034999999999E-2</v>
      </c>
      <c r="K54">
        <v>0.33385719600000002</v>
      </c>
      <c r="L54">
        <v>7.0387485E-2</v>
      </c>
      <c r="N54" t="s">
        <v>36</v>
      </c>
      <c r="O54">
        <f>(O48-O49)/SQRT(O50/O52+O51/O53)</f>
        <v>0.74779692913062967</v>
      </c>
      <c r="Q54" t="s">
        <v>36</v>
      </c>
      <c r="R54">
        <f>(R48-R49)/(SQRT((R50/R52)+(R51/R53)))</f>
        <v>0.22011674342248322</v>
      </c>
    </row>
    <row r="55" spans="1:18" x14ac:dyDescent="0.2">
      <c r="N55" t="s">
        <v>40</v>
      </c>
      <c r="O55">
        <v>70</v>
      </c>
      <c r="Q55" t="s">
        <v>40</v>
      </c>
      <c r="R55">
        <v>70</v>
      </c>
    </row>
    <row r="56" spans="1:18" x14ac:dyDescent="0.2">
      <c r="N56" t="s">
        <v>41</v>
      </c>
      <c r="O56">
        <v>0.05</v>
      </c>
      <c r="R56">
        <v>0.05</v>
      </c>
    </row>
    <row r="57" spans="1:18" x14ac:dyDescent="0.2">
      <c r="B57" s="13"/>
      <c r="C57" t="s">
        <v>29</v>
      </c>
      <c r="D57" s="2"/>
      <c r="E57" s="2"/>
      <c r="F57" s="2"/>
      <c r="G57" s="2"/>
      <c r="H57" s="2"/>
      <c r="I57" s="2"/>
      <c r="J57" s="2"/>
      <c r="K57" s="2"/>
      <c r="L57" s="2"/>
      <c r="N57" t="s">
        <v>42</v>
      </c>
      <c r="O57">
        <v>2</v>
      </c>
      <c r="R57">
        <v>2</v>
      </c>
    </row>
    <row r="58" spans="1:18" x14ac:dyDescent="0.2">
      <c r="B58" s="5"/>
      <c r="C58" s="10"/>
      <c r="D58" s="10"/>
      <c r="E58" s="10"/>
      <c r="F58" s="10"/>
      <c r="G58" s="10"/>
      <c r="H58" s="10"/>
      <c r="I58" s="10"/>
      <c r="J58" s="10"/>
      <c r="K58" s="10"/>
      <c r="L58" s="10"/>
      <c r="N58" t="s">
        <v>43</v>
      </c>
      <c r="O58">
        <v>1.994</v>
      </c>
      <c r="R58">
        <v>1.994</v>
      </c>
    </row>
    <row r="59" spans="1:18" x14ac:dyDescent="0.2">
      <c r="B59" s="6"/>
      <c r="C59" s="10"/>
      <c r="D59" s="10"/>
      <c r="E59" s="10"/>
      <c r="F59" s="10"/>
      <c r="G59" s="10"/>
      <c r="H59" s="10"/>
      <c r="I59" s="10"/>
      <c r="J59" s="10"/>
      <c r="K59" s="10"/>
      <c r="L59" s="10"/>
      <c r="O59" t="s">
        <v>30</v>
      </c>
      <c r="R59" t="s">
        <v>30</v>
      </c>
    </row>
    <row r="60" spans="1:18" x14ac:dyDescent="0.2">
      <c r="B60" s="6"/>
      <c r="C60" s="10"/>
      <c r="D60" s="10"/>
      <c r="E60" s="10"/>
      <c r="F60" s="10"/>
      <c r="G60" s="10"/>
      <c r="H60" s="10"/>
      <c r="I60" s="10"/>
      <c r="J60" s="10"/>
      <c r="K60" s="10"/>
      <c r="L60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0B4A-444B-954C-AC0D-2BA176181C31}">
  <dimension ref="A1:M60"/>
  <sheetViews>
    <sheetView topLeftCell="A25" zoomScaleNormal="200" workbookViewId="0">
      <selection activeCell="G46" sqref="G46"/>
    </sheetView>
  </sheetViews>
  <sheetFormatPr baseColWidth="10" defaultRowHeight="16" x14ac:dyDescent="0.2"/>
  <cols>
    <col min="3" max="3" width="17.83203125" style="3" bestFit="1" customWidth="1"/>
    <col min="4" max="4" width="14.33203125" style="3" bestFit="1" customWidth="1"/>
    <col min="5" max="5" width="18" style="3" bestFit="1" customWidth="1"/>
    <col min="6" max="6" width="15.33203125" style="3" bestFit="1" customWidth="1"/>
    <col min="7" max="7" width="13" style="3" bestFit="1" customWidth="1"/>
    <col min="8" max="8" width="15.33203125" style="3" bestFit="1" customWidth="1"/>
    <col min="9" max="9" width="14.83203125" style="3" bestFit="1" customWidth="1"/>
    <col min="10" max="10" width="15.6640625" style="3" bestFit="1" customWidth="1"/>
    <col min="11" max="11" width="15.1640625" style="3" bestFit="1" customWidth="1"/>
    <col min="12" max="12" width="12.1640625" style="3" bestFit="1" customWidth="1"/>
  </cols>
  <sheetData>
    <row r="1" spans="1:13" x14ac:dyDescent="0.2">
      <c r="A1" s="4" t="s">
        <v>14</v>
      </c>
    </row>
    <row r="2" spans="1:13" x14ac:dyDescent="0.2">
      <c r="A2" s="4" t="s">
        <v>15</v>
      </c>
    </row>
    <row r="3" spans="1:13" x14ac:dyDescent="0.2">
      <c r="A3" s="4" t="s">
        <v>16</v>
      </c>
    </row>
    <row r="4" spans="1:13" x14ac:dyDescent="0.2">
      <c r="A4" s="7" t="s">
        <v>17</v>
      </c>
    </row>
    <row r="5" spans="1:13" x14ac:dyDescent="0.2">
      <c r="C5" s="8"/>
      <c r="D5" s="8"/>
      <c r="E5" s="8"/>
      <c r="F5" s="8"/>
      <c r="G5" s="8"/>
      <c r="H5" s="8"/>
      <c r="I5" s="8"/>
      <c r="J5" s="8"/>
      <c r="K5" s="8"/>
      <c r="L5" s="8"/>
      <c r="M5" s="2"/>
    </row>
    <row r="6" spans="1:13" x14ac:dyDescent="0.2">
      <c r="B6" s="11"/>
      <c r="C6" s="12" t="s">
        <v>0</v>
      </c>
      <c r="D6" s="12" t="s">
        <v>1</v>
      </c>
      <c r="E6" s="12" t="s">
        <v>2</v>
      </c>
      <c r="F6" s="12" t="s">
        <v>3</v>
      </c>
      <c r="G6" s="12" t="s">
        <v>4</v>
      </c>
      <c r="H6" s="12" t="s">
        <v>5</v>
      </c>
      <c r="I6" s="12" t="s">
        <v>6</v>
      </c>
      <c r="J6" s="12" t="s">
        <v>7</v>
      </c>
      <c r="K6" s="12" t="s">
        <v>8</v>
      </c>
      <c r="L6" s="12" t="s">
        <v>9</v>
      </c>
    </row>
    <row r="7" spans="1:13" x14ac:dyDescent="0.2">
      <c r="B7" s="1">
        <v>1</v>
      </c>
      <c r="C7" s="3">
        <v>0</v>
      </c>
      <c r="D7" s="3">
        <v>4</v>
      </c>
      <c r="E7" s="3">
        <v>0</v>
      </c>
      <c r="F7" s="3">
        <v>2</v>
      </c>
      <c r="G7" s="3">
        <v>0</v>
      </c>
      <c r="H7" s="3">
        <v>0</v>
      </c>
      <c r="I7" s="3">
        <v>0</v>
      </c>
      <c r="J7" s="3">
        <v>0</v>
      </c>
      <c r="K7" s="3">
        <v>5</v>
      </c>
      <c r="L7" s="3">
        <v>0</v>
      </c>
    </row>
    <row r="8" spans="1:13" x14ac:dyDescent="0.2">
      <c r="B8" s="1">
        <v>2</v>
      </c>
      <c r="C8" s="3">
        <v>0</v>
      </c>
      <c r="D8" s="3">
        <v>2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3</v>
      </c>
      <c r="L8" s="3">
        <v>0</v>
      </c>
    </row>
    <row r="9" spans="1:13" x14ac:dyDescent="0.2">
      <c r="B9" s="1">
        <v>3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1</v>
      </c>
      <c r="L9" s="3">
        <v>0</v>
      </c>
    </row>
    <row r="10" spans="1:13" x14ac:dyDescent="0.2">
      <c r="B10" s="1">
        <v>4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3" x14ac:dyDescent="0.2">
      <c r="B11" s="1">
        <v>5</v>
      </c>
      <c r="C11" s="3">
        <v>0</v>
      </c>
      <c r="D11" s="3">
        <v>4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3</v>
      </c>
      <c r="L11" s="3">
        <v>0</v>
      </c>
    </row>
    <row r="12" spans="1:13" x14ac:dyDescent="0.2">
      <c r="B12" s="1">
        <v>6</v>
      </c>
      <c r="C12" s="3">
        <v>2</v>
      </c>
      <c r="D12" s="3">
        <v>0</v>
      </c>
      <c r="E12" s="3">
        <v>0</v>
      </c>
      <c r="F12" s="3">
        <v>1</v>
      </c>
      <c r="G12" s="3">
        <v>0</v>
      </c>
      <c r="H12" s="3">
        <v>0</v>
      </c>
      <c r="I12" s="3">
        <v>0</v>
      </c>
      <c r="J12" s="3">
        <v>1</v>
      </c>
      <c r="K12" s="3">
        <v>7</v>
      </c>
      <c r="L12" s="3">
        <v>0</v>
      </c>
    </row>
    <row r="13" spans="1:13" x14ac:dyDescent="0.2">
      <c r="B13" s="1">
        <v>7</v>
      </c>
      <c r="C13" s="3">
        <v>0</v>
      </c>
      <c r="D13" s="3">
        <v>0</v>
      </c>
      <c r="E13" s="3">
        <v>0</v>
      </c>
      <c r="F13" s="3">
        <v>0</v>
      </c>
      <c r="G13" s="3">
        <v>2</v>
      </c>
      <c r="H13" s="3">
        <v>1</v>
      </c>
      <c r="I13" s="3">
        <v>0</v>
      </c>
      <c r="J13" s="3">
        <v>1</v>
      </c>
      <c r="K13" s="3">
        <v>4</v>
      </c>
      <c r="L13" s="3">
        <v>0</v>
      </c>
    </row>
    <row r="14" spans="1:13" x14ac:dyDescent="0.2">
      <c r="B14" s="1">
        <v>8</v>
      </c>
      <c r="C14" s="3">
        <v>0</v>
      </c>
      <c r="D14" s="3">
        <v>0</v>
      </c>
      <c r="E14" s="3">
        <v>1</v>
      </c>
      <c r="F14" s="3">
        <v>0</v>
      </c>
      <c r="G14" s="3">
        <v>2</v>
      </c>
      <c r="H14" s="3">
        <v>0</v>
      </c>
      <c r="I14" s="3">
        <v>0</v>
      </c>
      <c r="J14" s="3">
        <v>0</v>
      </c>
      <c r="K14" s="3">
        <v>2</v>
      </c>
      <c r="L14" s="3">
        <v>0</v>
      </c>
    </row>
    <row r="15" spans="1:13" x14ac:dyDescent="0.2">
      <c r="B15" s="1">
        <v>9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1</v>
      </c>
      <c r="I15" s="3">
        <v>0</v>
      </c>
      <c r="J15" s="3">
        <v>0</v>
      </c>
      <c r="K15" s="3">
        <v>1</v>
      </c>
      <c r="L15" s="3">
        <v>0</v>
      </c>
    </row>
    <row r="16" spans="1:13" x14ac:dyDescent="0.2">
      <c r="B16" s="1">
        <v>10</v>
      </c>
      <c r="C16" s="3">
        <v>0</v>
      </c>
      <c r="D16" s="3">
        <v>0</v>
      </c>
      <c r="E16" s="3">
        <v>0</v>
      </c>
      <c r="F16" s="3">
        <v>3</v>
      </c>
      <c r="G16" s="3">
        <v>1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2:12" x14ac:dyDescent="0.2">
      <c r="B17" s="1">
        <v>11</v>
      </c>
      <c r="C17" s="3">
        <v>1</v>
      </c>
      <c r="D17" s="3">
        <v>0</v>
      </c>
      <c r="E17" s="3">
        <v>0</v>
      </c>
      <c r="F17" s="3">
        <v>2</v>
      </c>
      <c r="G17" s="3">
        <v>0</v>
      </c>
      <c r="H17" s="3">
        <v>0</v>
      </c>
      <c r="I17" s="3">
        <v>0</v>
      </c>
      <c r="J17" s="3">
        <v>0</v>
      </c>
      <c r="K17" s="3">
        <v>8</v>
      </c>
      <c r="L17" s="3">
        <v>1</v>
      </c>
    </row>
    <row r="18" spans="2:12" x14ac:dyDescent="0.2">
      <c r="B18" s="1">
        <v>12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</v>
      </c>
      <c r="L18" s="3">
        <v>0</v>
      </c>
    </row>
    <row r="19" spans="2:12" x14ac:dyDescent="0.2">
      <c r="B19" s="1">
        <v>13</v>
      </c>
      <c r="C19" s="3">
        <v>0</v>
      </c>
      <c r="D19" s="3">
        <v>0</v>
      </c>
      <c r="E19" s="3">
        <v>0</v>
      </c>
      <c r="F19" s="3">
        <v>1</v>
      </c>
      <c r="G19" s="3">
        <v>6</v>
      </c>
      <c r="H19" s="3">
        <v>0</v>
      </c>
      <c r="I19" s="3">
        <v>0</v>
      </c>
      <c r="J19" s="3">
        <v>0</v>
      </c>
      <c r="K19" s="3">
        <v>2</v>
      </c>
      <c r="L19" s="3">
        <v>0</v>
      </c>
    </row>
    <row r="20" spans="2:12" x14ac:dyDescent="0.2">
      <c r="B20" s="1">
        <v>14</v>
      </c>
      <c r="C20" s="3">
        <v>0</v>
      </c>
      <c r="D20" s="3">
        <v>0</v>
      </c>
      <c r="E20" s="3">
        <v>0</v>
      </c>
      <c r="F20" s="3">
        <v>1</v>
      </c>
      <c r="G20" s="3">
        <v>6</v>
      </c>
      <c r="H20" s="3">
        <v>0</v>
      </c>
      <c r="I20" s="3">
        <v>0</v>
      </c>
      <c r="J20" s="3">
        <v>0</v>
      </c>
      <c r="K20" s="3">
        <v>1</v>
      </c>
      <c r="L20" s="3">
        <v>0</v>
      </c>
    </row>
    <row r="21" spans="2:12" x14ac:dyDescent="0.2">
      <c r="B21" s="1">
        <v>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3</v>
      </c>
      <c r="L21" s="3">
        <v>0</v>
      </c>
    </row>
    <row r="22" spans="2:12" x14ac:dyDescent="0.2">
      <c r="B22" s="1">
        <v>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2</v>
      </c>
      <c r="J22" s="3">
        <v>0</v>
      </c>
      <c r="K22" s="3">
        <v>5</v>
      </c>
      <c r="L22" s="3">
        <v>0</v>
      </c>
    </row>
    <row r="23" spans="2:12" x14ac:dyDescent="0.2">
      <c r="B23" s="1">
        <v>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1</v>
      </c>
      <c r="L23" s="3">
        <v>1</v>
      </c>
    </row>
    <row r="24" spans="2:12" x14ac:dyDescent="0.2">
      <c r="B24" s="1">
        <v>18</v>
      </c>
      <c r="C24" s="3">
        <v>0</v>
      </c>
      <c r="D24" s="3">
        <v>0</v>
      </c>
      <c r="E24" s="3">
        <v>1</v>
      </c>
      <c r="F24" s="3">
        <v>0</v>
      </c>
      <c r="G24" s="3">
        <v>4</v>
      </c>
      <c r="H24" s="3">
        <v>0</v>
      </c>
      <c r="I24" s="3">
        <v>0</v>
      </c>
      <c r="J24" s="3">
        <v>0</v>
      </c>
      <c r="K24" s="3">
        <v>1</v>
      </c>
      <c r="L24" s="3">
        <v>0</v>
      </c>
    </row>
    <row r="25" spans="2:12" x14ac:dyDescent="0.2">
      <c r="B25" s="1">
        <v>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3</v>
      </c>
      <c r="L25" s="3">
        <v>0</v>
      </c>
    </row>
    <row r="26" spans="2:12" x14ac:dyDescent="0.2">
      <c r="B26" s="1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2</v>
      </c>
      <c r="L26" s="3">
        <v>1</v>
      </c>
    </row>
    <row r="27" spans="2:12" x14ac:dyDescent="0.2">
      <c r="B27" s="1">
        <v>21</v>
      </c>
      <c r="C27" s="3">
        <v>0</v>
      </c>
      <c r="D27" s="3">
        <v>0</v>
      </c>
      <c r="E27" s="3">
        <v>0</v>
      </c>
      <c r="F27" s="3">
        <v>0</v>
      </c>
      <c r="G27" s="3">
        <v>3</v>
      </c>
      <c r="H27" s="3">
        <v>0</v>
      </c>
      <c r="I27" s="3">
        <v>0</v>
      </c>
      <c r="J27" s="3">
        <v>0</v>
      </c>
      <c r="K27" s="3">
        <v>1</v>
      </c>
      <c r="L27" s="3">
        <v>1</v>
      </c>
    </row>
    <row r="28" spans="2:12" x14ac:dyDescent="0.2">
      <c r="B28" s="1">
        <v>22</v>
      </c>
      <c r="C28" s="3">
        <v>0</v>
      </c>
      <c r="D28" s="3">
        <v>0</v>
      </c>
      <c r="E28" s="3">
        <v>0</v>
      </c>
      <c r="F28" s="3">
        <v>0</v>
      </c>
      <c r="G28" s="3">
        <v>2</v>
      </c>
      <c r="H28" s="3">
        <v>0</v>
      </c>
      <c r="I28" s="3">
        <v>0</v>
      </c>
      <c r="J28" s="3">
        <v>0</v>
      </c>
      <c r="K28" s="3">
        <v>1</v>
      </c>
      <c r="L28" s="3">
        <v>1</v>
      </c>
    </row>
    <row r="29" spans="2:12" x14ac:dyDescent="0.2">
      <c r="B29" s="1">
        <v>23</v>
      </c>
      <c r="C29" s="3">
        <v>0</v>
      </c>
      <c r="D29" s="3">
        <v>0</v>
      </c>
      <c r="E29" s="3">
        <v>0</v>
      </c>
      <c r="F29" s="3">
        <v>0</v>
      </c>
      <c r="G29" s="3">
        <v>3</v>
      </c>
      <c r="H29" s="3">
        <v>0</v>
      </c>
      <c r="I29" s="3">
        <v>0</v>
      </c>
      <c r="J29" s="3">
        <v>0</v>
      </c>
      <c r="K29" s="3">
        <v>1</v>
      </c>
      <c r="L29" s="3">
        <v>0</v>
      </c>
    </row>
    <row r="30" spans="2:12" x14ac:dyDescent="0.2">
      <c r="B30" s="1">
        <v>24</v>
      </c>
      <c r="C30" s="3">
        <v>0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2</v>
      </c>
      <c r="L30" s="3">
        <v>0</v>
      </c>
    </row>
    <row r="31" spans="2:12" x14ac:dyDescent="0.2">
      <c r="B31" s="1">
        <v>25</v>
      </c>
      <c r="C31" s="3">
        <v>0</v>
      </c>
      <c r="D31" s="3">
        <v>0</v>
      </c>
      <c r="E31" s="3">
        <v>0</v>
      </c>
      <c r="F31" s="3">
        <v>0</v>
      </c>
      <c r="G31" s="3">
        <v>2</v>
      </c>
      <c r="H31" s="3">
        <v>1</v>
      </c>
      <c r="I31" s="3">
        <v>0</v>
      </c>
      <c r="J31" s="3">
        <v>0</v>
      </c>
      <c r="K31" s="3">
        <v>3</v>
      </c>
      <c r="L31" s="3">
        <v>0</v>
      </c>
    </row>
    <row r="32" spans="2:12" x14ac:dyDescent="0.2">
      <c r="B32" s="1">
        <v>26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4</v>
      </c>
      <c r="L32" s="3">
        <v>0</v>
      </c>
    </row>
    <row r="33" spans="2:13" x14ac:dyDescent="0.2">
      <c r="B33" s="1">
        <v>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2</v>
      </c>
      <c r="L33" s="3">
        <v>1</v>
      </c>
    </row>
    <row r="34" spans="2:13" x14ac:dyDescent="0.2">
      <c r="B34" s="1">
        <v>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</row>
    <row r="35" spans="2:13" x14ac:dyDescent="0.2">
      <c r="B35" s="1">
        <v>29</v>
      </c>
      <c r="C35" s="3">
        <v>0</v>
      </c>
      <c r="D35" s="3">
        <v>0</v>
      </c>
      <c r="E35" s="3">
        <v>1</v>
      </c>
      <c r="F35" s="3">
        <v>0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3">
        <v>1</v>
      </c>
    </row>
    <row r="36" spans="2:13" x14ac:dyDescent="0.2">
      <c r="B36" s="1">
        <v>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</row>
    <row r="37" spans="2:13" x14ac:dyDescent="0.2">
      <c r="B37" s="1">
        <v>31</v>
      </c>
      <c r="C37" s="3">
        <v>0</v>
      </c>
      <c r="D37" s="3">
        <v>0</v>
      </c>
      <c r="E37" s="3">
        <v>0</v>
      </c>
      <c r="F37" s="3">
        <v>1</v>
      </c>
      <c r="G37" s="3">
        <v>0</v>
      </c>
      <c r="H37" s="3">
        <v>0</v>
      </c>
      <c r="I37" s="3">
        <v>1</v>
      </c>
      <c r="J37" s="3">
        <v>0</v>
      </c>
      <c r="K37" s="3">
        <v>1</v>
      </c>
      <c r="L37" s="3">
        <v>0</v>
      </c>
    </row>
    <row r="38" spans="2:13" x14ac:dyDescent="0.2">
      <c r="B38" s="1">
        <v>32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4</v>
      </c>
      <c r="L38" s="3">
        <v>0</v>
      </c>
    </row>
    <row r="39" spans="2:13" x14ac:dyDescent="0.2">
      <c r="B39" s="1">
        <v>33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</row>
    <row r="40" spans="2:13" x14ac:dyDescent="0.2">
      <c r="B40" s="1">
        <v>34</v>
      </c>
      <c r="C40" s="3">
        <v>0</v>
      </c>
      <c r="D40" s="3">
        <v>0</v>
      </c>
      <c r="E40" s="3">
        <v>0</v>
      </c>
      <c r="F40" s="3">
        <v>0</v>
      </c>
      <c r="G40" s="3">
        <v>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</row>
    <row r="42" spans="2:13" x14ac:dyDescent="0.2">
      <c r="B42" s="1" t="s">
        <v>24</v>
      </c>
      <c r="C42" s="3">
        <f>AVERAGE(C7:C40)</f>
        <v>8.8235294117647065E-2</v>
      </c>
      <c r="D42" s="3">
        <f t="shared" ref="D42:L42" si="0">AVERAGE(D7:D40)</f>
        <v>0.29411764705882354</v>
      </c>
      <c r="E42" s="3">
        <f t="shared" si="0"/>
        <v>8.8235294117647065E-2</v>
      </c>
      <c r="F42" s="3">
        <f t="shared" si="0"/>
        <v>0.3235294117647059</v>
      </c>
      <c r="G42" s="3">
        <f t="shared" si="0"/>
        <v>1.1176470588235294</v>
      </c>
      <c r="H42" s="3">
        <f t="shared" si="0"/>
        <v>0.11764705882352941</v>
      </c>
      <c r="I42" s="3">
        <f t="shared" si="0"/>
        <v>8.8235294117647065E-2</v>
      </c>
      <c r="J42" s="3">
        <f t="shared" si="0"/>
        <v>0.11764705882352941</v>
      </c>
      <c r="K42" s="3">
        <f t="shared" si="0"/>
        <v>2.2941176470588234</v>
      </c>
      <c r="L42" s="3">
        <f t="shared" si="0"/>
        <v>0.20588235294117646</v>
      </c>
    </row>
    <row r="43" spans="2:13" x14ac:dyDescent="0.2">
      <c r="B43" s="1" t="s">
        <v>25</v>
      </c>
      <c r="C43" s="3">
        <f>_xlfn.STDEV.S(C7:C40)/SQRT(COUNT(C7:C40))</f>
        <v>6.4964642225104882E-2</v>
      </c>
      <c r="D43" s="3">
        <f t="shared" ref="D43:L43" si="1">_xlfn.STDEV.S(D7:D40)/SQRT(COUNT(D7:D40))</f>
        <v>0.17165136787672239</v>
      </c>
      <c r="E43" s="3">
        <f t="shared" si="1"/>
        <v>4.9374827039089277E-2</v>
      </c>
      <c r="F43" s="3">
        <f t="shared" si="1"/>
        <v>0.1246784687186268</v>
      </c>
      <c r="G43" s="3">
        <f t="shared" si="1"/>
        <v>0.28247917558428143</v>
      </c>
      <c r="H43" s="3">
        <f t="shared" si="1"/>
        <v>5.6086034661505427E-2</v>
      </c>
      <c r="I43" s="3">
        <f t="shared" si="1"/>
        <v>6.4964642225104882E-2</v>
      </c>
      <c r="J43" s="3">
        <f t="shared" si="1"/>
        <v>5.6086034661505427E-2</v>
      </c>
      <c r="K43" s="3">
        <f t="shared" si="1"/>
        <v>0.33385719556654947</v>
      </c>
      <c r="L43" s="3">
        <f t="shared" si="1"/>
        <v>7.0387414872129322E-2</v>
      </c>
    </row>
    <row r="44" spans="2:13" x14ac:dyDescent="0.2">
      <c r="B44" s="1"/>
    </row>
    <row r="46" spans="2:13" x14ac:dyDescent="0.2">
      <c r="F46" s="3" t="s">
        <v>34</v>
      </c>
      <c r="G46" s="3">
        <f>_xlfn.VAR.S(G7:G40)</f>
        <v>2.71301247771836</v>
      </c>
      <c r="J46" s="3" t="s">
        <v>34</v>
      </c>
      <c r="K46" s="3">
        <f>_xlfn.VAR.S(K7:K40)</f>
        <v>3.7896613190730837</v>
      </c>
    </row>
    <row r="47" spans="2:13" x14ac:dyDescent="0.2">
      <c r="B47" s="1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2:13" x14ac:dyDescent="0.2">
      <c r="B48" s="5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3"/>
    </row>
    <row r="49" spans="2:13" x14ac:dyDescent="0.2">
      <c r="B49" s="6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3"/>
    </row>
    <row r="50" spans="2:13" x14ac:dyDescent="0.2">
      <c r="B50" s="6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3"/>
    </row>
    <row r="53" spans="2:13" x14ac:dyDescent="0.2"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3" x14ac:dyDescent="0.2">
      <c r="L54" s="10"/>
    </row>
    <row r="58" spans="2:13" x14ac:dyDescent="0.2">
      <c r="F58" s="14"/>
    </row>
    <row r="59" spans="2:13" x14ac:dyDescent="0.2">
      <c r="F59" s="14"/>
    </row>
    <row r="60" spans="2:13" x14ac:dyDescent="0.2">
      <c r="F6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410B-0387-2246-B04D-5469763FF556}">
  <dimension ref="B1:S167"/>
  <sheetViews>
    <sheetView topLeftCell="D101" zoomScale="75" workbookViewId="0">
      <selection activeCell="R123" sqref="R123"/>
    </sheetView>
  </sheetViews>
  <sheetFormatPr baseColWidth="10" defaultRowHeight="16" x14ac:dyDescent="0.2"/>
  <cols>
    <col min="1" max="1" width="6" customWidth="1"/>
  </cols>
  <sheetData>
    <row r="1" spans="2:19" x14ac:dyDescent="0.2">
      <c r="B1" t="s">
        <v>20</v>
      </c>
    </row>
    <row r="2" spans="2:19" x14ac:dyDescent="0.2">
      <c r="B2" t="s">
        <v>21</v>
      </c>
    </row>
    <row r="3" spans="2:19" x14ac:dyDescent="0.2">
      <c r="B3" t="s">
        <v>22</v>
      </c>
    </row>
    <row r="5" spans="2:19" x14ac:dyDescent="0.2">
      <c r="B5" s="2"/>
      <c r="C5" s="16" t="s">
        <v>8</v>
      </c>
      <c r="D5" s="16"/>
      <c r="F5" s="2"/>
      <c r="G5" s="16" t="s">
        <v>9</v>
      </c>
      <c r="H5" s="16"/>
    </row>
    <row r="6" spans="2:19" x14ac:dyDescent="0.2">
      <c r="C6" s="8" t="s">
        <v>18</v>
      </c>
      <c r="D6" s="8" t="s">
        <v>19</v>
      </c>
      <c r="G6" s="8" t="s">
        <v>18</v>
      </c>
      <c r="H6" s="8" t="s">
        <v>19</v>
      </c>
    </row>
    <row r="7" spans="2:19" x14ac:dyDescent="0.2">
      <c r="B7">
        <v>1</v>
      </c>
      <c r="C7" s="3">
        <v>54</v>
      </c>
      <c r="D7">
        <v>0.2</v>
      </c>
      <c r="F7">
        <v>1</v>
      </c>
      <c r="G7">
        <v>79</v>
      </c>
      <c r="H7">
        <v>0.2</v>
      </c>
    </row>
    <row r="8" spans="2:19" x14ac:dyDescent="0.2">
      <c r="B8">
        <v>2</v>
      </c>
      <c r="C8" s="3">
        <v>33</v>
      </c>
      <c r="D8">
        <v>0.2</v>
      </c>
      <c r="F8">
        <v>2</v>
      </c>
      <c r="G8">
        <v>120</v>
      </c>
      <c r="H8">
        <v>0.2</v>
      </c>
      <c r="S8" s="15"/>
    </row>
    <row r="9" spans="2:19" x14ac:dyDescent="0.2">
      <c r="B9">
        <v>3</v>
      </c>
      <c r="C9" s="3">
        <v>54</v>
      </c>
      <c r="D9">
        <v>0.2</v>
      </c>
      <c r="F9">
        <v>3</v>
      </c>
      <c r="G9">
        <v>55</v>
      </c>
      <c r="H9">
        <v>0.2</v>
      </c>
    </row>
    <row r="10" spans="2:19" x14ac:dyDescent="0.2">
      <c r="B10">
        <v>4</v>
      </c>
      <c r="C10" s="3">
        <v>48</v>
      </c>
      <c r="D10">
        <v>0.2</v>
      </c>
      <c r="F10">
        <v>4</v>
      </c>
      <c r="G10">
        <v>100</v>
      </c>
      <c r="H10">
        <v>0.2</v>
      </c>
    </row>
    <row r="11" spans="2:19" x14ac:dyDescent="0.2">
      <c r="B11">
        <v>5</v>
      </c>
      <c r="C11" s="3">
        <v>60</v>
      </c>
      <c r="D11">
        <v>0.2</v>
      </c>
      <c r="F11">
        <v>5</v>
      </c>
      <c r="G11">
        <v>66</v>
      </c>
      <c r="H11">
        <v>0.2</v>
      </c>
    </row>
    <row r="12" spans="2:19" x14ac:dyDescent="0.2">
      <c r="B12">
        <v>6</v>
      </c>
      <c r="C12" s="3">
        <v>51</v>
      </c>
      <c r="D12">
        <v>0.2</v>
      </c>
      <c r="F12">
        <v>6</v>
      </c>
      <c r="G12">
        <v>61</v>
      </c>
      <c r="H12">
        <v>0.2</v>
      </c>
    </row>
    <row r="13" spans="2:19" x14ac:dyDescent="0.2">
      <c r="B13">
        <v>7</v>
      </c>
      <c r="C13" s="3">
        <v>40</v>
      </c>
      <c r="D13">
        <v>0.2</v>
      </c>
      <c r="F13">
        <v>7</v>
      </c>
      <c r="G13">
        <v>110</v>
      </c>
      <c r="H13">
        <v>0.2</v>
      </c>
    </row>
    <row r="14" spans="2:19" x14ac:dyDescent="0.2">
      <c r="B14">
        <v>8</v>
      </c>
      <c r="C14" s="3">
        <v>60</v>
      </c>
      <c r="D14">
        <v>0.2</v>
      </c>
      <c r="F14">
        <v>8</v>
      </c>
      <c r="G14">
        <v>63</v>
      </c>
      <c r="H14">
        <v>0.2</v>
      </c>
    </row>
    <row r="15" spans="2:19" x14ac:dyDescent="0.2">
      <c r="B15">
        <v>9</v>
      </c>
      <c r="C15" s="3">
        <v>73</v>
      </c>
      <c r="D15">
        <v>0.2</v>
      </c>
      <c r="F15">
        <v>9</v>
      </c>
      <c r="G15">
        <v>69</v>
      </c>
      <c r="H15">
        <v>0.2</v>
      </c>
    </row>
    <row r="16" spans="2:19" x14ac:dyDescent="0.2">
      <c r="B16">
        <v>10</v>
      </c>
      <c r="C16" s="3">
        <v>50</v>
      </c>
      <c r="D16">
        <v>0.2</v>
      </c>
      <c r="F16">
        <v>10</v>
      </c>
      <c r="G16">
        <v>126</v>
      </c>
      <c r="H16">
        <v>0.2</v>
      </c>
    </row>
    <row r="17" spans="2:19" x14ac:dyDescent="0.2">
      <c r="B17">
        <v>11</v>
      </c>
      <c r="C17" s="3">
        <v>50</v>
      </c>
      <c r="D17">
        <v>0.2</v>
      </c>
      <c r="F17">
        <v>11</v>
      </c>
      <c r="G17">
        <v>79</v>
      </c>
      <c r="H17">
        <v>0.2</v>
      </c>
    </row>
    <row r="18" spans="2:19" x14ac:dyDescent="0.2">
      <c r="B18">
        <v>12</v>
      </c>
      <c r="C18" s="3">
        <v>76</v>
      </c>
      <c r="D18">
        <v>0.2</v>
      </c>
      <c r="F18">
        <v>12</v>
      </c>
      <c r="G18">
        <v>67</v>
      </c>
      <c r="H18">
        <v>0.2</v>
      </c>
    </row>
    <row r="19" spans="2:19" x14ac:dyDescent="0.2">
      <c r="B19">
        <v>13</v>
      </c>
      <c r="C19" s="3">
        <v>37</v>
      </c>
      <c r="D19">
        <v>0.2</v>
      </c>
      <c r="F19">
        <v>13</v>
      </c>
      <c r="G19">
        <v>52</v>
      </c>
      <c r="H19">
        <v>0.2</v>
      </c>
    </row>
    <row r="20" spans="2:19" x14ac:dyDescent="0.2">
      <c r="B20">
        <v>14</v>
      </c>
      <c r="C20" s="3">
        <v>44</v>
      </c>
      <c r="D20">
        <v>0.2</v>
      </c>
      <c r="F20">
        <v>14</v>
      </c>
      <c r="G20">
        <v>72</v>
      </c>
      <c r="H20">
        <v>0.2</v>
      </c>
    </row>
    <row r="21" spans="2:19" x14ac:dyDescent="0.2">
      <c r="B21">
        <v>15</v>
      </c>
      <c r="C21" s="3">
        <v>33</v>
      </c>
      <c r="D21">
        <v>0.2</v>
      </c>
      <c r="F21">
        <v>15</v>
      </c>
      <c r="G21">
        <v>125.5</v>
      </c>
      <c r="H21">
        <v>0.2</v>
      </c>
    </row>
    <row r="22" spans="2:19" x14ac:dyDescent="0.2">
      <c r="B22">
        <v>16</v>
      </c>
      <c r="C22" s="3">
        <v>37</v>
      </c>
      <c r="D22">
        <v>0.2</v>
      </c>
      <c r="F22">
        <v>16</v>
      </c>
      <c r="G22">
        <v>50</v>
      </c>
      <c r="H22">
        <v>0.2</v>
      </c>
    </row>
    <row r="23" spans="2:19" x14ac:dyDescent="0.2">
      <c r="B23">
        <v>17</v>
      </c>
      <c r="C23" s="3">
        <v>43</v>
      </c>
      <c r="D23">
        <v>0.2</v>
      </c>
      <c r="F23">
        <v>17</v>
      </c>
      <c r="G23">
        <v>74</v>
      </c>
      <c r="H23">
        <v>0.2</v>
      </c>
    </row>
    <row r="24" spans="2:19" x14ac:dyDescent="0.2">
      <c r="B24">
        <v>18</v>
      </c>
      <c r="C24" s="3">
        <v>37</v>
      </c>
      <c r="D24">
        <v>0.2</v>
      </c>
      <c r="F24">
        <v>18</v>
      </c>
      <c r="G24">
        <v>48</v>
      </c>
      <c r="H24">
        <v>0.2</v>
      </c>
    </row>
    <row r="25" spans="2:19" x14ac:dyDescent="0.2">
      <c r="B25">
        <v>19</v>
      </c>
      <c r="C25" s="3">
        <v>31</v>
      </c>
      <c r="D25">
        <v>0.2</v>
      </c>
      <c r="F25">
        <v>19</v>
      </c>
      <c r="G25">
        <v>73</v>
      </c>
      <c r="H25">
        <v>0.2</v>
      </c>
    </row>
    <row r="26" spans="2:19" x14ac:dyDescent="0.2">
      <c r="B26">
        <v>20</v>
      </c>
      <c r="C26" s="3">
        <v>35</v>
      </c>
      <c r="D26">
        <v>0.2</v>
      </c>
      <c r="F26">
        <v>20</v>
      </c>
      <c r="G26">
        <v>50</v>
      </c>
      <c r="H26">
        <v>0.2</v>
      </c>
    </row>
    <row r="27" spans="2:19" x14ac:dyDescent="0.2">
      <c r="B27">
        <v>21</v>
      </c>
      <c r="C27" s="3">
        <v>33</v>
      </c>
      <c r="D27">
        <v>0.2</v>
      </c>
      <c r="F27">
        <v>21</v>
      </c>
      <c r="G27">
        <v>77</v>
      </c>
      <c r="H27">
        <v>0.2</v>
      </c>
    </row>
    <row r="28" spans="2:19" x14ac:dyDescent="0.2">
      <c r="B28">
        <v>22</v>
      </c>
      <c r="C28" s="3">
        <v>40</v>
      </c>
      <c r="D28">
        <v>0.2</v>
      </c>
      <c r="F28">
        <v>22</v>
      </c>
      <c r="G28">
        <v>57</v>
      </c>
      <c r="H28">
        <v>0.2</v>
      </c>
    </row>
    <row r="29" spans="2:19" x14ac:dyDescent="0.2">
      <c r="B29">
        <v>23</v>
      </c>
      <c r="C29" s="3">
        <v>50</v>
      </c>
      <c r="D29">
        <v>0.2</v>
      </c>
      <c r="F29">
        <v>23</v>
      </c>
      <c r="G29">
        <v>56</v>
      </c>
      <c r="H29">
        <v>0.2</v>
      </c>
    </row>
    <row r="30" spans="2:19" x14ac:dyDescent="0.2">
      <c r="B30">
        <v>24</v>
      </c>
      <c r="C30" s="3">
        <v>74</v>
      </c>
      <c r="D30">
        <v>0.2</v>
      </c>
      <c r="F30">
        <v>24</v>
      </c>
      <c r="G30">
        <v>97</v>
      </c>
      <c r="H30">
        <v>0.2</v>
      </c>
    </row>
    <row r="31" spans="2:19" x14ac:dyDescent="0.2">
      <c r="B31">
        <v>25</v>
      </c>
      <c r="C31" s="3">
        <v>119</v>
      </c>
      <c r="D31">
        <v>0.2</v>
      </c>
      <c r="F31">
        <v>25</v>
      </c>
      <c r="G31">
        <v>90.5</v>
      </c>
      <c r="H31">
        <v>0.2</v>
      </c>
      <c r="S31" s="15"/>
    </row>
    <row r="32" spans="2:19" x14ac:dyDescent="0.2">
      <c r="B32">
        <v>26</v>
      </c>
      <c r="C32" s="3">
        <v>50</v>
      </c>
      <c r="D32">
        <v>0.2</v>
      </c>
      <c r="F32">
        <v>26</v>
      </c>
      <c r="G32">
        <v>52</v>
      </c>
      <c r="H32">
        <v>0.2</v>
      </c>
    </row>
    <row r="33" spans="2:15" x14ac:dyDescent="0.2">
      <c r="B33">
        <v>27</v>
      </c>
      <c r="C33" s="3">
        <v>43</v>
      </c>
      <c r="D33">
        <v>0.2</v>
      </c>
      <c r="F33">
        <v>27</v>
      </c>
      <c r="G33">
        <v>61</v>
      </c>
      <c r="H33">
        <v>0.2</v>
      </c>
    </row>
    <row r="34" spans="2:15" x14ac:dyDescent="0.2">
      <c r="B34">
        <v>28</v>
      </c>
      <c r="C34" s="3">
        <v>74</v>
      </c>
      <c r="D34">
        <v>0.2</v>
      </c>
      <c r="F34">
        <v>28</v>
      </c>
      <c r="G34">
        <v>49.7</v>
      </c>
      <c r="H34">
        <v>0.2</v>
      </c>
      <c r="L34" s="8"/>
      <c r="M34" s="8"/>
      <c r="N34" s="8"/>
      <c r="O34" s="8"/>
    </row>
    <row r="35" spans="2:15" x14ac:dyDescent="0.2">
      <c r="B35">
        <v>29</v>
      </c>
      <c r="C35" s="3">
        <v>65</v>
      </c>
      <c r="D35">
        <v>0.2</v>
      </c>
      <c r="F35">
        <v>29</v>
      </c>
      <c r="G35">
        <v>41.4</v>
      </c>
      <c r="H35">
        <v>0.2</v>
      </c>
    </row>
    <row r="36" spans="2:15" x14ac:dyDescent="0.2">
      <c r="B36">
        <v>30</v>
      </c>
      <c r="C36" s="3">
        <v>43.3</v>
      </c>
      <c r="D36">
        <v>0.2</v>
      </c>
      <c r="F36">
        <v>30</v>
      </c>
      <c r="G36">
        <v>32.700000000000003</v>
      </c>
      <c r="H36">
        <v>0.2</v>
      </c>
    </row>
    <row r="37" spans="2:15" x14ac:dyDescent="0.2">
      <c r="B37">
        <v>31</v>
      </c>
      <c r="C37" s="3">
        <v>38</v>
      </c>
      <c r="D37">
        <v>0.2</v>
      </c>
      <c r="F37">
        <v>31</v>
      </c>
      <c r="G37">
        <v>60.3</v>
      </c>
      <c r="H37">
        <v>0.2</v>
      </c>
    </row>
    <row r="38" spans="2:15" x14ac:dyDescent="0.2">
      <c r="B38">
        <v>32</v>
      </c>
      <c r="C38" s="3">
        <v>39.799999999999997</v>
      </c>
      <c r="D38">
        <v>0.2</v>
      </c>
      <c r="F38">
        <v>32</v>
      </c>
      <c r="G38">
        <v>52.5</v>
      </c>
      <c r="H38">
        <v>0.2</v>
      </c>
    </row>
    <row r="39" spans="2:15" x14ac:dyDescent="0.2">
      <c r="B39">
        <v>33</v>
      </c>
      <c r="C39" s="3">
        <v>31.7</v>
      </c>
      <c r="D39">
        <v>0.2</v>
      </c>
      <c r="F39">
        <v>33</v>
      </c>
      <c r="G39">
        <v>40.700000000000003</v>
      </c>
      <c r="H39">
        <v>0.2</v>
      </c>
    </row>
    <row r="40" spans="2:15" x14ac:dyDescent="0.2">
      <c r="B40">
        <v>34</v>
      </c>
      <c r="C40" s="3">
        <v>36</v>
      </c>
      <c r="D40">
        <v>0.2</v>
      </c>
      <c r="F40">
        <v>34</v>
      </c>
      <c r="G40">
        <v>59.3</v>
      </c>
      <c r="H40">
        <v>0.2</v>
      </c>
    </row>
    <row r="41" spans="2:15" x14ac:dyDescent="0.2">
      <c r="B41">
        <v>35</v>
      </c>
      <c r="C41" s="3">
        <v>78</v>
      </c>
      <c r="D41">
        <v>0.2</v>
      </c>
      <c r="F41">
        <v>35</v>
      </c>
      <c r="G41">
        <v>44</v>
      </c>
      <c r="H41">
        <v>0.2</v>
      </c>
    </row>
    <row r="42" spans="2:15" x14ac:dyDescent="0.2">
      <c r="B42">
        <v>36</v>
      </c>
      <c r="C42" s="3">
        <v>139</v>
      </c>
      <c r="D42">
        <v>0.2</v>
      </c>
      <c r="F42">
        <v>36</v>
      </c>
      <c r="G42">
        <v>48.6</v>
      </c>
      <c r="H42">
        <v>0.2</v>
      </c>
    </row>
    <row r="43" spans="2:15" x14ac:dyDescent="0.2">
      <c r="B43">
        <v>37</v>
      </c>
      <c r="C43" s="3">
        <v>74</v>
      </c>
      <c r="D43">
        <v>0.2</v>
      </c>
      <c r="F43">
        <v>37</v>
      </c>
      <c r="G43">
        <v>51</v>
      </c>
      <c r="H43">
        <v>0.2</v>
      </c>
    </row>
    <row r="44" spans="2:15" x14ac:dyDescent="0.2">
      <c r="B44">
        <v>38</v>
      </c>
      <c r="C44" s="3">
        <v>51</v>
      </c>
      <c r="D44">
        <v>0.2</v>
      </c>
      <c r="F44">
        <v>38</v>
      </c>
      <c r="G44">
        <v>84.3</v>
      </c>
      <c r="H44">
        <v>0.2</v>
      </c>
    </row>
    <row r="45" spans="2:15" x14ac:dyDescent="0.2">
      <c r="B45">
        <v>39</v>
      </c>
      <c r="C45" s="3">
        <v>54</v>
      </c>
      <c r="D45">
        <v>0.2</v>
      </c>
      <c r="F45">
        <v>39</v>
      </c>
      <c r="G45">
        <v>42.3</v>
      </c>
      <c r="H45">
        <v>0.2</v>
      </c>
    </row>
    <row r="46" spans="2:15" x14ac:dyDescent="0.2">
      <c r="B46">
        <v>40</v>
      </c>
      <c r="C46" s="3">
        <v>50</v>
      </c>
      <c r="D46">
        <v>0.2</v>
      </c>
      <c r="F46">
        <v>40</v>
      </c>
      <c r="G46">
        <v>42.6</v>
      </c>
      <c r="H46">
        <v>0.2</v>
      </c>
    </row>
    <row r="47" spans="2:15" x14ac:dyDescent="0.2">
      <c r="B47">
        <v>41</v>
      </c>
      <c r="C47" s="3">
        <v>78</v>
      </c>
      <c r="D47">
        <v>0.2</v>
      </c>
      <c r="F47">
        <v>41</v>
      </c>
      <c r="G47">
        <v>59.5</v>
      </c>
      <c r="H47">
        <v>0.2</v>
      </c>
    </row>
    <row r="48" spans="2:15" x14ac:dyDescent="0.2">
      <c r="B48">
        <v>42</v>
      </c>
      <c r="C48" s="3">
        <v>13.5</v>
      </c>
      <c r="D48">
        <v>0.2</v>
      </c>
      <c r="F48">
        <v>42</v>
      </c>
      <c r="G48">
        <v>44.1</v>
      </c>
      <c r="H48">
        <v>0.2</v>
      </c>
    </row>
    <row r="49" spans="2:8" x14ac:dyDescent="0.2">
      <c r="B49">
        <v>43</v>
      </c>
      <c r="C49" s="3">
        <v>73.5</v>
      </c>
      <c r="D49">
        <v>0.2</v>
      </c>
      <c r="F49">
        <v>43</v>
      </c>
      <c r="G49">
        <v>44.5</v>
      </c>
      <c r="H49">
        <v>0.2</v>
      </c>
    </row>
    <row r="50" spans="2:8" x14ac:dyDescent="0.2">
      <c r="B50">
        <v>44</v>
      </c>
      <c r="C50" s="3">
        <v>47</v>
      </c>
      <c r="D50">
        <v>0.2</v>
      </c>
      <c r="F50">
        <v>44</v>
      </c>
      <c r="G50">
        <v>63.6</v>
      </c>
      <c r="H50">
        <v>0.2</v>
      </c>
    </row>
    <row r="51" spans="2:8" x14ac:dyDescent="0.2">
      <c r="B51">
        <v>45</v>
      </c>
      <c r="C51" s="3">
        <v>76.099999999999994</v>
      </c>
      <c r="D51">
        <v>0.2</v>
      </c>
      <c r="F51">
        <v>45</v>
      </c>
      <c r="G51">
        <v>87</v>
      </c>
      <c r="H51">
        <v>0.2</v>
      </c>
    </row>
    <row r="52" spans="2:8" x14ac:dyDescent="0.2">
      <c r="B52">
        <v>46</v>
      </c>
      <c r="C52" s="3">
        <v>80</v>
      </c>
      <c r="D52">
        <v>0.2</v>
      </c>
      <c r="F52">
        <v>46</v>
      </c>
      <c r="G52">
        <v>51</v>
      </c>
      <c r="H52">
        <v>0.2</v>
      </c>
    </row>
    <row r="53" spans="2:8" x14ac:dyDescent="0.2">
      <c r="B53">
        <v>47</v>
      </c>
      <c r="C53" s="3">
        <v>59.9</v>
      </c>
      <c r="D53">
        <v>0.2</v>
      </c>
      <c r="F53">
        <v>47</v>
      </c>
      <c r="G53">
        <v>61</v>
      </c>
      <c r="H53">
        <v>0.2</v>
      </c>
    </row>
    <row r="54" spans="2:8" x14ac:dyDescent="0.2">
      <c r="B54">
        <v>48</v>
      </c>
      <c r="C54" s="3">
        <v>66.3</v>
      </c>
      <c r="D54">
        <v>0.2</v>
      </c>
      <c r="F54">
        <v>48</v>
      </c>
      <c r="G54">
        <v>64</v>
      </c>
      <c r="H54">
        <v>0.2</v>
      </c>
    </row>
    <row r="55" spans="2:8" x14ac:dyDescent="0.2">
      <c r="B55">
        <v>49</v>
      </c>
      <c r="C55" s="3">
        <v>50.9</v>
      </c>
      <c r="D55">
        <v>0.2</v>
      </c>
      <c r="F55">
        <v>49</v>
      </c>
      <c r="G55">
        <v>40</v>
      </c>
      <c r="H55">
        <v>0.2</v>
      </c>
    </row>
    <row r="56" spans="2:8" x14ac:dyDescent="0.2">
      <c r="B56">
        <v>50</v>
      </c>
      <c r="C56" s="3">
        <v>57.2</v>
      </c>
      <c r="D56">
        <v>0.2</v>
      </c>
      <c r="F56">
        <v>50</v>
      </c>
      <c r="G56">
        <v>111</v>
      </c>
      <c r="H56">
        <v>0.2</v>
      </c>
    </row>
    <row r="57" spans="2:8" x14ac:dyDescent="0.2">
      <c r="B57">
        <v>51</v>
      </c>
      <c r="C57" s="3">
        <v>35.299999999999997</v>
      </c>
      <c r="D57">
        <v>0.2</v>
      </c>
      <c r="F57">
        <v>51</v>
      </c>
      <c r="G57">
        <v>50</v>
      </c>
      <c r="H57">
        <v>0.2</v>
      </c>
    </row>
    <row r="58" spans="2:8" x14ac:dyDescent="0.2">
      <c r="B58">
        <v>52</v>
      </c>
      <c r="C58" s="3">
        <v>64</v>
      </c>
      <c r="D58">
        <v>0.2</v>
      </c>
      <c r="F58">
        <v>52</v>
      </c>
      <c r="G58">
        <v>81</v>
      </c>
      <c r="H58">
        <v>0.2</v>
      </c>
    </row>
    <row r="59" spans="2:8" x14ac:dyDescent="0.2">
      <c r="B59">
        <v>53</v>
      </c>
      <c r="C59" s="3">
        <v>62</v>
      </c>
      <c r="D59">
        <v>0.2</v>
      </c>
      <c r="F59">
        <v>53</v>
      </c>
      <c r="G59">
        <v>47</v>
      </c>
      <c r="H59">
        <v>0.2</v>
      </c>
    </row>
    <row r="60" spans="2:8" x14ac:dyDescent="0.2">
      <c r="B60">
        <v>54</v>
      </c>
      <c r="D60" s="3">
        <v>0.4</v>
      </c>
      <c r="F60">
        <v>54</v>
      </c>
      <c r="G60">
        <v>57</v>
      </c>
      <c r="H60">
        <v>0.2</v>
      </c>
    </row>
    <row r="61" spans="2:8" x14ac:dyDescent="0.2">
      <c r="B61">
        <v>55</v>
      </c>
      <c r="C61" s="3"/>
      <c r="D61" s="3">
        <v>0.6</v>
      </c>
      <c r="F61">
        <v>55</v>
      </c>
      <c r="G61">
        <v>57</v>
      </c>
      <c r="H61">
        <v>0.2</v>
      </c>
    </row>
    <row r="62" spans="2:8" x14ac:dyDescent="0.2">
      <c r="B62">
        <v>56</v>
      </c>
      <c r="C62" s="3"/>
      <c r="D62" s="3">
        <v>0.6</v>
      </c>
      <c r="F62">
        <v>56</v>
      </c>
      <c r="G62">
        <v>90</v>
      </c>
      <c r="H62">
        <v>0.2</v>
      </c>
    </row>
    <row r="63" spans="2:8" x14ac:dyDescent="0.2">
      <c r="B63">
        <v>57</v>
      </c>
      <c r="C63" s="3"/>
      <c r="D63" s="3">
        <v>0.7</v>
      </c>
      <c r="F63">
        <v>57</v>
      </c>
      <c r="G63">
        <v>87</v>
      </c>
      <c r="H63">
        <v>0.2</v>
      </c>
    </row>
    <row r="64" spans="2:8" x14ac:dyDescent="0.2">
      <c r="B64">
        <v>58</v>
      </c>
      <c r="C64" s="3"/>
      <c r="D64" s="3">
        <v>0.7</v>
      </c>
      <c r="F64">
        <v>58</v>
      </c>
      <c r="G64">
        <v>75</v>
      </c>
      <c r="H64">
        <v>0.2</v>
      </c>
    </row>
    <row r="65" spans="2:8" x14ac:dyDescent="0.2">
      <c r="B65">
        <v>59</v>
      </c>
      <c r="C65" s="3"/>
      <c r="D65" s="3">
        <v>0.7</v>
      </c>
      <c r="F65">
        <v>59</v>
      </c>
      <c r="G65">
        <v>41</v>
      </c>
      <c r="H65">
        <v>0.2</v>
      </c>
    </row>
    <row r="66" spans="2:8" x14ac:dyDescent="0.2">
      <c r="B66">
        <v>60</v>
      </c>
      <c r="C66" s="3"/>
      <c r="D66" s="3">
        <v>0.8</v>
      </c>
      <c r="F66">
        <v>60</v>
      </c>
      <c r="G66">
        <v>42</v>
      </c>
      <c r="H66">
        <v>0.2</v>
      </c>
    </row>
    <row r="67" spans="2:8" x14ac:dyDescent="0.2">
      <c r="B67">
        <v>61</v>
      </c>
      <c r="C67" s="3"/>
      <c r="D67" s="3">
        <v>0.8</v>
      </c>
      <c r="F67">
        <v>61</v>
      </c>
      <c r="G67">
        <v>33</v>
      </c>
      <c r="H67">
        <v>0.2</v>
      </c>
    </row>
    <row r="68" spans="2:8" x14ac:dyDescent="0.2">
      <c r="B68">
        <v>62</v>
      </c>
      <c r="C68" s="3"/>
      <c r="D68" s="3">
        <v>0.9</v>
      </c>
      <c r="F68">
        <v>62</v>
      </c>
      <c r="G68">
        <v>48</v>
      </c>
      <c r="H68">
        <v>0.2</v>
      </c>
    </row>
    <row r="69" spans="2:8" x14ac:dyDescent="0.2">
      <c r="B69">
        <v>63</v>
      </c>
      <c r="C69" s="3"/>
      <c r="D69" s="3">
        <v>1</v>
      </c>
      <c r="F69">
        <v>63</v>
      </c>
      <c r="G69">
        <v>40.1</v>
      </c>
      <c r="H69">
        <v>0.2</v>
      </c>
    </row>
    <row r="70" spans="2:8" x14ac:dyDescent="0.2">
      <c r="B70">
        <v>64</v>
      </c>
      <c r="C70" s="3"/>
      <c r="D70" s="3">
        <v>1</v>
      </c>
      <c r="F70">
        <v>64</v>
      </c>
      <c r="G70">
        <v>90.5</v>
      </c>
      <c r="H70">
        <v>0.2</v>
      </c>
    </row>
    <row r="71" spans="2:8" x14ac:dyDescent="0.2">
      <c r="B71">
        <v>65</v>
      </c>
      <c r="C71" s="3"/>
      <c r="D71" s="3">
        <v>1.05</v>
      </c>
      <c r="F71">
        <v>65</v>
      </c>
      <c r="G71">
        <v>52</v>
      </c>
      <c r="H71">
        <v>0.2</v>
      </c>
    </row>
    <row r="72" spans="2:8" x14ac:dyDescent="0.2">
      <c r="B72">
        <v>66</v>
      </c>
      <c r="C72" s="3"/>
      <c r="D72" s="3">
        <v>1.1000000000000001</v>
      </c>
      <c r="F72">
        <v>66</v>
      </c>
      <c r="G72">
        <v>48.4</v>
      </c>
      <c r="H72">
        <v>0.2</v>
      </c>
    </row>
    <row r="73" spans="2:8" x14ac:dyDescent="0.2">
      <c r="B73">
        <v>67</v>
      </c>
      <c r="C73" s="3"/>
      <c r="D73" s="3">
        <v>1.1000000000000001</v>
      </c>
      <c r="F73">
        <v>67</v>
      </c>
      <c r="G73">
        <v>55.5</v>
      </c>
      <c r="H73">
        <v>0.2</v>
      </c>
    </row>
    <row r="74" spans="2:8" x14ac:dyDescent="0.2">
      <c r="B74">
        <v>68</v>
      </c>
      <c r="C74" s="3"/>
      <c r="D74" s="3">
        <v>1.1000000000000001</v>
      </c>
      <c r="F74">
        <v>68</v>
      </c>
      <c r="G74">
        <v>150</v>
      </c>
      <c r="H74">
        <v>0.2</v>
      </c>
    </row>
    <row r="75" spans="2:8" x14ac:dyDescent="0.2">
      <c r="B75">
        <v>69</v>
      </c>
      <c r="C75" s="3"/>
      <c r="D75" s="3">
        <v>1.3</v>
      </c>
      <c r="F75">
        <v>69</v>
      </c>
      <c r="G75">
        <v>137</v>
      </c>
      <c r="H75">
        <v>0.2</v>
      </c>
    </row>
    <row r="76" spans="2:8" x14ac:dyDescent="0.2">
      <c r="B76">
        <v>70</v>
      </c>
      <c r="C76" s="3"/>
      <c r="D76" s="3">
        <v>1.3</v>
      </c>
      <c r="F76">
        <v>70</v>
      </c>
      <c r="G76">
        <v>95</v>
      </c>
      <c r="H76">
        <v>0.2</v>
      </c>
    </row>
    <row r="77" spans="2:8" x14ac:dyDescent="0.2">
      <c r="B77">
        <v>71</v>
      </c>
      <c r="C77" s="3"/>
      <c r="D77" s="3">
        <v>1.3</v>
      </c>
      <c r="F77">
        <v>71</v>
      </c>
      <c r="G77">
        <v>96</v>
      </c>
      <c r="H77">
        <v>0.2</v>
      </c>
    </row>
    <row r="78" spans="2:8" x14ac:dyDescent="0.2">
      <c r="B78">
        <v>72</v>
      </c>
      <c r="C78" s="3"/>
      <c r="D78" s="3">
        <v>1.4</v>
      </c>
      <c r="F78">
        <v>72</v>
      </c>
      <c r="G78">
        <v>92</v>
      </c>
      <c r="H78">
        <v>0.2</v>
      </c>
    </row>
    <row r="79" spans="2:8" x14ac:dyDescent="0.2">
      <c r="B79">
        <v>73</v>
      </c>
      <c r="C79" s="3"/>
      <c r="D79" s="3">
        <v>1.5</v>
      </c>
      <c r="F79">
        <v>73</v>
      </c>
      <c r="G79">
        <v>87</v>
      </c>
      <c r="H79">
        <v>0.2</v>
      </c>
    </row>
    <row r="80" spans="2:8" x14ac:dyDescent="0.2">
      <c r="B80">
        <v>74</v>
      </c>
      <c r="C80" s="3"/>
      <c r="D80" s="3">
        <v>1.5</v>
      </c>
      <c r="F80">
        <v>74</v>
      </c>
      <c r="H80" s="3">
        <v>0.5</v>
      </c>
    </row>
    <row r="81" spans="2:8" x14ac:dyDescent="0.2">
      <c r="B81">
        <v>75</v>
      </c>
      <c r="C81" s="3"/>
      <c r="D81" s="3">
        <v>1.5</v>
      </c>
      <c r="F81">
        <v>75</v>
      </c>
      <c r="H81" s="3">
        <v>0.5</v>
      </c>
    </row>
    <row r="82" spans="2:8" x14ac:dyDescent="0.2">
      <c r="B82">
        <v>76</v>
      </c>
      <c r="C82" s="3"/>
      <c r="D82" s="3">
        <v>1.5</v>
      </c>
      <c r="F82">
        <v>76</v>
      </c>
      <c r="H82" s="3">
        <v>0.6</v>
      </c>
    </row>
    <row r="83" spans="2:8" x14ac:dyDescent="0.2">
      <c r="B83">
        <v>77</v>
      </c>
      <c r="C83" s="3"/>
      <c r="D83" s="3">
        <v>1.5</v>
      </c>
      <c r="F83">
        <v>77</v>
      </c>
      <c r="H83" s="3">
        <v>0.8</v>
      </c>
    </row>
    <row r="84" spans="2:8" x14ac:dyDescent="0.2">
      <c r="B84">
        <v>78</v>
      </c>
      <c r="C84" s="3"/>
      <c r="D84" s="3">
        <v>1.5</v>
      </c>
      <c r="F84">
        <v>78</v>
      </c>
      <c r="H84" s="3">
        <v>1.03</v>
      </c>
    </row>
    <row r="85" spans="2:8" x14ac:dyDescent="0.2">
      <c r="B85">
        <v>79</v>
      </c>
      <c r="C85" s="3"/>
      <c r="D85" s="3">
        <v>1.7</v>
      </c>
      <c r="F85">
        <v>79</v>
      </c>
      <c r="H85" s="3">
        <v>1.1000000000000001</v>
      </c>
    </row>
    <row r="86" spans="2:8" x14ac:dyDescent="0.2">
      <c r="B86">
        <v>80</v>
      </c>
      <c r="C86" s="3"/>
      <c r="D86" s="3">
        <v>1.8</v>
      </c>
      <c r="F86">
        <v>80</v>
      </c>
      <c r="H86" s="3">
        <v>1.3</v>
      </c>
    </row>
    <row r="87" spans="2:8" x14ac:dyDescent="0.2">
      <c r="B87">
        <v>81</v>
      </c>
      <c r="C87" s="3"/>
      <c r="D87" s="3">
        <v>1.8</v>
      </c>
      <c r="F87">
        <v>81</v>
      </c>
      <c r="H87" s="3">
        <v>1.3</v>
      </c>
    </row>
    <row r="88" spans="2:8" x14ac:dyDescent="0.2">
      <c r="B88">
        <v>82</v>
      </c>
      <c r="C88" s="3"/>
      <c r="D88" s="3">
        <v>1.9</v>
      </c>
      <c r="F88">
        <v>82</v>
      </c>
      <c r="H88" s="3">
        <v>1.35</v>
      </c>
    </row>
    <row r="89" spans="2:8" x14ac:dyDescent="0.2">
      <c r="B89">
        <v>83</v>
      </c>
      <c r="C89" s="3"/>
      <c r="D89" s="3">
        <v>2</v>
      </c>
      <c r="F89">
        <v>83</v>
      </c>
      <c r="H89" s="3">
        <v>1.4</v>
      </c>
    </row>
    <row r="90" spans="2:8" x14ac:dyDescent="0.2">
      <c r="B90">
        <v>84</v>
      </c>
      <c r="C90" s="3"/>
      <c r="D90" s="3">
        <v>2</v>
      </c>
      <c r="F90">
        <v>84</v>
      </c>
      <c r="H90" s="3">
        <v>1.55</v>
      </c>
    </row>
    <row r="91" spans="2:8" x14ac:dyDescent="0.2">
      <c r="B91">
        <v>85</v>
      </c>
      <c r="C91" s="3"/>
      <c r="D91" s="3">
        <v>2</v>
      </c>
      <c r="F91">
        <v>85</v>
      </c>
      <c r="H91" s="3">
        <v>1.9</v>
      </c>
    </row>
    <row r="92" spans="2:8" x14ac:dyDescent="0.2">
      <c r="B92">
        <v>86</v>
      </c>
      <c r="C92" s="3"/>
      <c r="D92" s="3">
        <v>2.1</v>
      </c>
      <c r="F92">
        <v>86</v>
      </c>
      <c r="H92" s="3">
        <v>1.9</v>
      </c>
    </row>
    <row r="93" spans="2:8" x14ac:dyDescent="0.2">
      <c r="B93">
        <v>87</v>
      </c>
      <c r="C93" s="3"/>
      <c r="D93" s="3">
        <v>2.1</v>
      </c>
      <c r="F93">
        <v>87</v>
      </c>
      <c r="H93" s="3">
        <v>1.95</v>
      </c>
    </row>
    <row r="94" spans="2:8" x14ac:dyDescent="0.2">
      <c r="B94">
        <v>88</v>
      </c>
      <c r="C94" s="3"/>
      <c r="D94" s="3">
        <v>2.2000000000000002</v>
      </c>
      <c r="F94">
        <v>88</v>
      </c>
      <c r="H94" s="3">
        <v>2.2000000000000002</v>
      </c>
    </row>
    <row r="95" spans="2:8" x14ac:dyDescent="0.2">
      <c r="B95">
        <v>89</v>
      </c>
      <c r="C95" s="3"/>
      <c r="D95" s="3">
        <v>2.2999999999999998</v>
      </c>
      <c r="F95">
        <v>89</v>
      </c>
      <c r="H95" s="3">
        <v>3.2</v>
      </c>
    </row>
    <row r="96" spans="2:8" x14ac:dyDescent="0.2">
      <c r="B96">
        <v>90</v>
      </c>
      <c r="C96" s="3"/>
      <c r="D96" s="3">
        <v>2.2999999999999998</v>
      </c>
      <c r="F96">
        <v>90</v>
      </c>
      <c r="H96" s="3">
        <v>9.1</v>
      </c>
    </row>
    <row r="97" spans="2:4" x14ac:dyDescent="0.2">
      <c r="B97">
        <v>91</v>
      </c>
      <c r="C97" s="3"/>
      <c r="D97" s="3">
        <v>2.2999999999999998</v>
      </c>
    </row>
    <row r="98" spans="2:4" x14ac:dyDescent="0.2">
      <c r="B98">
        <v>92</v>
      </c>
      <c r="C98" s="3"/>
      <c r="D98" s="3">
        <v>2.4</v>
      </c>
    </row>
    <row r="99" spans="2:4" x14ac:dyDescent="0.2">
      <c r="B99">
        <v>93</v>
      </c>
      <c r="C99" s="3"/>
      <c r="D99" s="3">
        <v>2.4</v>
      </c>
    </row>
    <row r="100" spans="2:4" x14ac:dyDescent="0.2">
      <c r="B100">
        <v>94</v>
      </c>
      <c r="C100" s="3"/>
      <c r="D100" s="3">
        <v>2.6</v>
      </c>
    </row>
    <row r="101" spans="2:4" x14ac:dyDescent="0.2">
      <c r="B101">
        <v>95</v>
      </c>
      <c r="C101" s="3"/>
      <c r="D101" s="3">
        <v>2.6</v>
      </c>
    </row>
    <row r="102" spans="2:4" x14ac:dyDescent="0.2">
      <c r="B102">
        <v>96</v>
      </c>
      <c r="C102" s="3"/>
      <c r="D102" s="3">
        <v>2.6</v>
      </c>
    </row>
    <row r="103" spans="2:4" x14ac:dyDescent="0.2">
      <c r="B103">
        <v>97</v>
      </c>
      <c r="C103" s="3"/>
      <c r="D103" s="3">
        <v>2.7</v>
      </c>
    </row>
    <row r="104" spans="2:4" x14ac:dyDescent="0.2">
      <c r="B104">
        <v>98</v>
      </c>
      <c r="C104" s="3"/>
      <c r="D104" s="3">
        <v>2.9</v>
      </c>
    </row>
    <row r="105" spans="2:4" x14ac:dyDescent="0.2">
      <c r="B105">
        <v>99</v>
      </c>
      <c r="C105" s="3"/>
      <c r="D105" s="3">
        <v>3</v>
      </c>
    </row>
    <row r="106" spans="2:4" x14ac:dyDescent="0.2">
      <c r="B106">
        <v>100</v>
      </c>
      <c r="C106" s="3"/>
      <c r="D106" s="3">
        <v>3</v>
      </c>
    </row>
    <row r="107" spans="2:4" x14ac:dyDescent="0.2">
      <c r="B107">
        <v>101</v>
      </c>
      <c r="C107" s="3"/>
      <c r="D107" s="3">
        <v>3</v>
      </c>
    </row>
    <row r="108" spans="2:4" x14ac:dyDescent="0.2">
      <c r="B108">
        <v>102</v>
      </c>
      <c r="C108" s="3"/>
      <c r="D108" s="3">
        <v>3</v>
      </c>
    </row>
    <row r="109" spans="2:4" x14ac:dyDescent="0.2">
      <c r="B109">
        <v>103</v>
      </c>
      <c r="C109" s="3"/>
      <c r="D109" s="3">
        <v>3.1</v>
      </c>
    </row>
    <row r="110" spans="2:4" x14ac:dyDescent="0.2">
      <c r="B110">
        <v>104</v>
      </c>
      <c r="C110" s="3"/>
      <c r="D110" s="3">
        <v>3.4</v>
      </c>
    </row>
    <row r="111" spans="2:4" x14ac:dyDescent="0.2">
      <c r="B111">
        <v>105</v>
      </c>
      <c r="C111" s="3"/>
      <c r="D111" s="3">
        <v>3.65</v>
      </c>
    </row>
    <row r="112" spans="2:4" x14ac:dyDescent="0.2">
      <c r="B112">
        <v>106</v>
      </c>
      <c r="C112" s="3"/>
      <c r="D112" s="3">
        <v>3.7</v>
      </c>
    </row>
    <row r="113" spans="2:4" x14ac:dyDescent="0.2">
      <c r="B113">
        <v>107</v>
      </c>
      <c r="C113" s="3"/>
      <c r="D113" s="3">
        <v>3.8</v>
      </c>
    </row>
    <row r="114" spans="2:4" x14ac:dyDescent="0.2">
      <c r="B114">
        <v>108</v>
      </c>
      <c r="C114" s="3"/>
      <c r="D114" s="3">
        <v>4</v>
      </c>
    </row>
    <row r="115" spans="2:4" x14ac:dyDescent="0.2">
      <c r="B115">
        <v>109</v>
      </c>
      <c r="D115" s="3">
        <v>4.2</v>
      </c>
    </row>
    <row r="116" spans="2:4" x14ac:dyDescent="0.2">
      <c r="B116">
        <v>110</v>
      </c>
      <c r="D116" s="3">
        <v>4.4000000000000004</v>
      </c>
    </row>
    <row r="117" spans="2:4" x14ac:dyDescent="0.2">
      <c r="B117">
        <v>111</v>
      </c>
      <c r="D117" s="3">
        <v>4.4000000000000004</v>
      </c>
    </row>
    <row r="118" spans="2:4" x14ac:dyDescent="0.2">
      <c r="B118">
        <v>112</v>
      </c>
      <c r="D118" s="3">
        <v>4.5</v>
      </c>
    </row>
    <row r="119" spans="2:4" x14ac:dyDescent="0.2">
      <c r="B119">
        <v>113</v>
      </c>
      <c r="D119" s="3">
        <v>4.5999999999999996</v>
      </c>
    </row>
    <row r="120" spans="2:4" x14ac:dyDescent="0.2">
      <c r="B120">
        <v>114</v>
      </c>
      <c r="D120" s="3">
        <v>4.7</v>
      </c>
    </row>
    <row r="121" spans="2:4" x14ac:dyDescent="0.2">
      <c r="B121">
        <v>115</v>
      </c>
      <c r="D121" s="3">
        <v>4.8</v>
      </c>
    </row>
    <row r="122" spans="2:4" x14ac:dyDescent="0.2">
      <c r="B122">
        <v>116</v>
      </c>
      <c r="D122" s="3">
        <v>5</v>
      </c>
    </row>
    <row r="123" spans="2:4" x14ac:dyDescent="0.2">
      <c r="B123">
        <v>117</v>
      </c>
      <c r="D123" s="3">
        <v>5.25</v>
      </c>
    </row>
    <row r="124" spans="2:4" x14ac:dyDescent="0.2">
      <c r="B124">
        <v>118</v>
      </c>
      <c r="D124" s="3">
        <v>5.3</v>
      </c>
    </row>
    <row r="125" spans="2:4" x14ac:dyDescent="0.2">
      <c r="B125">
        <v>119</v>
      </c>
      <c r="D125" s="3">
        <v>5.5</v>
      </c>
    </row>
    <row r="126" spans="2:4" x14ac:dyDescent="0.2">
      <c r="B126">
        <v>120</v>
      </c>
      <c r="D126" s="3">
        <v>5.5</v>
      </c>
    </row>
    <row r="127" spans="2:4" x14ac:dyDescent="0.2">
      <c r="B127">
        <v>121</v>
      </c>
      <c r="D127" s="3">
        <v>5.7</v>
      </c>
    </row>
    <row r="128" spans="2:4" x14ac:dyDescent="0.2">
      <c r="B128">
        <v>122</v>
      </c>
      <c r="D128" s="3">
        <v>6</v>
      </c>
    </row>
    <row r="129" spans="2:4" x14ac:dyDescent="0.2">
      <c r="B129">
        <v>123</v>
      </c>
      <c r="D129" s="3">
        <v>6</v>
      </c>
    </row>
    <row r="130" spans="2:4" x14ac:dyDescent="0.2">
      <c r="B130">
        <v>124</v>
      </c>
      <c r="D130" s="3">
        <v>6.12</v>
      </c>
    </row>
    <row r="131" spans="2:4" x14ac:dyDescent="0.2">
      <c r="B131">
        <v>125</v>
      </c>
      <c r="D131" s="3">
        <v>6.4</v>
      </c>
    </row>
    <row r="132" spans="2:4" x14ac:dyDescent="0.2">
      <c r="B132">
        <v>126</v>
      </c>
      <c r="D132" s="3">
        <v>6.5</v>
      </c>
    </row>
    <row r="133" spans="2:4" x14ac:dyDescent="0.2">
      <c r="B133">
        <v>127</v>
      </c>
      <c r="D133" s="3">
        <v>6.7</v>
      </c>
    </row>
    <row r="134" spans="2:4" x14ac:dyDescent="0.2">
      <c r="B134">
        <v>128</v>
      </c>
      <c r="D134" s="3">
        <v>6.8</v>
      </c>
    </row>
    <row r="135" spans="2:4" x14ac:dyDescent="0.2">
      <c r="B135">
        <v>129</v>
      </c>
      <c r="D135" s="3">
        <v>7.1</v>
      </c>
    </row>
    <row r="136" spans="2:4" x14ac:dyDescent="0.2">
      <c r="B136">
        <v>130</v>
      </c>
      <c r="D136" s="3">
        <v>7.2</v>
      </c>
    </row>
    <row r="137" spans="2:4" x14ac:dyDescent="0.2">
      <c r="B137">
        <v>131</v>
      </c>
      <c r="D137" s="3">
        <v>7.5</v>
      </c>
    </row>
    <row r="138" spans="2:4" x14ac:dyDescent="0.2">
      <c r="B138">
        <v>132</v>
      </c>
      <c r="D138" s="3">
        <v>7.5</v>
      </c>
    </row>
    <row r="139" spans="2:4" x14ac:dyDescent="0.2">
      <c r="B139">
        <v>133</v>
      </c>
      <c r="D139" s="3">
        <v>7.8</v>
      </c>
    </row>
    <row r="140" spans="2:4" x14ac:dyDescent="0.2">
      <c r="B140">
        <v>134</v>
      </c>
      <c r="D140" s="3">
        <v>8</v>
      </c>
    </row>
    <row r="141" spans="2:4" x14ac:dyDescent="0.2">
      <c r="B141">
        <v>135</v>
      </c>
      <c r="D141" s="3">
        <v>8</v>
      </c>
    </row>
    <row r="142" spans="2:4" x14ac:dyDescent="0.2">
      <c r="B142">
        <v>136</v>
      </c>
      <c r="D142" s="3">
        <v>8</v>
      </c>
    </row>
    <row r="143" spans="2:4" x14ac:dyDescent="0.2">
      <c r="B143">
        <v>137</v>
      </c>
      <c r="D143" s="3">
        <v>8.1</v>
      </c>
    </row>
    <row r="144" spans="2:4" x14ac:dyDescent="0.2">
      <c r="B144">
        <v>138</v>
      </c>
      <c r="D144" s="3">
        <v>8.25</v>
      </c>
    </row>
    <row r="145" spans="2:4" x14ac:dyDescent="0.2">
      <c r="B145">
        <v>139</v>
      </c>
      <c r="D145" s="3">
        <v>8.8000000000000007</v>
      </c>
    </row>
    <row r="146" spans="2:4" x14ac:dyDescent="0.2">
      <c r="B146">
        <v>140</v>
      </c>
      <c r="D146" s="3">
        <v>8.8000000000000007</v>
      </c>
    </row>
    <row r="147" spans="2:4" x14ac:dyDescent="0.2">
      <c r="B147">
        <v>141</v>
      </c>
      <c r="D147" s="3">
        <v>9.4499999999999993</v>
      </c>
    </row>
    <row r="148" spans="2:4" x14ac:dyDescent="0.2">
      <c r="B148">
        <v>142</v>
      </c>
      <c r="D148" s="3">
        <v>9.6</v>
      </c>
    </row>
    <row r="149" spans="2:4" x14ac:dyDescent="0.2">
      <c r="B149">
        <v>143</v>
      </c>
      <c r="D149" s="3">
        <v>9.6999999999999993</v>
      </c>
    </row>
    <row r="150" spans="2:4" x14ac:dyDescent="0.2">
      <c r="B150">
        <v>144</v>
      </c>
      <c r="D150" s="3">
        <v>9.9</v>
      </c>
    </row>
    <row r="151" spans="2:4" x14ac:dyDescent="0.2">
      <c r="B151">
        <v>145</v>
      </c>
      <c r="D151" s="3">
        <v>10.5</v>
      </c>
    </row>
    <row r="152" spans="2:4" x14ac:dyDescent="0.2">
      <c r="B152">
        <v>146</v>
      </c>
      <c r="D152" s="3">
        <v>10.5</v>
      </c>
    </row>
    <row r="153" spans="2:4" x14ac:dyDescent="0.2">
      <c r="B153">
        <v>147</v>
      </c>
      <c r="D153" s="3">
        <v>10.6</v>
      </c>
    </row>
    <row r="154" spans="2:4" x14ac:dyDescent="0.2">
      <c r="B154">
        <v>148</v>
      </c>
      <c r="D154" s="3">
        <v>11.6</v>
      </c>
    </row>
    <row r="155" spans="2:4" x14ac:dyDescent="0.2">
      <c r="B155">
        <v>149</v>
      </c>
      <c r="D155" s="3">
        <v>11.75</v>
      </c>
    </row>
    <row r="156" spans="2:4" x14ac:dyDescent="0.2">
      <c r="B156">
        <v>150</v>
      </c>
      <c r="D156" s="3">
        <v>11.8</v>
      </c>
    </row>
    <row r="157" spans="2:4" x14ac:dyDescent="0.2">
      <c r="B157">
        <v>151</v>
      </c>
      <c r="D157" s="3">
        <v>13.3</v>
      </c>
    </row>
    <row r="158" spans="2:4" x14ac:dyDescent="0.2">
      <c r="B158">
        <v>152</v>
      </c>
      <c r="D158" s="3">
        <v>14.2</v>
      </c>
    </row>
    <row r="159" spans="2:4" x14ac:dyDescent="0.2">
      <c r="B159">
        <v>153</v>
      </c>
      <c r="D159" s="3">
        <v>14.5</v>
      </c>
    </row>
    <row r="160" spans="2:4" x14ac:dyDescent="0.2">
      <c r="B160">
        <v>154</v>
      </c>
      <c r="D160" s="3">
        <v>15.7</v>
      </c>
    </row>
    <row r="161" spans="2:4" x14ac:dyDescent="0.2">
      <c r="B161">
        <v>155</v>
      </c>
      <c r="D161" s="3">
        <v>17.100000000000001</v>
      </c>
    </row>
    <row r="162" spans="2:4" x14ac:dyDescent="0.2">
      <c r="B162">
        <v>156</v>
      </c>
      <c r="D162" s="3">
        <v>19.2</v>
      </c>
    </row>
    <row r="163" spans="2:4" x14ac:dyDescent="0.2">
      <c r="B163">
        <v>157</v>
      </c>
      <c r="D163" s="3">
        <v>26.1</v>
      </c>
    </row>
    <row r="164" spans="2:4" x14ac:dyDescent="0.2">
      <c r="B164">
        <v>158</v>
      </c>
      <c r="D164" s="3">
        <v>27.6</v>
      </c>
    </row>
    <row r="165" spans="2:4" x14ac:dyDescent="0.2">
      <c r="B165">
        <v>159</v>
      </c>
      <c r="D165" s="3">
        <v>30.2</v>
      </c>
    </row>
    <row r="166" spans="2:4" x14ac:dyDescent="0.2">
      <c r="B166">
        <v>160</v>
      </c>
      <c r="D166" s="3">
        <v>50.9</v>
      </c>
    </row>
    <row r="167" spans="2:4" x14ac:dyDescent="0.2">
      <c r="B167">
        <v>161</v>
      </c>
      <c r="D167" s="3">
        <v>198</v>
      </c>
    </row>
  </sheetData>
  <mergeCells count="2">
    <mergeCell ref="C5:D5"/>
    <mergeCell ref="G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 plot data</vt:lpstr>
      <vt:lpstr>2022 plot data</vt:lpstr>
      <vt:lpstr>DBH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2022-09-30T20:33:30Z</dcterms:created>
  <dcterms:modified xsi:type="dcterms:W3CDTF">2022-10-31T19:54:00Z</dcterms:modified>
</cp:coreProperties>
</file>