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ongbinzhang/Desktop/"/>
    </mc:Choice>
  </mc:AlternateContent>
  <xr:revisionPtr revIDLastSave="0" documentId="8_{594EE8CA-6893-C142-A27E-DAC856739E8F}" xr6:coauthVersionLast="45" xr6:coauthVersionMax="45" xr10:uidLastSave="{00000000-0000-0000-0000-000000000000}"/>
  <bookViews>
    <workbookView xWindow="15220" yWindow="980" windowWidth="20040" windowHeight="17800" activeTab="4" xr2:uid="{00000000-000D-0000-FFFF-FFFF00000000}"/>
  </bookViews>
  <sheets>
    <sheet name="Category Statistics" sheetId="2" r:id="rId1"/>
    <sheet name="Descriptive Statistics" sheetId="20" r:id="rId2"/>
    <sheet name="Edinburgh Research" sheetId="15" r:id="rId3"/>
    <sheet name="Kickstarter" sheetId="1" r:id="rId4"/>
    <sheet name="Outcomes Based on Goals" sheetId="32" r:id="rId5"/>
    <sheet name="Theatr Outcms Bsd on LaunchDate" sheetId="14" r:id="rId6"/>
    <sheet name="Subcategory Statistics" sheetId="4" r:id="rId7"/>
  </sheets>
  <definedNames>
    <definedName name="_xlnm._FilterDatabase" localSheetId="3" hidden="1">Kickstarter!$A$1:$U$4115</definedName>
  </definedNames>
  <calcPr calcId="191029"/>
  <pivotCaches>
    <pivotCache cacheId="37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9" i="32" l="1"/>
  <c r="H3" i="32"/>
  <c r="H4" i="32"/>
  <c r="H5" i="32"/>
  <c r="H6" i="32"/>
  <c r="H7" i="32"/>
  <c r="H8" i="32"/>
  <c r="H9" i="32"/>
  <c r="H10" i="32"/>
  <c r="H11" i="32"/>
  <c r="H12" i="32"/>
  <c r="H13" i="32"/>
  <c r="H2" i="32"/>
  <c r="G5" i="32"/>
  <c r="G3" i="32"/>
  <c r="G4" i="32"/>
  <c r="G6" i="32"/>
  <c r="G7" i="32"/>
  <c r="G8" i="32"/>
  <c r="G10" i="32"/>
  <c r="G11" i="32"/>
  <c r="G12" i="32"/>
  <c r="G13" i="32"/>
  <c r="G2" i="32"/>
  <c r="F2" i="32"/>
  <c r="F3" i="32"/>
  <c r="F4" i="32"/>
  <c r="F5" i="32"/>
  <c r="F6" i="32"/>
  <c r="F7" i="32"/>
  <c r="F8" i="32"/>
  <c r="F9" i="32"/>
  <c r="F10" i="32"/>
  <c r="F11" i="32"/>
  <c r="F12" i="32"/>
  <c r="F13" i="32"/>
  <c r="B13" i="32"/>
  <c r="B3" i="32"/>
  <c r="D13" i="32"/>
  <c r="D12" i="32"/>
  <c r="D11" i="32"/>
  <c r="D10" i="32"/>
  <c r="D9" i="32"/>
  <c r="D8" i="32"/>
  <c r="D7" i="32"/>
  <c r="D6" i="32"/>
  <c r="D5" i="32"/>
  <c r="D4" i="32"/>
  <c r="D3" i="32"/>
  <c r="D2" i="32"/>
  <c r="C13" i="32"/>
  <c r="C12" i="32"/>
  <c r="C11" i="32"/>
  <c r="C10" i="32"/>
  <c r="C9" i="32"/>
  <c r="C8" i="32"/>
  <c r="C7" i="32"/>
  <c r="C6" i="32"/>
  <c r="C5" i="32"/>
  <c r="C4" i="32"/>
  <c r="C3" i="32"/>
  <c r="C2" i="32"/>
  <c r="B12" i="32"/>
  <c r="B11" i="32"/>
  <c r="B10" i="32"/>
  <c r="B9" i="32"/>
  <c r="B8" i="32"/>
  <c r="B7" i="32"/>
  <c r="B6" i="32"/>
  <c r="B5" i="32"/>
  <c r="B4" i="32"/>
  <c r="B2" i="32"/>
  <c r="E3" i="32" l="1"/>
  <c r="E4" i="32"/>
  <c r="E5" i="32"/>
  <c r="E6" i="32"/>
  <c r="E7" i="32"/>
  <c r="E8" i="32"/>
  <c r="E9" i="32"/>
  <c r="E10" i="32"/>
  <c r="E11" i="32"/>
  <c r="E12" i="32"/>
  <c r="E13" i="32"/>
  <c r="E2" i="32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13" i="20" l="1"/>
  <c r="B12" i="20"/>
  <c r="B11" i="20"/>
  <c r="C13" i="20"/>
  <c r="C12" i="20"/>
  <c r="C11" i="20"/>
  <c r="C6" i="20"/>
  <c r="C7" i="20" s="1"/>
  <c r="C5" i="20"/>
  <c r="C4" i="20"/>
  <c r="B6" i="20"/>
  <c r="B5" i="20"/>
  <c r="B4" i="20"/>
  <c r="C9" i="20"/>
  <c r="C10" i="20"/>
  <c r="B10" i="20"/>
  <c r="B9" i="20"/>
  <c r="C3" i="20"/>
  <c r="C2" i="20"/>
  <c r="B3" i="20"/>
  <c r="B2" i="20"/>
  <c r="C2" i="15"/>
  <c r="C14" i="20" l="1"/>
  <c r="B14" i="20"/>
  <c r="B7" i="20"/>
  <c r="F3" i="15"/>
  <c r="F4" i="15"/>
  <c r="F5" i="15"/>
  <c r="F6" i="15"/>
  <c r="F2" i="15"/>
  <c r="D3" i="15"/>
  <c r="D4" i="15"/>
  <c r="D5" i="15"/>
  <c r="D6" i="15"/>
  <c r="D2" i="15"/>
  <c r="B3" i="15"/>
  <c r="B4" i="15"/>
  <c r="B5" i="15"/>
  <c r="B6" i="15"/>
  <c r="B2" i="15"/>
  <c r="C4" i="15"/>
  <c r="C5" i="15"/>
  <c r="C6" i="15"/>
  <c r="C3" i="15"/>
  <c r="P3" i="1"/>
  <c r="E3" i="15" s="1"/>
  <c r="P4" i="1"/>
  <c r="E4" i="15" s="1"/>
  <c r="P5" i="1"/>
  <c r="E5" i="15" s="1"/>
  <c r="P6" i="1"/>
  <c r="E6" i="15" s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15" s="1"/>
  <c r="O2" i="1"/>
  <c r="O515" i="1"/>
  <c r="O504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962" i="1"/>
  <c r="O124" i="1"/>
</calcChain>
</file>

<file path=xl/sharedStrings.xml><?xml version="1.0" encoding="utf-8"?>
<sst xmlns="http://schemas.openxmlformats.org/spreadsheetml/2006/main" count="37151" uniqueCount="8418">
  <si>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</si>
  <si>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</si>
  <si>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</si>
  <si>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</si>
  <si>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</si>
  <si>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</si>
  <si>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</si>
  <si>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</si>
  <si>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</si>
  <si>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</si>
  <si>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</si>
  <si>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</si>
  <si>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</si>
  <si>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</si>
  <si>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</si>
  <si>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</si>
  <si>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</si>
  <si>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</si>
  <si>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</si>
  <si>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</si>
  <si>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</si>
  <si>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</si>
  <si>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</si>
  <si>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</si>
  <si>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</si>
  <si>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</si>
  <si>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</si>
  <si>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</si>
  <si>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</si>
  <si>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</si>
  <si>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</si>
  <si>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</si>
  <si>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</si>
  <si>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</si>
  <si>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</si>
  <si>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</si>
  <si>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</si>
  <si>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</si>
  <si>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</si>
  <si>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</si>
  <si>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</si>
  <si>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</si>
  <si>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</si>
  <si>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</si>
  <si>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</si>
  <si>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</si>
  <si>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</si>
  <si>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</si>
  <si>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</si>
  <si>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</si>
  <si>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</si>
  <si>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</si>
  <si>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</si>
  <si>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</si>
  <si>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</si>
  <si>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</si>
  <si>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</si>
  <si>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</si>
  <si>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</si>
  <si>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</si>
  <si>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</si>
  <si>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</si>
  <si>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</si>
  <si>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</si>
  <si>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</si>
  <si>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</si>
  <si>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</si>
  <si>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</si>
  <si>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</si>
  <si>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</si>
  <si>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</si>
  <si>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</si>
  <si>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</si>
  <si>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</si>
  <si>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</si>
  <si>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</si>
  <si>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</si>
  <si>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</si>
  <si>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</si>
  <si>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</si>
  <si>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</si>
  <si>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</si>
  <si>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</si>
  <si>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</si>
  <si>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</si>
  <si>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</si>
  <si>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</si>
  <si>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</si>
  <si>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</si>
  <si>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</si>
  <si>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</si>
  <si>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</si>
  <si>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</si>
  <si>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</si>
  <si>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</si>
  <si>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</si>
  <si>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</si>
  <si>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</si>
  <si>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</si>
  <si>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</si>
  <si>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</si>
  <si>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</si>
  <si>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</si>
  <si>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</si>
  <si>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</si>
  <si>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</si>
  <si>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</si>
  <si>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</si>
  <si>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</si>
  <si>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</si>
  <si>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</si>
  <si>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</si>
  <si>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</si>
  <si>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</si>
  <si>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</si>
  <si>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</si>
  <si>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</si>
  <si>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</si>
  <si>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</si>
  <si>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</si>
  <si>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</si>
  <si>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</si>
  <si>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</si>
  <si>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</si>
  <si>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</si>
  <si>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</si>
  <si>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</si>
  <si>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</si>
  <si>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</si>
  <si>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</si>
  <si>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</si>
  <si>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</si>
  <si>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</si>
  <si>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</si>
  <si>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</si>
  <si>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</si>
  <si>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</si>
  <si>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</si>
  <si>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</si>
  <si>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</si>
  <si>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</si>
  <si>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</si>
  <si>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</si>
  <si>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</si>
  <si>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</si>
  <si>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</si>
  <si>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</si>
  <si>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</si>
  <si>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</si>
  <si>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</si>
  <si>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</si>
  <si>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</si>
  <si>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</si>
  <si>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</si>
  <si>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</si>
  <si>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</si>
  <si>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</si>
  <si>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</si>
  <si>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</si>
  <si>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</si>
  <si>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</si>
  <si>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</si>
  <si>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</si>
  <si>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</si>
  <si>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</si>
  <si>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</si>
  <si>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</si>
  <si>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</si>
  <si>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</si>
  <si>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</si>
  <si>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</si>
  <si>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</si>
  <si>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</si>
  <si>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</si>
  <si>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</si>
  <si>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</si>
  <si>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</si>
  <si>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</si>
  <si>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</si>
  <si>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</si>
  <si>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</si>
  <si>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</si>
  <si>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</si>
  <si>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</si>
  <si>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</si>
  <si>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</si>
  <si>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</si>
  <si>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</si>
  <si>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</si>
  <si>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</si>
  <si>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</si>
  <si>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</si>
  <si>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</si>
  <si>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</si>
  <si>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</si>
  <si>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</si>
  <si>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</si>
  <si>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</si>
  <si>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</si>
  <si>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</si>
  <si>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</si>
  <si>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</si>
  <si>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</si>
  <si>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</si>
  <si>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</si>
  <si>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</si>
  <si>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</si>
  <si>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</si>
  <si>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</si>
  <si>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</si>
  <si>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</si>
  <si>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</si>
  <si>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</si>
  <si>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</si>
  <si>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</si>
  <si>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</si>
  <si>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</si>
  <si>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</si>
  <si>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</si>
  <si>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</si>
  <si>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</si>
  <si>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</si>
  <si>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</si>
  <si>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</si>
  <si>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</si>
  <si>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</si>
  <si>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</si>
  <si>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</si>
  <si>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</si>
  <si>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</si>
  <si>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</si>
  <si>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</si>
  <si>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</si>
  <si>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</si>
  <si>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</si>
  <si>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</si>
  <si>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</si>
  <si>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</si>
  <si>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</si>
  <si>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</si>
  <si>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</si>
  <si>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</si>
  <si>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</si>
  <si>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</si>
  <si>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</si>
  <si>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</si>
  <si>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</si>
  <si>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</si>
  <si>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</si>
  <si>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</si>
  <si>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</si>
  <si>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</si>
  <si>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</si>
  <si>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</si>
  <si>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</si>
  <si>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</si>
  <si>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</si>
  <si>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</si>
  <si>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</si>
  <si>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</si>
  <si>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</si>
  <si>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</si>
  <si>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</si>
  <si>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</si>
  <si>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</si>
  <si>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</si>
  <si>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</si>
  <si>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</si>
  <si>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</si>
  <si>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</si>
  <si>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</si>
  <si>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</si>
  <si>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</si>
  <si>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</si>
  <si>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</si>
  <si>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</si>
  <si>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</si>
  <si>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</si>
  <si>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</si>
  <si>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</si>
  <si>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</si>
  <si>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</si>
  <si>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</si>
  <si>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</si>
  <si>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</si>
  <si>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</si>
  <si>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</si>
  <si>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</si>
  <si>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</si>
  <si>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</si>
  <si>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</si>
  <si>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</si>
  <si>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</si>
  <si>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</si>
  <si>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</si>
  <si>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</si>
  <si>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</si>
  <si>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</si>
  <si>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</si>
  <si>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</si>
  <si>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</si>
  <si>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</si>
  <si>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</si>
  <si>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</si>
  <si>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</si>
  <si>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</si>
  <si>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</si>
  <si>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</si>
  <si>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</si>
  <si>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</si>
  <si>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</si>
  <si>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</si>
  <si>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</si>
  <si>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</si>
  <si>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</si>
  <si>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</si>
  <si>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</si>
  <si>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</si>
  <si>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</si>
  <si>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</si>
  <si>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</si>
  <si>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</si>
  <si>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</si>
  <si>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</si>
  <si>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</si>
  <si>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</si>
  <si>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</si>
  <si>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</si>
  <si>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</si>
  <si>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</si>
  <si>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</si>
  <si>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</si>
  <si>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</si>
  <si>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</si>
  <si>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</si>
  <si>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</si>
  <si>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</si>
  <si>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</si>
  <si>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</si>
  <si>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</si>
  <si>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</si>
  <si>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</si>
  <si>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</si>
  <si>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</si>
  <si>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</si>
  <si>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</si>
  <si>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</si>
  <si>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</si>
  <si>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</si>
  <si>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</si>
  <si>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</si>
  <si>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</si>
  <si>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</si>
  <si>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</si>
  <si>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</si>
  <si>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</si>
  <si>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</si>
  <si>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</si>
  <si>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</si>
  <si>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</si>
  <si>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</si>
  <si>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</si>
  <si>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</si>
  <si>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</si>
  <si>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</si>
  <si>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</si>
  <si>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</si>
  <si>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</si>
  <si>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</si>
  <si>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</si>
  <si>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</si>
  <si>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</si>
  <si>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</si>
  <si>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</si>
  <si>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</si>
  <si>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</si>
  <si>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</si>
  <si>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</si>
  <si>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</si>
  <si>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</si>
  <si>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</si>
  <si>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</si>
  <si>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</si>
  <si>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</si>
  <si>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</si>
  <si>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</si>
  <si>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</si>
  <si>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</si>
  <si>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</si>
  <si>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</si>
  <si>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</si>
  <si>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</si>
  <si>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</si>
  <si>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</si>
  <si>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</si>
  <si>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</si>
  <si>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</si>
  <si>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</si>
  <si>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</si>
  <si>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</si>
  <si>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</si>
  <si>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</si>
  <si>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</si>
  <si>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</si>
  <si>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</si>
  <si>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</si>
  <si>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</si>
  <si>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</si>
  <si>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</si>
  <si>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</si>
  <si>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</si>
  <si>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</si>
  <si>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</si>
  <si>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</si>
  <si>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</si>
  <si>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</si>
  <si>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</si>
  <si>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</si>
  <si>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</si>
  <si>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</si>
  <si>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</si>
  <si>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</si>
  <si>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</si>
  <si>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</si>
  <si>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</si>
  <si>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</si>
  <si>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</si>
  <si>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</si>
  <si>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</si>
  <si>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</si>
  <si>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</si>
  <si>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</si>
  <si>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</si>
  <si>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</si>
  <si>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</si>
  <si>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</si>
  <si>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</si>
  <si>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</si>
  <si>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</si>
  <si>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</si>
  <si>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</si>
  <si>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</si>
  <si>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</si>
  <si>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</si>
  <si>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</si>
  <si>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</si>
  <si>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</si>
  <si>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</si>
  <si>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</si>
  <si>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</si>
  <si>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</si>
  <si>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</si>
  <si>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</si>
  <si>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</si>
  <si>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</si>
  <si>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</si>
  <si>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</si>
  <si>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</si>
  <si>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</si>
  <si>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</si>
  <si>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</si>
  <si>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</si>
  <si>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</si>
  <si>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</si>
  <si>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</si>
  <si>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</si>
  <si>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</si>
  <si>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</si>
  <si>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</si>
  <si>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</si>
  <si>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</si>
  <si>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</si>
  <si>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</si>
  <si>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</si>
  <si>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</si>
  <si>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</si>
  <si>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</si>
  <si>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</si>
  <si>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</si>
  <si>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</si>
  <si>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</si>
  <si>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</si>
  <si>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</si>
  <si>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</si>
  <si>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</si>
  <si>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</si>
  <si>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</si>
  <si>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</si>
  <si>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</si>
  <si>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</si>
  <si>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</si>
  <si>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</si>
  <si>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</si>
  <si>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</si>
  <si>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</si>
  <si>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</si>
  <si>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</si>
  <si>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</si>
  <si>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</si>
  <si>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</si>
  <si>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</si>
  <si>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</si>
  <si>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</si>
  <si>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</si>
  <si>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</si>
  <si>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</si>
  <si>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</si>
  <si>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</si>
  <si>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</si>
  <si>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</si>
  <si>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</si>
  <si>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</si>
  <si>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</si>
  <si>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</si>
  <si>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</si>
  <si>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</si>
  <si>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</si>
  <si>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</si>
  <si>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</si>
  <si>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</si>
  <si>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</si>
  <si>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</si>
  <si>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</si>
  <si>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</si>
  <si>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</si>
  <si>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</si>
  <si>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</si>
  <si>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</si>
  <si>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</si>
  <si>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</si>
  <si>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</si>
  <si>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</si>
  <si>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</si>
  <si>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</si>
  <si>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</si>
  <si>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</si>
  <si>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</si>
  <si>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</si>
  <si>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</si>
  <si>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</si>
  <si>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</si>
  <si>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</si>
  <si>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</si>
  <si>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</si>
  <si>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</si>
  <si>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</si>
  <si>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</si>
  <si>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</si>
  <si>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</si>
  <si>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</si>
  <si>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</si>
  <si>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</si>
  <si>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</si>
  <si>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</si>
  <si>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</si>
  <si>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</si>
  <si>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</si>
  <si>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</si>
  <si>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</si>
  <si>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</si>
  <si>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</si>
  <si>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</si>
  <si>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</si>
  <si>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</si>
  <si>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</si>
  <si>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</si>
  <si>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</si>
  <si>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</si>
  <si>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</si>
  <si>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</si>
  <si>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</si>
  <si>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</si>
  <si>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</si>
  <si>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</si>
  <si>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</si>
  <si>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</si>
  <si>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</si>
  <si>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</si>
  <si>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</si>
  <si>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</si>
  <si>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</si>
  <si>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</si>
  <si>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</si>
  <si>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</si>
  <si>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</si>
  <si>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</si>
  <si>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</si>
  <si>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</si>
  <si>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</si>
  <si>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</si>
  <si>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</si>
  <si>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</si>
  <si>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</si>
  <si>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</si>
  <si>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</si>
  <si>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</si>
  <si>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</si>
  <si>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</si>
  <si>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</si>
  <si>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</si>
  <si>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</si>
  <si>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</si>
  <si>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</si>
  <si>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</si>
  <si>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</si>
  <si>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</si>
  <si>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</si>
  <si>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</si>
  <si>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</si>
  <si>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</si>
  <si>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</si>
  <si>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</si>
  <si>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</si>
  <si>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</si>
  <si>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</si>
  <si>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</si>
  <si>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</si>
  <si>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</si>
  <si>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</si>
  <si>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</si>
  <si>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</si>
  <si>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</si>
  <si>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</si>
  <si>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</si>
  <si>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</si>
  <si>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</si>
  <si>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</si>
  <si>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</si>
  <si>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</si>
  <si>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</si>
  <si>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</si>
  <si>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</si>
  <si>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</si>
  <si>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</si>
  <si>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</si>
  <si>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</si>
  <si>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</si>
  <si>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</si>
  <si>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</si>
  <si>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</si>
  <si>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</si>
  <si>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</si>
  <si>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</si>
  <si>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</si>
  <si>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</si>
  <si>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</si>
  <si>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</si>
  <si>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</si>
  <si>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</si>
  <si>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</si>
  <si>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</si>
  <si>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</si>
  <si>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</si>
  <si>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</si>
  <si>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</si>
  <si>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</si>
  <si>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</si>
  <si>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</si>
  <si>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</si>
  <si>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</si>
  <si>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</si>
  <si>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</si>
  <si>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</si>
  <si>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</si>
  <si>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</si>
  <si>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</si>
  <si>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</si>
  <si>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</si>
  <si>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</si>
  <si>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</si>
  <si>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</si>
  <si>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</si>
  <si>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</si>
  <si>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</si>
  <si>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</si>
  <si>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</si>
  <si>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</si>
  <si>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</si>
  <si>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</si>
  <si>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</si>
  <si>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</si>
  <si>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</si>
  <si>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</si>
  <si>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</si>
  <si>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</si>
  <si>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</si>
  <si>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</si>
  <si>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</si>
  <si>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</si>
  <si>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</si>
  <si>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</si>
  <si>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</si>
  <si>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</si>
  <si>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</si>
  <si>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</si>
  <si>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</si>
  <si>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</si>
  <si>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</si>
  <si>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</si>
  <si>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</si>
  <si>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</si>
  <si>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</si>
  <si>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</si>
  <si>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</si>
  <si>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</si>
  <si>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</si>
  <si>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</si>
  <si>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</si>
  <si>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</si>
  <si>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</si>
  <si>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</si>
  <si>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</si>
  <si>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</si>
  <si>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</si>
  <si>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</si>
  <si>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</si>
  <si>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</si>
  <si>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</si>
  <si>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</si>
  <si>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</si>
  <si>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</si>
  <si>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</si>
  <si>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</si>
  <si>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</si>
  <si>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</si>
  <si>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</si>
  <si>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</si>
  <si>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</si>
  <si>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</si>
  <si>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</si>
  <si>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</si>
  <si>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</si>
  <si>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</si>
  <si>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</si>
  <si>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</si>
  <si>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</si>
  <si>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</si>
  <si>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</si>
  <si>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</si>
  <si>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</si>
  <si>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</si>
  <si>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</si>
  <si>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</si>
  <si>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</si>
  <si>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</si>
  <si>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</si>
  <si>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</si>
  <si>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</si>
  <si>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</si>
  <si>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</si>
  <si>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</si>
  <si>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</si>
  <si>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</si>
  <si>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</si>
  <si>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</si>
  <si>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</si>
  <si>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</si>
  <si>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</si>
  <si>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</si>
  <si>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</si>
  <si>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</si>
  <si>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</si>
  <si>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</si>
  <si>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</si>
  <si>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</si>
  <si>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</si>
  <si>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</si>
  <si>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</si>
  <si>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</si>
  <si>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</si>
  <si>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</si>
  <si>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</si>
  <si>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</si>
  <si>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</si>
  <si>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</si>
  <si>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</si>
  <si>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</si>
  <si>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</si>
  <si>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</si>
  <si>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</si>
  <si>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</si>
  <si>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</si>
  <si>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</si>
  <si>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</si>
  <si>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</si>
  <si>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</si>
  <si>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</si>
  <si>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</si>
  <si>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</si>
  <si>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</si>
  <si>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</si>
  <si>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</si>
  <si>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</si>
  <si>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</si>
  <si>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</si>
  <si>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</si>
  <si>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</si>
  <si>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</si>
  <si>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</si>
  <si>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</si>
  <si>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</si>
  <si>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</si>
  <si>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</si>
  <si>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</si>
  <si>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</si>
  <si>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</si>
  <si>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</si>
  <si>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</si>
  <si>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</si>
  <si>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</si>
  <si>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</si>
  <si>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</si>
  <si>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</si>
  <si>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</si>
  <si>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</si>
  <si>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</si>
  <si>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</si>
  <si>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</si>
  <si>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</si>
  <si>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</si>
  <si>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</si>
  <si>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</si>
  <si>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</si>
  <si>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</si>
  <si>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</si>
  <si>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</si>
  <si>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</si>
  <si>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</si>
  <si>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</si>
  <si>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</si>
  <si>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</si>
  <si>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</si>
  <si>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</si>
  <si>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</si>
  <si>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</si>
  <si>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</si>
  <si>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</si>
  <si>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</si>
  <si>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</si>
  <si>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</si>
  <si>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</si>
  <si>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</si>
  <si>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</si>
  <si>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</si>
  <si>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</si>
  <si>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</si>
  <si>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</si>
  <si>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</si>
  <si>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</si>
  <si>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</si>
  <si>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</si>
  <si>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</si>
  <si>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</si>
  <si>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</si>
  <si>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</si>
  <si>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</si>
  <si>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</si>
  <si>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</si>
  <si>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</si>
  <si>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</si>
  <si>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</si>
  <si>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</si>
  <si>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</si>
  <si>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</si>
  <si>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</si>
  <si>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</si>
  <si>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</si>
  <si>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</si>
  <si>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</si>
  <si>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</si>
  <si>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</si>
  <si>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</si>
  <si>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</si>
  <si>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</si>
  <si>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</si>
  <si>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</si>
  <si>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</si>
  <si>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</si>
  <si>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</si>
  <si>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</si>
  <si>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</si>
  <si>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</si>
  <si>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</si>
  <si>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</si>
  <si>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</si>
  <si>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</si>
  <si>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</si>
  <si>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</si>
  <si>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</si>
  <si>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</si>
  <si>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</si>
  <si>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</si>
  <si>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</si>
  <si>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</si>
  <si>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</si>
  <si>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</si>
  <si>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</si>
  <si>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</si>
  <si>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</si>
  <si>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</si>
  <si>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</si>
  <si>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</si>
  <si>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</si>
  <si>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</si>
  <si>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</si>
  <si>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</si>
  <si>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</si>
  <si>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</si>
  <si>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</si>
  <si>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</si>
  <si>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</si>
  <si>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</si>
  <si>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</si>
  <si>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</si>
  <si>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</si>
  <si>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</si>
  <si>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</si>
  <si>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</si>
  <si>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</si>
  <si>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</si>
  <si>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</si>
  <si>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</si>
  <si>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</si>
  <si>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</si>
  <si>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</si>
  <si>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</si>
  <si>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</si>
  <si>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</si>
  <si>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</si>
  <si>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</si>
  <si>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</si>
  <si>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</si>
  <si>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</si>
  <si>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</si>
  <si>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</si>
  <si>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</si>
  <si>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</si>
  <si>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</si>
  <si>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</si>
  <si>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</si>
  <si>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</si>
  <si>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</si>
  <si>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</si>
  <si>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</si>
  <si>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</si>
  <si>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</si>
  <si>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</si>
  <si>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</si>
  <si>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</si>
  <si>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</si>
  <si>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</si>
  <si>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</si>
  <si>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</si>
  <si>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</si>
  <si>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</si>
  <si>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</si>
  <si>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</si>
  <si>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</si>
  <si>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</si>
  <si>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</si>
  <si>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</si>
  <si>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</si>
  <si>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</si>
  <si>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</si>
  <si>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</si>
  <si>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</si>
  <si>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</si>
  <si>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</si>
  <si>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</si>
  <si>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</si>
  <si>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</si>
  <si>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</si>
  <si>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</si>
  <si>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</si>
  <si>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</si>
  <si>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</si>
  <si>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</si>
  <si>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</si>
  <si>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</si>
  <si>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</si>
  <si>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</si>
  <si>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</si>
  <si>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</si>
  <si>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</si>
  <si>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</si>
  <si>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</si>
  <si>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</si>
  <si>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</si>
  <si>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</si>
  <si>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</si>
  <si>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</si>
  <si>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</si>
  <si>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</si>
  <si>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</si>
  <si>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</si>
  <si>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</si>
  <si>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</si>
  <si>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</si>
  <si>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</si>
  <si>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</si>
  <si>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</si>
  <si>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</si>
  <si>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</si>
  <si>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</si>
  <si>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</si>
  <si>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</si>
  <si>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</si>
  <si>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</si>
  <si>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</si>
  <si>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</si>
  <si>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</si>
  <si>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</si>
  <si>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</si>
  <si>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</si>
  <si>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</si>
  <si>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</si>
  <si>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</si>
  <si>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</si>
  <si>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</si>
  <si>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</si>
  <si>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</si>
  <si>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</si>
  <si>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</si>
  <si>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</si>
  <si>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</si>
  <si>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</si>
  <si>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</si>
  <si>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</si>
  <si>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</si>
  <si>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</si>
  <si>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</si>
  <si>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</si>
  <si>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</si>
  <si>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</si>
  <si>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</si>
  <si>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</si>
  <si>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</si>
  <si>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</si>
  <si>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</si>
  <si>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</si>
  <si>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</si>
  <si>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</si>
  <si>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</si>
  <si>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</si>
  <si>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</si>
  <si>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</si>
  <si>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</si>
  <si>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</si>
  <si>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</si>
  <si>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</si>
  <si>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</si>
  <si>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</si>
  <si>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</si>
  <si>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</si>
  <si>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</si>
  <si>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</si>
  <si>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</si>
  <si>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</si>
  <si>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</si>
  <si>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</si>
  <si>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</si>
  <si>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</si>
  <si>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</si>
  <si>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</si>
  <si>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</si>
  <si>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</si>
  <si>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</si>
  <si>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</si>
  <si>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</si>
  <si>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</si>
  <si>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</si>
  <si>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</si>
  <si>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</si>
  <si>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</si>
  <si>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</si>
  <si>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</si>
  <si>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</si>
  <si>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</si>
  <si>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</si>
  <si>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</si>
  <si>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</si>
  <si>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</si>
  <si>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</si>
  <si>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</si>
  <si>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</si>
  <si>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</si>
  <si>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</si>
  <si>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</si>
  <si>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</si>
  <si>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</si>
  <si>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</si>
  <si>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</si>
  <si>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</si>
  <si>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</si>
  <si>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</si>
  <si>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</si>
  <si>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</si>
  <si>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</si>
  <si>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</si>
  <si>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</si>
  <si>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</si>
  <si>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</si>
  <si>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</si>
  <si>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</si>
  <si>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</si>
  <si>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</si>
  <si>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</si>
  <si>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</si>
  <si>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</si>
  <si>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</si>
  <si>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</si>
  <si>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</si>
  <si>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</si>
  <si>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</si>
  <si>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</si>
  <si>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</si>
  <si>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</si>
  <si>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</si>
  <si>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</si>
  <si>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</si>
  <si>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</si>
  <si>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</si>
  <si>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</si>
  <si>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</si>
  <si>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</si>
  <si>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</si>
  <si>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</si>
  <si>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</si>
  <si>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</si>
  <si>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</si>
  <si>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</si>
  <si>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</si>
  <si>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</si>
  <si>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</si>
  <si>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</si>
  <si>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</si>
  <si>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</si>
  <si>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</si>
  <si>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</si>
  <si>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</si>
  <si>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</si>
  <si>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</si>
  <si>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</si>
  <si>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</si>
  <si>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</si>
  <si>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</si>
  <si>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</si>
  <si>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</si>
  <si>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</si>
  <si>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</si>
  <si>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</si>
  <si>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</si>
  <si>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</si>
  <si>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</si>
  <si>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</si>
  <si>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</si>
  <si>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</si>
  <si>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</si>
  <si>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</si>
  <si>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</si>
  <si>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</si>
  <si>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</si>
  <si>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</si>
  <si>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</si>
  <si>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</si>
  <si>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</si>
  <si>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</si>
  <si>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</si>
  <si>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</si>
  <si>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</si>
  <si>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</si>
  <si>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</si>
  <si>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</si>
  <si>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</si>
  <si>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</si>
  <si>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</si>
  <si>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</si>
  <si>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</si>
  <si>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</si>
  <si>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</si>
  <si>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</si>
  <si>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</si>
  <si>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</si>
  <si>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</si>
  <si>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</si>
  <si>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</si>
  <si>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</si>
  <si>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</si>
  <si>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</si>
  <si>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</si>
  <si>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</si>
  <si>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</si>
  <si>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</si>
  <si>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</si>
  <si>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</si>
  <si>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</si>
  <si>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</si>
  <si>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</si>
  <si>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</si>
  <si>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</si>
  <si>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</si>
  <si>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</si>
  <si>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</si>
  <si>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</si>
  <si>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</si>
  <si>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</si>
  <si>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</si>
  <si>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</si>
  <si>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</si>
  <si>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</si>
  <si>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</si>
  <si>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</si>
  <si>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</si>
  <si>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</si>
  <si>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</si>
  <si>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</si>
  <si>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</si>
  <si>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</si>
  <si>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</si>
  <si>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</si>
  <si>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</si>
  <si>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</si>
  <si>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</si>
  <si>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</si>
  <si>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</si>
  <si>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</si>
  <si>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</si>
  <si>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</si>
  <si>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</si>
  <si>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</si>
  <si>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</si>
  <si>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</si>
  <si>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</si>
  <si>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</si>
  <si>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</si>
  <si>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</si>
  <si>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</si>
  <si>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</si>
  <si>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</si>
  <si>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</si>
  <si>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</si>
  <si>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</si>
  <si>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</si>
  <si>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</si>
  <si>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</si>
  <si>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</si>
  <si>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</si>
  <si>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</si>
  <si>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</si>
  <si>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</si>
  <si>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</si>
  <si>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</si>
  <si>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</si>
  <si>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</si>
  <si>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</si>
  <si>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</si>
  <si>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</si>
  <si>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</si>
  <si>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</si>
  <si>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</si>
  <si>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</si>
  <si>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</si>
  <si>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</si>
  <si>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</si>
  <si>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</si>
  <si>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</si>
  <si>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</si>
  <si>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</si>
  <si>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</si>
  <si>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</si>
  <si>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</si>
  <si>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</si>
  <si>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</si>
  <si>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</si>
  <si>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</si>
  <si>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</si>
  <si>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</si>
  <si>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</si>
  <si>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</si>
  <si>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</si>
  <si>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</si>
  <si>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</si>
  <si>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</si>
  <si>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</si>
  <si>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</si>
  <si>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</si>
  <si>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</si>
  <si>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</si>
  <si>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</si>
  <si>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</si>
  <si>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</si>
  <si>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</si>
  <si>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</si>
  <si>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</si>
  <si>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</si>
  <si>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</si>
  <si>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</si>
  <si>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</si>
  <si>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</si>
  <si>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</si>
  <si>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</si>
  <si>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</si>
  <si>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</si>
  <si>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</si>
  <si>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</si>
  <si>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</si>
  <si>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</si>
  <si>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</si>
  <si>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</si>
  <si>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</si>
  <si>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</si>
  <si>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</si>
  <si>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</si>
  <si>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</si>
  <si>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</si>
  <si>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</si>
  <si>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</si>
  <si>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</si>
  <si>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</si>
  <si>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</si>
  <si>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</si>
  <si>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</si>
  <si>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</si>
  <si>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</si>
  <si>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</si>
  <si>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</si>
  <si>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</si>
  <si>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</si>
  <si>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</si>
  <si>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</si>
  <si>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</si>
  <si>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</si>
  <si>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</si>
  <si>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</si>
  <si>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</si>
  <si>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</si>
  <si>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</si>
  <si>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</si>
  <si>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</si>
  <si>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</si>
  <si>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</si>
  <si>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</si>
  <si>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</si>
  <si>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</si>
  <si>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</si>
  <si>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</si>
  <si>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</si>
  <si>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</si>
  <si>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</si>
  <si>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</si>
  <si>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</si>
  <si>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</si>
  <si>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</si>
  <si>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</si>
  <si>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</si>
  <si>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</si>
  <si>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</si>
  <si>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</si>
  <si>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</si>
  <si>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</si>
  <si>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</si>
  <si>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</si>
  <si>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</si>
  <si>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</si>
  <si>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</si>
  <si>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</si>
  <si>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</si>
  <si>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</si>
  <si>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</si>
  <si>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</si>
  <si>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</si>
  <si>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</si>
  <si>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</si>
  <si>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</si>
  <si>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</si>
  <si>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</si>
  <si>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</si>
  <si>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</si>
  <si>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</si>
  <si>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</si>
  <si>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</si>
  <si>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</si>
  <si>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</si>
  <si>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</si>
  <si>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</si>
  <si>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</si>
  <si>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</si>
  <si>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</si>
  <si>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</si>
  <si>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</si>
  <si>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</si>
  <si>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</si>
  <si>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</si>
  <si>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</si>
  <si>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</si>
  <si>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</si>
  <si>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</si>
  <si>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</si>
  <si>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</si>
  <si>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</si>
  <si>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</si>
  <si>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</si>
  <si>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</si>
  <si>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</si>
  <si>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</si>
  <si>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</si>
  <si>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</si>
  <si>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</si>
  <si>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</si>
  <si>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</si>
  <si>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</si>
  <si>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</si>
  <si>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</si>
  <si>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</si>
  <si>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</si>
  <si>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</si>
  <si>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</si>
  <si>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</si>
  <si>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</si>
  <si>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</si>
  <si>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</si>
  <si>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</si>
  <si>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</si>
  <si>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</si>
  <si>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</si>
  <si>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</si>
  <si>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</si>
  <si>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</si>
  <si>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</si>
  <si>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</si>
  <si>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</si>
  <si>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</si>
  <si>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</si>
  <si>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</si>
  <si>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</si>
  <si>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</si>
  <si>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</si>
  <si>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</si>
  <si>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</si>
  <si>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</si>
  <si>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</si>
  <si>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</si>
  <si>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</si>
  <si>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</si>
  <si>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</si>
  <si>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</si>
  <si>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</si>
  <si>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</si>
  <si>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</si>
  <si>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</si>
  <si>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</si>
  <si>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</si>
  <si>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</si>
  <si>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</si>
  <si>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</si>
  <si>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</si>
  <si>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</si>
  <si>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</si>
  <si>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</si>
  <si>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</si>
  <si>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</si>
  <si>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</si>
  <si>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</si>
  <si>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</si>
  <si>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</si>
  <si>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</si>
  <si>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</si>
  <si>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</si>
  <si>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</si>
  <si>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</si>
  <si>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</si>
  <si>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</si>
  <si>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</si>
  <si>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</si>
  <si>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</si>
  <si>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</si>
  <si>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</si>
  <si>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</si>
  <si>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</si>
  <si>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</si>
  <si>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</si>
  <si>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</si>
  <si>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</si>
  <si>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</si>
  <si>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</si>
  <si>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</si>
  <si>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</si>
  <si>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</si>
  <si>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</si>
  <si>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</si>
  <si>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</si>
  <si>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</si>
  <si>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</si>
  <si>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</si>
  <si>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</si>
  <si>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</si>
  <si>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</si>
  <si>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</si>
  <si>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</si>
  <si>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</si>
  <si>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</si>
  <si>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</si>
  <si>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</si>
  <si>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</si>
  <si>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</si>
  <si>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</si>
  <si>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</si>
  <si>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</si>
  <si>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</si>
  <si>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</si>
  <si>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</si>
  <si>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</si>
  <si>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</si>
  <si>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</si>
  <si>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</si>
  <si>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</si>
  <si>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</si>
  <si>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</si>
  <si>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</si>
  <si>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</si>
  <si>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</si>
  <si>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</si>
  <si>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</si>
  <si>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</si>
  <si>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</si>
  <si>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</si>
  <si>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</si>
  <si>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</si>
  <si>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</si>
  <si>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</si>
  <si>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</si>
  <si>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</si>
  <si>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</si>
  <si>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</si>
  <si>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</si>
  <si>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</si>
  <si>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</si>
  <si>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</si>
  <si>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</si>
  <si>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</si>
  <si>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</si>
  <si>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</si>
  <si>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</si>
  <si>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</si>
  <si>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</si>
  <si>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</si>
  <si>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</si>
  <si>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</si>
  <si>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</si>
  <si>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</si>
  <si>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</si>
  <si>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</si>
  <si>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</si>
  <si>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</si>
  <si>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</si>
  <si>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</si>
  <si>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</si>
  <si>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</si>
  <si>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</si>
  <si>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</si>
  <si>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</si>
  <si>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</si>
  <si>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</si>
  <si>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</si>
  <si>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</si>
  <si>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</si>
  <si>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</si>
  <si>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</si>
  <si>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</si>
  <si>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</si>
  <si>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</si>
  <si>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</si>
  <si>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</si>
  <si>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</si>
  <si>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</si>
  <si>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</si>
  <si>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</si>
  <si>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</si>
  <si>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</si>
  <si>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</si>
  <si>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</si>
  <si>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</si>
  <si>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</si>
  <si>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</si>
  <si>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</si>
  <si>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</si>
  <si>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</si>
  <si>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</si>
  <si>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</si>
  <si>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</si>
  <si>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</si>
  <si>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</si>
  <si>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</si>
  <si>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</si>
  <si>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</si>
  <si>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</si>
  <si>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</si>
  <si>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</si>
  <si>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</si>
  <si>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</si>
  <si>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</si>
  <si>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</si>
  <si>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</si>
  <si>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</si>
  <si>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</si>
  <si>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</si>
  <si>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</si>
  <si>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</si>
  <si>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</si>
  <si>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</si>
  <si>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</si>
  <si>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</si>
  <si>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</si>
  <si>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</si>
  <si>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</si>
  <si>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</si>
  <si>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</si>
  <si>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</si>
  <si>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</si>
  <si>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</si>
  <si>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</si>
  <si>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</si>
  <si>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</si>
  <si>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</si>
  <si>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</si>
  <si>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</si>
  <si>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</si>
  <si>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</si>
  <si>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</si>
  <si>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</si>
  <si>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</si>
  <si>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</si>
  <si>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</si>
  <si>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</si>
  <si>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</si>
  <si>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</si>
  <si>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</si>
  <si>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</si>
  <si>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</si>
  <si>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</si>
  <si>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</si>
  <si>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</si>
  <si>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</si>
  <si>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</si>
  <si>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</si>
  <si>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</si>
  <si>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</si>
  <si>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</si>
  <si>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</si>
  <si>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</si>
  <si>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</si>
  <si>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</si>
  <si>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</si>
  <si>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</si>
  <si>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</si>
  <si>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</si>
  <si>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</si>
  <si>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</si>
  <si>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</si>
  <si>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</si>
  <si>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</si>
  <si>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</si>
  <si>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</si>
  <si>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</si>
  <si>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</si>
  <si>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</si>
  <si>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</si>
  <si>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</si>
  <si>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</si>
  <si>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</si>
  <si>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</si>
  <si>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</si>
  <si>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</si>
  <si>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</si>
  <si>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</si>
  <si>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</si>
  <si>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</si>
  <si>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</si>
  <si>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</si>
  <si>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</si>
  <si>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</si>
  <si>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</si>
  <si>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</si>
  <si>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</si>
  <si>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</si>
  <si>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</si>
  <si>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</si>
  <si>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</si>
  <si>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</si>
  <si>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</si>
  <si>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</si>
  <si>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</si>
  <si>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</si>
  <si>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</si>
  <si>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</si>
  <si>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</si>
  <si>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</si>
  <si>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</si>
  <si>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</si>
  <si>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</si>
  <si>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</si>
  <si>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</si>
  <si>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</si>
  <si>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</si>
  <si>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</si>
  <si>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</si>
  <si>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</si>
  <si>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</si>
  <si>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</si>
  <si>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</si>
  <si>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</si>
  <si>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</si>
  <si>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</si>
  <si>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</si>
  <si>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</si>
  <si>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</si>
  <si>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</si>
  <si>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</si>
  <si>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</si>
  <si>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</si>
  <si>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</si>
  <si>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</si>
  <si>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</si>
  <si>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</si>
  <si>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</si>
  <si>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</si>
  <si>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</si>
  <si>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</si>
  <si>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</si>
  <si>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</si>
  <si>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</si>
  <si>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</si>
  <si>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</si>
  <si>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</si>
  <si>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</si>
  <si>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</si>
  <si>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</si>
  <si>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</si>
  <si>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</si>
  <si>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</si>
  <si>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</si>
  <si>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</si>
  <si>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</si>
  <si>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</si>
  <si>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</si>
  <si>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</si>
  <si>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</si>
  <si>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</si>
  <si>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</si>
  <si>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</si>
  <si>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</si>
  <si>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</si>
  <si>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</si>
  <si>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</si>
  <si>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</si>
  <si>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</si>
  <si>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</si>
  <si>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</si>
  <si>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</si>
  <si>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</si>
  <si>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</si>
  <si>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</si>
  <si>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</si>
  <si>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</si>
  <si>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</si>
  <si>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</si>
  <si>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</si>
  <si>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</si>
  <si>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</si>
  <si>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</si>
  <si>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</si>
  <si>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</si>
  <si>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</si>
  <si>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</si>
  <si>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</si>
  <si>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</si>
  <si>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</si>
  <si>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</si>
  <si>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</si>
  <si>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</si>
  <si>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</si>
  <si>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</si>
  <si>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</si>
  <si>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</si>
  <si>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</si>
  <si>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</si>
  <si>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</si>
  <si>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</si>
  <si>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</si>
  <si>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</si>
  <si>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</si>
  <si>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</si>
  <si>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</si>
  <si>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</si>
  <si>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</si>
  <si>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</si>
  <si>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</si>
  <si>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</si>
  <si>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</si>
  <si>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</si>
  <si>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</si>
  <si>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</si>
  <si>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</si>
  <si>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</si>
  <si>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</si>
  <si>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</si>
  <si>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</si>
  <si>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</si>
  <si>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</si>
  <si>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</si>
  <si>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</si>
  <si>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</si>
  <si>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</si>
  <si>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</si>
  <si>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</si>
  <si>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</si>
  <si>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</si>
  <si>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</si>
  <si>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</si>
  <si>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</si>
  <si>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</si>
  <si>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</si>
  <si>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</si>
  <si>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</si>
  <si>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</si>
  <si>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</si>
  <si>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</si>
  <si>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</si>
  <si>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</si>
  <si>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</si>
  <si>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</si>
  <si>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</si>
  <si>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</si>
  <si>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</si>
  <si>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</si>
  <si>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</si>
  <si>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</si>
  <si>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</si>
  <si>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</si>
  <si>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</si>
  <si>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</si>
  <si>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</si>
  <si>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</si>
  <si>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</si>
  <si>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</si>
  <si>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</si>
  <si>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</si>
  <si>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</si>
  <si>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</si>
  <si>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</si>
  <si>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</si>
  <si>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</si>
  <si>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</si>
  <si>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</si>
  <si>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</si>
  <si>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</si>
  <si>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</si>
  <si>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</si>
  <si>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</si>
  <si>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</si>
  <si>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</si>
  <si>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</si>
  <si>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</si>
  <si>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</si>
  <si>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</si>
  <si>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</si>
  <si>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</si>
  <si>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</si>
  <si>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</si>
  <si>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</si>
  <si>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</si>
  <si>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</si>
  <si>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</si>
  <si>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</si>
  <si>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</si>
  <si>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</si>
  <si>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</si>
  <si>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</si>
  <si>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</si>
  <si>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</si>
  <si>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</si>
  <si>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</si>
  <si>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</si>
  <si>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</si>
  <si>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</si>
  <si>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</si>
  <si>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</si>
  <si>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</si>
  <si>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</si>
  <si>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</si>
  <si>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</si>
  <si>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</si>
  <si>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</si>
  <si>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</si>
  <si>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</si>
  <si>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</si>
  <si>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</si>
  <si>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</si>
  <si>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</si>
  <si>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</si>
  <si>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</si>
  <si>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</si>
  <si>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</si>
  <si>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</si>
  <si>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</si>
  <si>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</si>
  <si>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</si>
  <si>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</si>
  <si>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</si>
  <si>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</si>
  <si>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</si>
  <si>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</si>
  <si>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</si>
  <si>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</si>
  <si>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</si>
  <si>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</si>
  <si>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</si>
  <si>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</si>
  <si>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</si>
  <si>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</si>
  <si>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</si>
  <si>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</si>
  <si>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</si>
  <si>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</si>
  <si>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</si>
  <si>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</si>
  <si>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</si>
  <si>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</si>
  <si>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</si>
  <si>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</si>
  <si>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</si>
  <si>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</si>
  <si>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</si>
  <si>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</si>
  <si>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</si>
  <si>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</si>
  <si>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</si>
  <si>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</si>
  <si>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</si>
  <si>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</si>
  <si>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</si>
  <si>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</si>
  <si>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</si>
  <si>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</si>
  <si>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</si>
  <si>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</si>
  <si>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</si>
  <si>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</si>
  <si>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</si>
  <si>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</si>
  <si>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</si>
  <si>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</si>
  <si>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</si>
  <si>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</si>
  <si>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</si>
  <si>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</si>
  <si>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</si>
  <si>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</si>
  <si>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</si>
  <si>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</si>
  <si>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</si>
  <si>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</si>
  <si>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</si>
  <si>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</si>
  <si>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</si>
  <si>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</si>
  <si>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</si>
  <si>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</si>
  <si>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</si>
  <si>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</si>
  <si>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</si>
  <si>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</si>
  <si>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</si>
  <si>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</si>
  <si>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</si>
  <si>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</si>
  <si>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</si>
  <si>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</si>
  <si>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</si>
  <si>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</si>
  <si>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</si>
  <si>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</si>
  <si>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</si>
  <si>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</si>
  <si>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</si>
  <si>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</si>
  <si>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</si>
  <si>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</si>
  <si>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</si>
  <si>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</si>
  <si>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</si>
  <si>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</si>
  <si>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</si>
  <si>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</si>
  <si>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</si>
  <si>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</si>
  <si>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</si>
  <si>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</si>
  <si>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</si>
  <si>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</si>
  <si>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</si>
  <si>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</si>
  <si>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</si>
  <si>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</si>
  <si>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</si>
  <si>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</si>
  <si>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</si>
  <si>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</si>
  <si>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</si>
  <si>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</si>
  <si>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</si>
  <si>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</si>
  <si>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</si>
  <si>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</si>
  <si>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</si>
  <si>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</si>
  <si>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</si>
  <si>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</si>
  <si>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</si>
  <si>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</si>
  <si>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</si>
  <si>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</si>
  <si>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</si>
  <si>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</si>
  <si>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</si>
  <si>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</si>
  <si>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</si>
  <si>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</si>
  <si>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</si>
  <si>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</si>
  <si>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</si>
  <si>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</si>
  <si>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</si>
  <si>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</si>
  <si>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</si>
  <si>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</si>
  <si>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</si>
  <si>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</si>
  <si>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</si>
  <si>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</si>
  <si>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</si>
  <si>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</si>
  <si>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</si>
  <si>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</si>
  <si>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</si>
  <si>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</si>
  <si>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</si>
  <si>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</si>
  <si>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</si>
  <si>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</si>
  <si>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</si>
  <si>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</si>
  <si>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</si>
  <si>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</si>
  <si>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</si>
  <si>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</si>
  <si>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</si>
  <si>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</si>
  <si>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</si>
  <si>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</si>
  <si>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</si>
  <si>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</si>
  <si>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</si>
  <si>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</si>
  <si>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</si>
  <si>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</si>
  <si>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</si>
  <si>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</si>
  <si>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</si>
  <si>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</si>
  <si>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</si>
  <si>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</si>
  <si>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</si>
  <si>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</si>
  <si>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</si>
  <si>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</si>
  <si>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</si>
  <si>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</si>
  <si>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</si>
  <si>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</si>
  <si>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</si>
  <si>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</si>
  <si>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</si>
  <si>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</si>
  <si>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</si>
  <si>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</si>
  <si>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</si>
  <si>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</si>
  <si>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</si>
  <si>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</si>
  <si>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</si>
  <si>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</si>
  <si>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</si>
  <si>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</si>
  <si>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</si>
  <si>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</si>
  <si>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</si>
  <si>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</si>
  <si>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</si>
  <si>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</si>
  <si>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</si>
  <si>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</si>
  <si>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</si>
  <si>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</si>
  <si>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</si>
  <si>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</si>
  <si>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</si>
  <si>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</si>
  <si>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</si>
  <si>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</si>
  <si>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</si>
  <si>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</si>
  <si>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</si>
  <si>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</si>
  <si>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</si>
  <si>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</si>
  <si>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</si>
  <si>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</si>
  <si>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</si>
  <si>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</si>
  <si>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</si>
  <si>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</si>
  <si>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</si>
  <si>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</si>
  <si>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</si>
  <si>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</si>
  <si>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</si>
  <si>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</si>
  <si>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</si>
  <si>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</si>
  <si>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</si>
  <si>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</si>
  <si>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</si>
  <si>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</si>
  <si>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</si>
  <si>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</si>
  <si>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</si>
  <si>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</si>
  <si>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</si>
  <si>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</si>
  <si>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</si>
  <si>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</si>
  <si>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</si>
  <si>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</si>
  <si>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</si>
  <si>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</si>
  <si>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</si>
  <si>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</si>
  <si>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</si>
  <si>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</si>
  <si>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</si>
  <si>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</si>
  <si>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</si>
  <si>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</si>
  <si>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</si>
  <si>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</si>
  <si>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</si>
  <si>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</si>
  <si>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</si>
  <si>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</si>
  <si>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</si>
  <si>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</si>
  <si>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</si>
  <si>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</si>
  <si>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</si>
  <si>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</si>
  <si>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</si>
  <si>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</si>
  <si>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</si>
  <si>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</si>
  <si>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</si>
  <si>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</si>
  <si>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</si>
  <si>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</si>
  <si>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</si>
  <si>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</si>
  <si>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</si>
  <si>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</si>
  <si>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</si>
  <si>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</si>
  <si>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</si>
  <si>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</si>
  <si>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</si>
  <si>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</si>
  <si>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</si>
  <si>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</si>
  <si>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</si>
  <si>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</si>
  <si>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</si>
  <si>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</si>
  <si>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</si>
  <si>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</si>
  <si>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</si>
  <si>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</si>
  <si>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</si>
  <si>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</si>
  <si>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</si>
  <si>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</si>
  <si>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</si>
  <si>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</si>
  <si>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</si>
  <si>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</si>
  <si>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</si>
  <si>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</si>
  <si>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</si>
  <si>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</si>
  <si>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</si>
  <si>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</si>
  <si>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</si>
  <si>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</si>
  <si>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</si>
  <si>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</si>
  <si>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</si>
  <si>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</si>
  <si>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</si>
  <si>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</si>
  <si>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</si>
  <si>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</si>
  <si>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</si>
  <si>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</si>
  <si>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</si>
  <si>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</si>
  <si>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</si>
  <si>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</si>
  <si>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</si>
  <si>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</si>
  <si>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</si>
  <si>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</si>
  <si>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</si>
  <si>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</si>
  <si>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</si>
  <si>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</si>
  <si>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</si>
  <si>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</si>
  <si>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</si>
  <si>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</si>
  <si>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</si>
  <si>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</si>
  <si>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</si>
  <si>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</si>
  <si>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</si>
  <si>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</si>
  <si>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</si>
  <si>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</si>
  <si>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</si>
  <si>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</si>
  <si>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</si>
  <si>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</si>
  <si>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</si>
  <si>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</si>
  <si>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</si>
  <si>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</si>
  <si>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</si>
  <si>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</si>
  <si>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</si>
  <si>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</si>
  <si>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</si>
  <si>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</si>
  <si>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</si>
  <si>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</si>
  <si>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</si>
  <si>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</si>
  <si>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</si>
  <si>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</si>
  <si>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</si>
  <si>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</si>
  <si>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</si>
  <si>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</si>
  <si>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</si>
  <si>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</si>
  <si>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</si>
  <si>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</si>
  <si>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</si>
  <si>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</si>
  <si>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</si>
  <si>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</si>
  <si>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</si>
  <si>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</si>
  <si>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</si>
  <si>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</si>
  <si>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</si>
  <si>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</si>
  <si>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</si>
  <si>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</si>
  <si>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</si>
  <si>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</si>
  <si>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</si>
  <si>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</si>
  <si>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</si>
  <si>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</si>
  <si>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</si>
  <si>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</si>
  <si>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</si>
  <si>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</si>
  <si>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</si>
  <si>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</si>
  <si>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</si>
  <si>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</si>
  <si>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</si>
  <si>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</si>
  <si>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</si>
  <si>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</si>
  <si>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</si>
  <si>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</si>
  <si>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</si>
  <si>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</si>
  <si>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</si>
  <si>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</si>
  <si>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</si>
  <si>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</si>
  <si>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</si>
  <si>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</si>
  <si>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</si>
  <si>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</si>
  <si>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</si>
  <si>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</si>
  <si>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</si>
  <si>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</si>
  <si>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</si>
  <si>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</si>
  <si>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</si>
  <si>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</si>
  <si>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</si>
  <si>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</si>
  <si>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</si>
  <si>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</si>
  <si>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</si>
  <si>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</si>
  <si>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</si>
  <si>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</si>
  <si>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</si>
  <si>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</si>
  <si>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</si>
  <si>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</si>
  <si>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</si>
  <si>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</si>
  <si>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</si>
  <si>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</si>
  <si>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</si>
  <si>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</si>
  <si>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</si>
  <si>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</si>
  <si>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</si>
  <si>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</si>
  <si>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</si>
  <si>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</si>
  <si>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</si>
  <si>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</si>
  <si>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</si>
  <si>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</si>
  <si>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</si>
  <si>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</si>
  <si>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</si>
  <si>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</si>
  <si>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</si>
  <si>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</si>
  <si>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</si>
  <si>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</si>
  <si>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</si>
  <si>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</si>
  <si>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</si>
  <si>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</si>
  <si>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</si>
  <si>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</si>
  <si>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</si>
  <si>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</si>
  <si>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</si>
  <si>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</si>
  <si>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</si>
  <si>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</si>
  <si>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</si>
  <si>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</si>
  <si>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</si>
  <si>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</si>
  <si>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</si>
  <si>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</si>
  <si>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</si>
  <si>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</si>
  <si>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</si>
  <si>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</si>
  <si>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</si>
  <si>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</si>
  <si>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</si>
  <si>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</si>
  <si>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</si>
  <si>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</si>
  <si>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</si>
  <si>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</si>
  <si>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</si>
  <si>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</si>
  <si>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</si>
  <si>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</si>
  <si>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</si>
  <si>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</si>
  <si>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</si>
  <si>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</si>
  <si>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</si>
  <si>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</si>
  <si>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</si>
  <si>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</si>
  <si>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</si>
  <si>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</si>
  <si>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</si>
  <si>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</si>
  <si>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</si>
  <si>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</si>
  <si>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</si>
  <si>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</si>
  <si>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</si>
  <si>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</si>
  <si>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</si>
  <si>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</si>
  <si>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</si>
  <si>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</si>
  <si>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</si>
  <si>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</si>
  <si>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</si>
  <si>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</si>
  <si>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</si>
  <si>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</si>
  <si>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</si>
  <si>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</si>
  <si>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</si>
  <si>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</si>
  <si>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</si>
  <si>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</si>
  <si>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</si>
  <si>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</si>
  <si>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</si>
  <si>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</si>
  <si>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</si>
  <si>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</si>
  <si>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</si>
  <si>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</si>
  <si>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</si>
  <si>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</si>
  <si>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</si>
  <si>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</si>
  <si>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</si>
  <si>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</si>
  <si>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</si>
  <si>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</si>
  <si>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</si>
  <si>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</si>
  <si>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</si>
  <si>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</si>
  <si>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</si>
  <si>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</si>
  <si>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</si>
  <si>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</si>
  <si>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</si>
  <si>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</si>
  <si>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</si>
  <si>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</si>
  <si>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</si>
  <si>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</si>
  <si>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</si>
  <si>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</si>
  <si>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</si>
  <si>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</si>
  <si>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</si>
  <si>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</si>
  <si>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</si>
  <si>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</si>
  <si>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</si>
  <si>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</si>
  <si>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</si>
  <si>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</si>
  <si>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</si>
  <si>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</si>
  <si>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</si>
  <si>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</si>
  <si>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</si>
  <si>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</si>
  <si>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</si>
  <si>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</si>
  <si>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</si>
  <si>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</si>
  <si>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</si>
  <si>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</si>
  <si>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</si>
  <si>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</si>
  <si>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</si>
  <si>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</si>
  <si>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</si>
  <si>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</si>
  <si>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</si>
  <si>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</si>
  <si>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</si>
  <si>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</si>
  <si>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</si>
  <si>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</si>
  <si>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</si>
  <si>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</si>
  <si>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</si>
  <si>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</si>
  <si>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</si>
  <si>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</si>
  <si>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</si>
  <si>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</si>
  <si>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</si>
  <si>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</si>
  <si>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</si>
  <si>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</si>
  <si>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</si>
  <si>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</si>
  <si>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</si>
  <si>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</si>
  <si>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</si>
  <si>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</si>
  <si>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</si>
  <si>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</si>
  <si>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</si>
  <si>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</si>
  <si>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</si>
  <si>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</si>
  <si>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</si>
  <si>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</si>
  <si>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</si>
  <si>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</si>
  <si>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</si>
  <si>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</si>
  <si>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</si>
  <si>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</si>
  <si>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</si>
  <si>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</si>
  <si>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</si>
  <si>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</si>
  <si>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</si>
  <si>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</si>
  <si>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</si>
  <si>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</si>
  <si>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</si>
  <si>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</si>
  <si>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</si>
  <si>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</si>
  <si>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</si>
  <si>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</si>
  <si>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</si>
  <si>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</si>
  <si>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</si>
  <si>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</si>
  <si>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</si>
  <si>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</si>
  <si>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</si>
  <si>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</si>
  <si>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</si>
  <si>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</si>
  <si>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</si>
  <si>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</si>
  <si>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</si>
  <si>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</si>
  <si>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</si>
  <si>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</si>
  <si>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</si>
  <si>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</si>
  <si>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</si>
  <si>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</si>
  <si>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</si>
  <si>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</si>
  <si>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</si>
  <si>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</si>
  <si>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</si>
  <si>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</si>
  <si>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</si>
  <si>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</si>
  <si>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</si>
  <si>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</si>
  <si>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</si>
  <si>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</si>
  <si>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</si>
  <si>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</si>
  <si>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</si>
  <si>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</si>
  <si>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</si>
  <si>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</si>
  <si>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</si>
  <si>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</si>
  <si>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</si>
  <si>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</si>
  <si>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</si>
  <si>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</si>
  <si>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</si>
  <si>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</si>
  <si>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</si>
  <si>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</si>
  <si>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</si>
  <si>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</si>
  <si>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</si>
  <si>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</si>
  <si>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</si>
  <si>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</si>
  <si>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</si>
  <si>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</si>
  <si>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</si>
  <si>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</si>
  <si>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</si>
  <si>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</si>
  <si>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</si>
  <si>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</si>
  <si>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</si>
  <si>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</si>
  <si>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</si>
  <si>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</si>
  <si>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</si>
  <si>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</si>
  <si>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</si>
  <si>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</si>
  <si>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</si>
  <si>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</si>
  <si>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</si>
  <si>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</si>
  <si>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</si>
  <si>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</si>
  <si>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</si>
  <si>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</si>
  <si>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</si>
  <si>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</si>
  <si>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</si>
  <si>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</si>
  <si>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</si>
  <si>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</si>
  <si>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</si>
  <si>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</si>
  <si>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</si>
  <si>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</si>
  <si>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</si>
  <si>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</si>
  <si>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</si>
  <si>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</si>
  <si>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</si>
  <si>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</si>
  <si>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</si>
  <si>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</si>
  <si>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</si>
  <si>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</si>
  <si>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</si>
  <si>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</si>
  <si>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</si>
  <si>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</si>
  <si>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</si>
  <si>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</si>
  <si>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</si>
  <si>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</si>
  <si>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</si>
  <si>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</si>
  <si>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</si>
  <si>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</si>
  <si>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</si>
  <si>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</si>
  <si>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</si>
  <si>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</si>
  <si>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</si>
  <si>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</si>
  <si>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</si>
  <si>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</si>
  <si>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</si>
  <si>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</si>
  <si>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</si>
  <si>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</si>
  <si>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</si>
  <si>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</si>
  <si>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</si>
  <si>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</si>
  <si>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</si>
  <si>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</si>
  <si>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</si>
  <si>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</si>
  <si>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</si>
  <si>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</si>
  <si>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</si>
  <si>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</si>
  <si>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</si>
  <si>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</si>
  <si>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</si>
  <si>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</si>
  <si>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</si>
  <si>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</si>
  <si>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</si>
  <si>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</si>
  <si>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</si>
  <si>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</si>
  <si>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</si>
  <si>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</si>
  <si>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</si>
  <si>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</si>
  <si>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</si>
  <si>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</si>
  <si>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</si>
  <si>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</si>
  <si>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</si>
  <si>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</si>
  <si>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</si>
  <si>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</si>
  <si>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</si>
  <si>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</si>
  <si>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</si>
  <si>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</si>
  <si>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</si>
  <si>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</si>
  <si>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</si>
  <si>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</si>
  <si>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</si>
  <si>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</si>
  <si>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</si>
  <si>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</si>
  <si>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</si>
  <si>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</si>
  <si>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</si>
  <si>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</si>
  <si>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</si>
  <si>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</si>
  <si>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</si>
  <si>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</si>
  <si>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</si>
  <si>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</si>
  <si>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</si>
  <si>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</si>
  <si>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</si>
  <si>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</si>
  <si>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</si>
  <si>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</si>
  <si>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</si>
  <si>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</si>
  <si>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</si>
  <si>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</si>
  <si>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</si>
  <si>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</si>
  <si>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</si>
  <si>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</si>
  <si>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</si>
  <si>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</si>
  <si>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</si>
  <si>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</si>
  <si>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</si>
  <si>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</si>
  <si>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</si>
  <si>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</si>
  <si>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</si>
  <si>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</si>
  <si>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</si>
  <si>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</si>
  <si>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</si>
  <si>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</si>
  <si>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</si>
  <si>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</si>
  <si>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</si>
  <si>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</si>
  <si>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</si>
  <si>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</si>
  <si>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</si>
  <si>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</si>
  <si>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</si>
  <si>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</si>
  <si>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</si>
  <si>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</si>
  <si>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</si>
  <si>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</si>
  <si>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</si>
  <si>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</si>
  <si>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</si>
  <si>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</si>
  <si>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</si>
  <si>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</si>
  <si>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</si>
  <si>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</si>
  <si>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</si>
  <si>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</si>
  <si>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</si>
  <si>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</si>
  <si>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</si>
  <si>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</si>
  <si>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</si>
  <si>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</si>
  <si>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</si>
  <si>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</si>
  <si>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</si>
  <si>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</si>
  <si>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</si>
  <si>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</si>
  <si>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</si>
  <si>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</si>
  <si>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</si>
  <si>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</si>
  <si>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</si>
  <si>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</si>
  <si>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</si>
  <si>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</si>
  <si>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</si>
  <si>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</si>
  <si>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</si>
  <si>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</si>
  <si>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</si>
  <si>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</si>
  <si>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</si>
  <si>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</si>
  <si>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</si>
  <si>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</si>
  <si>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</si>
  <si>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</si>
  <si>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</si>
  <si>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</si>
  <si>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</si>
  <si>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</si>
  <si>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</si>
  <si>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</si>
  <si>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</si>
  <si>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</si>
  <si>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</si>
  <si>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</si>
  <si>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</si>
  <si>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</si>
  <si>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</si>
  <si>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</si>
  <si>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</si>
  <si>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</si>
  <si>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</si>
  <si>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</si>
  <si>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</si>
  <si>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</si>
  <si>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</si>
  <si>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</si>
  <si>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</si>
  <si>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</si>
  <si>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</si>
  <si>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</si>
  <si>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</si>
  <si>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</si>
  <si>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</si>
  <si>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</si>
  <si>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</si>
  <si>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</si>
  <si>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</si>
  <si>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</si>
  <si>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</si>
  <si>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</si>
  <si>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</si>
  <si>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</si>
  <si>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</si>
  <si>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</si>
  <si>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</si>
  <si>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</si>
  <si>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</si>
  <si>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</si>
  <si>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</si>
  <si>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</si>
  <si>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</si>
  <si>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</si>
  <si>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</si>
  <si>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</si>
  <si>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</si>
  <si>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</si>
  <si>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</si>
  <si>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</si>
  <si>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</si>
  <si>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</si>
  <si>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</si>
  <si>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</si>
  <si>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</si>
  <si>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</si>
  <si>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</si>
  <si>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</si>
  <si>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</si>
  <si>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</si>
  <si>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</si>
  <si>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</si>
  <si>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</si>
  <si>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</si>
  <si>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</si>
  <si>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</si>
  <si>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</si>
  <si>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</si>
  <si>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</si>
  <si>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</si>
  <si>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</si>
  <si>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</si>
  <si>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</si>
  <si>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</si>
  <si>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</si>
  <si>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</si>
  <si>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</si>
  <si>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</si>
  <si>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</si>
  <si>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</si>
  <si>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</si>
  <si>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</si>
  <si>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</si>
  <si>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</si>
  <si>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</si>
  <si>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</si>
  <si>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</si>
  <si>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</si>
  <si>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</si>
  <si>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</si>
  <si>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</si>
  <si>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</si>
  <si>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</si>
  <si>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</si>
  <si>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</si>
  <si>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</si>
  <si>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</si>
  <si>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</si>
  <si>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</si>
  <si>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</si>
  <si>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</si>
  <si>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</si>
  <si>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</si>
  <si>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</si>
  <si>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</si>
  <si>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</si>
  <si>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</si>
  <si>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</si>
  <si>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</si>
  <si>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</si>
  <si>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</si>
  <si>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</si>
  <si>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</si>
  <si>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</si>
  <si>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</si>
  <si>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</si>
  <si>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</si>
  <si>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</si>
  <si>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</si>
  <si>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</si>
  <si>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</si>
  <si>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</si>
  <si>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</si>
  <si>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</si>
  <si>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</si>
  <si>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</si>
  <si>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</si>
  <si>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</si>
  <si>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</si>
  <si>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</si>
  <si>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</si>
  <si>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</si>
  <si>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</si>
  <si>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</si>
  <si>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</si>
  <si>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</si>
  <si>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</si>
  <si>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</si>
  <si>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</si>
  <si>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</si>
  <si>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</si>
  <si>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</si>
  <si>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</si>
  <si>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</si>
  <si>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</si>
  <si>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</si>
  <si>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</si>
  <si>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</si>
  <si>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</si>
  <si>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</si>
  <si>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</si>
  <si>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</si>
  <si>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</si>
  <si>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</si>
  <si>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</si>
  <si>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</si>
  <si>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</si>
  <si>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</si>
  <si>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</si>
  <si>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</si>
  <si>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</si>
  <si>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</si>
  <si>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</si>
  <si>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</si>
  <si>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</si>
  <si>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</si>
  <si>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</si>
  <si>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</si>
  <si>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</si>
  <si>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</si>
  <si>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</si>
  <si>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</si>
  <si>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</si>
  <si>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</si>
  <si>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</si>
  <si>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</si>
  <si>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</si>
  <si>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</si>
  <si>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</si>
  <si>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</si>
  <si>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</si>
  <si>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</si>
  <si>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</si>
  <si>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</si>
  <si>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</si>
  <si>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</si>
  <si>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</si>
  <si>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</si>
  <si>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</si>
  <si>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</si>
  <si>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</si>
  <si>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</si>
  <si>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</si>
  <si>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</si>
  <si>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</si>
  <si>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</si>
  <si>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</si>
  <si>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</si>
  <si>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</si>
  <si>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</si>
  <si>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</si>
  <si>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</si>
  <si>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</si>
  <si>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</si>
  <si>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</si>
  <si>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</si>
  <si>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</si>
  <si>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</si>
  <si>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</si>
  <si>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</si>
  <si>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</si>
  <si>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</si>
  <si>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</si>
  <si>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</si>
  <si>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</si>
  <si>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</si>
  <si>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</si>
  <si>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</si>
  <si>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</si>
  <si>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</si>
  <si>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</si>
  <si>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</si>
  <si>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</si>
  <si>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</si>
  <si>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</si>
  <si>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</si>
  <si>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</si>
  <si>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</si>
  <si>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</si>
  <si>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</si>
  <si>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</si>
  <si>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</si>
  <si>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</si>
  <si>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</si>
  <si>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</si>
  <si>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</si>
  <si>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</si>
  <si>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</si>
  <si>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</si>
  <si>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</si>
  <si>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</si>
  <si>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</si>
  <si>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</si>
  <si>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</si>
  <si>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</si>
  <si>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</si>
  <si>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</si>
  <si>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</si>
  <si>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</si>
  <si>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</si>
  <si>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</si>
  <si>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</si>
  <si>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</si>
  <si>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</si>
  <si>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</si>
  <si>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</si>
  <si>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</si>
  <si>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</si>
  <si>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</si>
  <si>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</si>
  <si>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</si>
  <si>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</si>
  <si>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</si>
  <si>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</si>
  <si>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</si>
  <si>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</si>
  <si>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</si>
  <si>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</si>
  <si>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</si>
  <si>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</si>
  <si>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</si>
  <si>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</si>
  <si>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</si>
  <si>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</si>
  <si>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</si>
  <si>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</si>
  <si>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</si>
  <si>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</si>
  <si>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</si>
  <si>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</si>
  <si>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</si>
  <si>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</si>
  <si>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</si>
  <si>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</si>
  <si>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</si>
  <si>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</si>
  <si>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</si>
  <si>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</si>
  <si>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</si>
  <si>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</si>
  <si>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</si>
  <si>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</si>
  <si>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</si>
  <si>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</si>
  <si>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</si>
  <si>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</si>
  <si>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</si>
  <si>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</si>
  <si>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</si>
  <si>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</si>
  <si>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</si>
  <si>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</si>
  <si>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</si>
  <si>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</si>
  <si>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</si>
  <si>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</si>
  <si>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</si>
  <si>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</si>
  <si>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</si>
  <si>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</si>
  <si>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</si>
  <si>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</si>
  <si>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</si>
  <si>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</si>
  <si>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</si>
  <si>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</si>
  <si>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</si>
  <si>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</si>
  <si>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</si>
  <si>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</si>
  <si>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</si>
  <si>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</si>
  <si>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</si>
  <si>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</si>
  <si>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</si>
  <si>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</si>
  <si>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</si>
  <si>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</si>
  <si>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</si>
  <si>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</si>
  <si>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</si>
  <si>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</si>
  <si>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</si>
  <si>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</si>
  <si>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</si>
  <si>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</si>
  <si>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</si>
  <si>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</si>
  <si>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</si>
  <si>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</si>
  <si>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</si>
  <si>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</si>
  <si>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</si>
  <si>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</si>
  <si>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</si>
  <si>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</si>
  <si>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</si>
  <si>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</si>
  <si>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</si>
  <si>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</si>
  <si>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</si>
  <si>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</si>
  <si>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</si>
  <si>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</si>
  <si>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</si>
  <si>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</si>
  <si>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</si>
  <si>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</si>
  <si>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</si>
  <si>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</si>
  <si>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</si>
  <si>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</si>
  <si>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</si>
  <si>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</si>
  <si>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</si>
  <si>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</si>
  <si>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</si>
  <si>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</si>
  <si>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</si>
  <si>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</si>
  <si>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</si>
  <si>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</si>
  <si>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</si>
  <si>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</si>
  <si>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</si>
  <si>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</si>
  <si>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</si>
  <si>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</si>
  <si>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</si>
  <si>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</si>
  <si>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</si>
  <si>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</si>
  <si>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</si>
  <si>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</si>
  <si>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</si>
  <si>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</si>
  <si>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</si>
  <si>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</si>
  <si>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</si>
  <si>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</si>
  <si>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</si>
  <si>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</si>
  <si>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</si>
  <si>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</si>
  <si>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</si>
  <si>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</si>
  <si>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</si>
  <si>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</si>
  <si>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</si>
  <si>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</si>
  <si>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</si>
  <si>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</si>
  <si>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</si>
  <si>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</si>
  <si>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</si>
  <si>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</si>
  <si>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</si>
  <si>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</si>
  <si>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</si>
  <si>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</si>
  <si>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</si>
  <si>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</si>
  <si>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</si>
  <si>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</si>
  <si>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</si>
  <si>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</si>
  <si>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</si>
  <si>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</si>
  <si>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</si>
  <si>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</si>
  <si>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</si>
  <si>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</si>
  <si>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</si>
  <si>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</si>
  <si>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</si>
  <si>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</si>
  <si>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</si>
  <si>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</si>
  <si>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</si>
  <si>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</si>
  <si>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</si>
  <si>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</si>
  <si>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</si>
  <si>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</si>
  <si>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</si>
  <si>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</si>
  <si>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</si>
  <si>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</si>
  <si>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</si>
  <si>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</si>
  <si>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</si>
  <si>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</si>
  <si>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</si>
  <si>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</si>
  <si>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</si>
  <si>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</si>
  <si>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</si>
  <si>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</si>
  <si>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</si>
  <si>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</si>
  <si>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</si>
  <si>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</si>
  <si>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</si>
  <si>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</si>
  <si>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</si>
  <si>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</si>
  <si>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</si>
  <si>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</si>
  <si>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</si>
  <si>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</si>
  <si>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</si>
  <si>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</si>
  <si>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</si>
  <si>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</si>
  <si>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</si>
  <si>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</si>
  <si>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</si>
  <si>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</si>
  <si>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</si>
  <si>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</si>
  <si>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</si>
  <si>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</si>
  <si>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</si>
  <si>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</si>
  <si>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</si>
  <si>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</si>
  <si>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</si>
  <si>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</si>
  <si>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</si>
  <si>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</si>
  <si>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</si>
  <si>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</si>
  <si>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</si>
  <si>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</si>
  <si>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</si>
  <si>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</si>
  <si>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</si>
  <si>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</si>
  <si>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</si>
  <si>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</si>
  <si>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</si>
  <si>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</si>
  <si>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</si>
  <si>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</si>
  <si>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</si>
  <si>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</si>
  <si>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</si>
  <si>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</si>
  <si>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</si>
  <si>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</si>
  <si>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</si>
  <si>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</si>
  <si>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</si>
  <si>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</si>
  <si>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</si>
  <si>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</si>
  <si>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</si>
  <si>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</si>
  <si>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</si>
  <si>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</si>
  <si>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</si>
  <si>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</si>
  <si>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</si>
  <si>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</si>
  <si>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</si>
  <si>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</si>
  <si>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</si>
  <si>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</si>
  <si>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</si>
  <si>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</si>
  <si>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</si>
  <si>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</si>
  <si>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</si>
  <si>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</si>
  <si>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</si>
  <si>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</si>
  <si>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</si>
  <si>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</si>
  <si>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</si>
  <si>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</si>
  <si>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</si>
  <si>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</si>
  <si>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</si>
  <si>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</si>
  <si>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</si>
  <si>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</si>
  <si>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</si>
  <si>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</si>
  <si>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</si>
  <si>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</si>
  <si>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</si>
  <si>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</si>
  <si>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</si>
  <si>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</si>
  <si>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</si>
  <si>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</si>
  <si>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</si>
  <si>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</si>
  <si>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</si>
  <si>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</si>
  <si>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</si>
  <si>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</si>
  <si>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</si>
  <si>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</si>
  <si>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</si>
  <si>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</si>
  <si>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</si>
  <si>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</si>
  <si>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</si>
  <si>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</si>
  <si>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</si>
  <si>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</si>
  <si>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</si>
  <si>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</si>
  <si>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</si>
  <si>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</si>
  <si>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</si>
  <si>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</si>
  <si>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</si>
  <si>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</si>
  <si>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</si>
  <si>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</si>
  <si>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</si>
  <si>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</si>
  <si>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</si>
  <si>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</si>
  <si>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</si>
  <si>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</si>
  <si>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</si>
  <si>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</si>
  <si>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</si>
  <si>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</si>
  <si>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</si>
  <si>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</si>
  <si>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</si>
  <si>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</si>
  <si>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</si>
  <si>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</si>
  <si>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</si>
  <si>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</si>
  <si>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</si>
  <si>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</si>
  <si>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</si>
  <si>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</si>
  <si>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</si>
  <si>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</si>
  <si>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</si>
  <si>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</si>
  <si>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</si>
  <si>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</si>
  <si>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</si>
  <si>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</si>
  <si>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</si>
  <si>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</si>
  <si>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</si>
  <si>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</si>
  <si>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</si>
  <si>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</si>
  <si>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</si>
  <si>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</si>
  <si>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</si>
  <si>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</si>
  <si>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</si>
  <si>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</si>
  <si>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</si>
  <si>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</si>
  <si>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</si>
  <si>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</si>
  <si>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</si>
  <si>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</si>
  <si>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</si>
  <si>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</si>
  <si>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</si>
  <si>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</si>
  <si>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</si>
  <si>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</si>
  <si>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</si>
  <si>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</si>
  <si>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</si>
  <si>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</si>
  <si>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</si>
  <si>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</si>
  <si>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</si>
  <si>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</si>
  <si>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</si>
  <si>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</si>
  <si>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</si>
  <si>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</si>
  <si>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</si>
  <si>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</si>
  <si>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</si>
  <si>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</si>
  <si>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</si>
  <si>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</si>
  <si>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</si>
  <si>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</si>
  <si>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</si>
  <si>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</si>
  <si>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</si>
  <si>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</si>
  <si>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</si>
  <si>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</si>
  <si>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</si>
  <si>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</si>
  <si>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</si>
  <si>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</si>
  <si>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</si>
  <si>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</si>
  <si>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</si>
  <si>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</si>
  <si>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</si>
  <si>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</si>
  <si>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</si>
  <si>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</si>
  <si>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</si>
  <si>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</si>
  <si>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</si>
  <si>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</si>
  <si>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</si>
  <si>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</si>
  <si>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</si>
  <si>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</si>
  <si>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</si>
  <si>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</si>
  <si>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</si>
  <si>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</si>
  <si>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</si>
  <si>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</si>
  <si>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</si>
  <si>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</si>
  <si>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</si>
  <si>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</si>
  <si>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</si>
  <si>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</si>
  <si>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</si>
  <si>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</si>
  <si>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</si>
  <si>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</si>
  <si>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</si>
  <si>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</si>
  <si>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</si>
  <si>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</si>
  <si>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</si>
  <si>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</si>
  <si>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</si>
  <si>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</si>
  <si>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</si>
  <si>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</si>
  <si>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</si>
  <si>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</si>
  <si>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</si>
  <si>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</si>
  <si>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</si>
  <si>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</si>
  <si>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</si>
  <si>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</si>
  <si>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</si>
  <si>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</si>
  <si>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</si>
  <si>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</si>
  <si>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</si>
  <si>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</si>
  <si>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</si>
  <si>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</si>
  <si>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</si>
  <si>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</si>
  <si>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</si>
  <si>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</si>
  <si>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</si>
  <si>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</si>
  <si>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</si>
  <si>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</si>
  <si>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</si>
  <si>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</si>
  <si>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</si>
  <si>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</si>
  <si>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</si>
  <si>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</si>
  <si>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</si>
  <si>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</si>
  <si>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</si>
  <si>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</si>
  <si>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</si>
  <si>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</si>
  <si>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</si>
  <si>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</si>
  <si>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</si>
  <si>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</si>
  <si>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</si>
  <si>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</si>
  <si>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</si>
  <si>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</si>
  <si>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</si>
  <si>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</si>
  <si>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</si>
  <si>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</si>
  <si>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</si>
  <si>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</si>
  <si>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</si>
  <si>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</si>
  <si>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</si>
  <si>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</si>
  <si>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</si>
  <si>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</si>
  <si>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</si>
  <si>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</si>
  <si>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</si>
  <si>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</si>
  <si>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</si>
  <si>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</si>
  <si>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</si>
  <si>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</si>
  <si>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</si>
  <si>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</si>
  <si>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</si>
  <si>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</si>
  <si>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</si>
  <si>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</si>
  <si>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</si>
  <si>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</si>
  <si>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</si>
  <si>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</si>
  <si>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</si>
  <si>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</si>
  <si>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</si>
  <si>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</si>
  <si>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</si>
  <si>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</si>
  <si>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</si>
  <si>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</si>
  <si>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</si>
  <si>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</si>
  <si>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</si>
  <si>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</si>
  <si>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</si>
  <si>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</si>
  <si>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</si>
  <si>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</si>
  <si>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</si>
  <si>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</si>
  <si>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</si>
  <si>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</si>
  <si>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</si>
  <si>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</si>
  <si>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</si>
  <si>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</si>
  <si>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</si>
  <si>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</si>
  <si>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</si>
  <si>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</si>
  <si>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</si>
  <si>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</si>
  <si>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</si>
  <si>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</si>
  <si>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</si>
  <si>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</si>
  <si>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</si>
  <si>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</si>
  <si>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</si>
  <si>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</si>
  <si>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</si>
  <si>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</si>
  <si>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</si>
  <si>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</si>
  <si>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</si>
  <si>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</si>
  <si>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</si>
  <si>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</si>
  <si>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</si>
  <si>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</si>
  <si>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</si>
  <si>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</si>
  <si>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</si>
  <si>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</si>
  <si>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</si>
  <si>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</si>
  <si>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</si>
  <si>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</si>
  <si>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</si>
  <si>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</si>
  <si>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</si>
  <si>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</si>
  <si>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</si>
  <si>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</si>
  <si>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</si>
  <si>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</si>
  <si>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</si>
  <si>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</si>
  <si>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</si>
  <si>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</si>
  <si>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</si>
  <si>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</si>
  <si>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</si>
  <si>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</si>
  <si>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</si>
  <si>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</si>
  <si>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</si>
  <si>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</si>
  <si>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</si>
  <si>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</si>
  <si>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</si>
  <si>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</si>
  <si>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</si>
  <si>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</si>
  <si>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</si>
  <si>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</si>
  <si>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</si>
  <si>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</si>
  <si>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</si>
  <si>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</si>
  <si>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</si>
  <si>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</si>
  <si>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</si>
  <si>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</si>
  <si>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</si>
  <si>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</si>
  <si>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</si>
  <si>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</si>
  <si>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</si>
  <si>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</si>
  <si>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</si>
  <si>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</si>
  <si>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</si>
  <si>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</si>
  <si>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</si>
  <si>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</si>
  <si>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</si>
  <si>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</si>
  <si>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</si>
  <si>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</si>
  <si>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</si>
  <si>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</si>
  <si>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</si>
  <si>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</si>
  <si>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</si>
  <si>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</si>
  <si>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</si>
  <si>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</si>
  <si>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</si>
  <si>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</si>
  <si>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</si>
  <si>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</si>
  <si>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</si>
  <si>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</si>
  <si>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</si>
  <si>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</si>
  <si>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</si>
  <si>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</si>
  <si>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</si>
  <si>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</si>
  <si>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</si>
  <si>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</si>
  <si>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</si>
  <si>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</si>
  <si>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</si>
  <si>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</si>
  <si>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</si>
  <si>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</si>
  <si>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</si>
  <si>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</si>
  <si>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</si>
  <si>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</si>
  <si>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</si>
  <si>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</si>
  <si>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</si>
  <si>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</si>
  <si>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</si>
  <si>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</si>
  <si>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</si>
  <si>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</si>
  <si>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</si>
  <si>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</si>
  <si>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</si>
  <si>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</si>
  <si>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</si>
  <si>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</si>
  <si>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</si>
  <si>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</si>
  <si>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</si>
  <si>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</si>
  <si>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</si>
  <si>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</si>
  <si>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</si>
  <si>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</si>
  <si>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</si>
  <si>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</si>
  <si>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</si>
  <si>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</si>
  <si>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</si>
  <si>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</si>
  <si>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</si>
  <si>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</si>
  <si>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</si>
  <si>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</si>
  <si>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</si>
  <si>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</si>
  <si>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</si>
  <si>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</si>
  <si>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</si>
  <si>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</si>
  <si>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</si>
  <si>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</si>
  <si>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</si>
  <si>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</si>
  <si>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</si>
  <si>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</si>
  <si>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</si>
  <si>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</si>
  <si>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</si>
  <si>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</si>
  <si>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</si>
  <si>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</si>
  <si>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</si>
  <si>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</si>
  <si>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</si>
  <si>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</si>
  <si>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</si>
  <si>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</si>
  <si>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</si>
  <si>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</si>
  <si>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</si>
  <si>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</si>
  <si>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</si>
  <si>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</si>
  <si>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</si>
  <si>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</si>
  <si>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</si>
  <si>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</si>
  <si>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</si>
  <si>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</si>
  <si>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</si>
  <si>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</si>
  <si>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</si>
  <si>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</si>
  <si>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</si>
  <si>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</si>
  <si>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</si>
  <si>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</si>
  <si>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</si>
  <si>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</si>
  <si>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</si>
  <si>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</si>
  <si>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</si>
  <si>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</si>
  <si>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</si>
  <si>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</si>
  <si>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</si>
  <si>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</si>
  <si>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</si>
  <si>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</si>
  <si>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</si>
  <si>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</si>
  <si>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</si>
  <si>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</si>
  <si>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</si>
  <si>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</si>
  <si>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</si>
  <si>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</si>
  <si>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</si>
  <si>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</si>
  <si>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</si>
  <si>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</si>
  <si>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</si>
  <si>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</si>
  <si>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</si>
  <si>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</si>
  <si>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</si>
  <si>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</si>
  <si>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</si>
  <si>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</si>
  <si>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</si>
  <si>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</si>
  <si>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</si>
  <si>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</si>
  <si>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</si>
  <si>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</si>
  <si>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</si>
  <si>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</si>
  <si>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</si>
  <si>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</si>
  <si>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</si>
  <si>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</si>
  <si>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</si>
  <si>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</si>
  <si>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</si>
  <si>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</si>
  <si>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</si>
  <si>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</si>
  <si>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</si>
  <si>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</si>
  <si>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</si>
  <si>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</si>
  <si>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</si>
  <si>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</si>
  <si>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</si>
  <si>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</si>
  <si>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</si>
  <si>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</si>
  <si>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</si>
  <si>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</si>
  <si>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</si>
  <si>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</si>
  <si>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</si>
  <si>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</si>
  <si>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</si>
  <si>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</si>
  <si>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</si>
  <si>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</si>
  <si>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</si>
  <si>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</si>
  <si>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</si>
  <si>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</si>
  <si>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</si>
  <si>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</si>
  <si>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</si>
  <si>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</si>
  <si>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</si>
  <si>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</si>
  <si>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</si>
  <si>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</si>
  <si>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</si>
  <si>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</si>
  <si>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</si>
  <si>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</si>
  <si>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</si>
  <si>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</si>
  <si>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</si>
  <si>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</si>
  <si>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</si>
  <si>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</si>
  <si>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</si>
  <si>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</si>
  <si>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</si>
  <si>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</si>
  <si>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</si>
  <si>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</si>
  <si>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</si>
  <si>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</si>
  <si>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</si>
  <si>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</si>
  <si>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</si>
  <si>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</si>
  <si>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</si>
  <si>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</si>
  <si>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</si>
  <si>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</si>
  <si>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</si>
  <si>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</si>
  <si>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</si>
  <si>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</si>
  <si>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</si>
  <si>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</si>
  <si>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</si>
  <si>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</si>
  <si>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</si>
  <si>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</si>
  <si>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</si>
  <si>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</si>
  <si>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</si>
  <si>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</si>
  <si>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</si>
  <si>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</si>
  <si>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</si>
  <si>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</si>
  <si>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</si>
  <si>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</si>
  <si>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</si>
  <si>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</si>
  <si>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</si>
  <si>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</si>
  <si>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</si>
  <si>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</si>
  <si>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</si>
  <si>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</si>
  <si>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</si>
  <si>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</si>
  <si>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</si>
  <si>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</si>
  <si>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</si>
  <si>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</si>
  <si>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</si>
  <si>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</si>
  <si>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</si>
  <si>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</si>
  <si>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</si>
  <si>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</si>
  <si>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</si>
  <si>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</si>
  <si>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</si>
  <si>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</si>
  <si>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</si>
  <si>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</si>
  <si>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</si>
  <si>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</si>
  <si>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</si>
  <si>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</si>
  <si>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</si>
  <si>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</si>
  <si>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</si>
  <si>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</si>
  <si>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</si>
  <si>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</si>
  <si>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</si>
  <si>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</si>
  <si>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</si>
  <si>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</si>
  <si>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</si>
  <si>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</si>
  <si>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</si>
  <si>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</si>
  <si>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</si>
  <si>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</si>
  <si>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</si>
  <si>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</si>
  <si>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</si>
  <si>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</si>
  <si>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</si>
  <si>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</si>
  <si>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</si>
  <si>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</si>
  <si>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</si>
  <si>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</si>
  <si>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</si>
  <si>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</si>
  <si>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</si>
  <si>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</si>
  <si>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</si>
  <si>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</si>
  <si>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</si>
  <si>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</si>
  <si>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</si>
  <si>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</si>
  <si>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</si>
  <si>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</si>
  <si>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</si>
  <si>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</si>
  <si>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</si>
  <si>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</si>
  <si>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</si>
  <si>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</si>
  <si>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</si>
  <si>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</si>
  <si>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</si>
  <si>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</si>
  <si>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</si>
  <si>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</si>
  <si>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</si>
  <si>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</si>
  <si>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</si>
  <si>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</si>
  <si>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</si>
  <si>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</si>
  <si>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</si>
  <si>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</si>
  <si>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</si>
  <si>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</si>
  <si>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</si>
  <si>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</si>
  <si>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</si>
  <si>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</si>
  <si>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</si>
  <si>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</si>
  <si>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</si>
  <si>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</si>
  <si>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</si>
  <si>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</si>
  <si>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</si>
  <si>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</si>
  <si>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</si>
  <si>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</si>
  <si>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</si>
  <si>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</si>
  <si>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</si>
  <si>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</si>
  <si>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</si>
  <si>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</si>
  <si>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</si>
  <si>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</si>
  <si>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</si>
  <si>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</si>
  <si>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</si>
  <si>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</si>
  <si>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</si>
  <si>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</si>
  <si>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</si>
  <si>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</si>
  <si>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</si>
  <si>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</si>
  <si>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</si>
  <si>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</si>
  <si>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</si>
  <si>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</si>
  <si>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</si>
  <si>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</si>
  <si>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</si>
  <si>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</si>
  <si>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</si>
  <si>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</si>
  <si>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</si>
  <si>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</si>
  <si>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</si>
  <si>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</si>
  <si>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</si>
  <si>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</si>
  <si>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</si>
  <si>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</si>
  <si>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</si>
  <si>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</si>
  <si>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</si>
  <si>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</si>
  <si>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</si>
  <si>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</si>
  <si>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</si>
  <si>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</si>
  <si>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</si>
  <si>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</si>
  <si>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</si>
  <si>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</si>
  <si>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</si>
  <si>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</si>
  <si>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</si>
  <si>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</si>
  <si>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</si>
  <si>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</si>
  <si>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</si>
  <si>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</si>
  <si>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</si>
  <si>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</si>
  <si>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</si>
  <si>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</si>
  <si>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</si>
  <si>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</si>
  <si>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</si>
  <si>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</si>
  <si>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</si>
  <si>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</si>
  <si>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</si>
  <si>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</si>
  <si>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</si>
  <si>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</si>
  <si>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</si>
  <si>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</si>
  <si>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</si>
  <si>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</si>
  <si>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</si>
  <si>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</si>
  <si>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</si>
  <si>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</si>
  <si>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</si>
  <si>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</si>
  <si>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</si>
  <si>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</si>
  <si>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</si>
  <si>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</si>
  <si>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</si>
  <si>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</si>
  <si>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</si>
  <si>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</si>
  <si>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</si>
  <si>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</si>
  <si>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</si>
  <si>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</si>
  <si>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</si>
  <si>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</si>
  <si>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</si>
  <si>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</si>
  <si>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</si>
  <si>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</si>
  <si>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</si>
  <si>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</si>
  <si>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</si>
  <si>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</si>
  <si>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</si>
  <si>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</si>
  <si>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</si>
  <si>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</si>
  <si>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</si>
  <si>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</si>
  <si>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</si>
  <si>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</si>
  <si>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</si>
  <si>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</si>
  <si>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</si>
  <si>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</si>
  <si>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</si>
  <si>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</si>
  <si>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</si>
  <si>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</si>
  <si>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</si>
  <si>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</si>
  <si>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</si>
  <si>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</si>
  <si>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</si>
  <si>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</si>
  <si>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</si>
  <si>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</si>
  <si>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</si>
  <si>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</si>
  <si>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</si>
  <si>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</si>
  <si>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</si>
  <si>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</si>
  <si>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</si>
  <si>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</si>
  <si>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</si>
  <si>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</si>
  <si>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</si>
  <si>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</si>
  <si>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</si>
  <si>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</si>
  <si>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</si>
  <si>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</si>
  <si>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</si>
  <si>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</si>
  <si>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</si>
  <si>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</si>
  <si>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</si>
  <si>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</si>
  <si>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</si>
  <si>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</si>
  <si>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</si>
  <si>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</si>
  <si>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</si>
  <si>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</si>
  <si>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</si>
  <si>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</si>
  <si>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</si>
  <si>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</si>
  <si>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</si>
  <si>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</si>
  <si>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</si>
  <si>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</si>
  <si>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</si>
  <si>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</si>
  <si>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</si>
  <si>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</si>
  <si>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</si>
  <si>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</si>
  <si>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</si>
  <si>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</si>
  <si>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</si>
  <si>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</si>
  <si>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</si>
  <si>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</si>
  <si>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</si>
  <si>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</si>
  <si>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</si>
  <si>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</si>
  <si>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</si>
  <si>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</si>
  <si>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</si>
  <si>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</si>
  <si>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</si>
  <si>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</si>
  <si>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</si>
  <si>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</si>
  <si>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</si>
  <si>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</si>
  <si>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</si>
  <si>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</si>
  <si>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</si>
  <si>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</si>
  <si>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</si>
  <si>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</si>
  <si>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</si>
  <si>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</si>
  <si>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</si>
  <si>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</si>
  <si>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</si>
  <si>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</si>
  <si>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</si>
  <si>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</si>
  <si>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</si>
  <si>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</si>
  <si>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</si>
  <si>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</si>
  <si>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</si>
  <si>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</si>
  <si>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</si>
  <si>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</si>
  <si>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</si>
  <si>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</si>
  <si>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</si>
  <si>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</si>
  <si>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</si>
  <si>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</si>
  <si>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</si>
  <si>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</si>
  <si>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</si>
  <si>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</si>
  <si>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</si>
  <si>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</si>
  <si>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</si>
  <si>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</si>
  <si>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</si>
  <si>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</si>
  <si>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</si>
  <si>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</si>
  <si>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</si>
  <si>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</si>
  <si>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</si>
  <si>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</si>
  <si>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</si>
  <si>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</si>
  <si>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</si>
  <si>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</si>
  <si>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</si>
  <si>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</si>
  <si>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</si>
  <si>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</si>
  <si>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</si>
  <si>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</si>
  <si>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</si>
  <si>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</si>
  <si>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</si>
  <si>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</si>
  <si>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</si>
  <si>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</si>
  <si>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</si>
  <si>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</si>
  <si>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</si>
  <si>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</si>
  <si>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</si>
  <si>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</si>
  <si>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</si>
  <si>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</si>
  <si>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</si>
  <si>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</si>
  <si>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</si>
  <si>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</si>
  <si>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</si>
  <si>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</si>
  <si>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</si>
  <si>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</si>
  <si>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</si>
  <si>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</si>
  <si>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</si>
  <si>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</si>
  <si>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</si>
  <si>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</si>
  <si>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</si>
  <si>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</si>
  <si>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</si>
  <si>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</si>
  <si>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</si>
  <si>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</si>
  <si>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</si>
  <si>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</si>
  <si>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</si>
  <si>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</si>
  <si>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</si>
  <si>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</si>
  <si>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</si>
  <si>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</si>
  <si>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</si>
  <si>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</si>
  <si>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</si>
  <si>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</si>
  <si>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</si>
  <si>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</si>
  <si>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</si>
  <si>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</si>
  <si>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</si>
  <si>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</si>
  <si>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</si>
  <si>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</si>
  <si>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</si>
  <si>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</si>
  <si>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</si>
  <si>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</si>
  <si>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</si>
  <si>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</si>
  <si>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</si>
  <si>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</si>
  <si>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</si>
  <si>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</si>
  <si>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</si>
  <si>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</si>
  <si>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</si>
  <si>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</si>
  <si>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</si>
  <si>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</si>
  <si>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</si>
  <si>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</si>
  <si>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</si>
  <si>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</si>
  <si>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</si>
  <si>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</si>
  <si>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</si>
  <si>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</si>
  <si>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</si>
  <si>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</si>
  <si>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</si>
  <si>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</si>
  <si>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</si>
  <si>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</si>
  <si>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</si>
  <si>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</si>
  <si>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</si>
  <si>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</si>
  <si>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</si>
  <si>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</si>
  <si>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</si>
  <si>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</si>
  <si>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</si>
  <si>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</si>
  <si>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</si>
  <si>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</si>
  <si>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</si>
  <si>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</si>
  <si>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</si>
  <si>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</si>
  <si>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</si>
  <si>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</si>
  <si>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</si>
  <si>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</si>
  <si>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</si>
  <si>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</si>
  <si>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</si>
  <si>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</si>
  <si>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</si>
  <si>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</si>
  <si>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</si>
  <si>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</si>
  <si>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</si>
  <si>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</si>
  <si>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</si>
  <si>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</si>
  <si>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</si>
  <si>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</si>
  <si>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</si>
  <si>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</si>
  <si>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</si>
  <si>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</si>
  <si>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</si>
  <si>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</si>
  <si>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</si>
  <si>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</si>
  <si>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</si>
  <si>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</si>
  <si>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</si>
  <si>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</si>
  <si>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</si>
  <si>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</si>
  <si>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</si>
  <si>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</si>
  <si>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</si>
  <si>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</si>
  <si>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</si>
  <si>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</si>
  <si>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</si>
  <si>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</si>
  <si>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</si>
  <si>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</si>
  <si>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</si>
  <si>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</si>
  <si>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</si>
  <si>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</si>
  <si>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</si>
  <si>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</si>
  <si>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</si>
  <si>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</si>
  <si>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</si>
  <si>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</si>
  <si>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</si>
  <si>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</si>
  <si>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</si>
  <si>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</si>
  <si>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</si>
  <si>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</si>
  <si>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</si>
  <si>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</si>
  <si>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</si>
  <si>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</si>
  <si>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</si>
  <si>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</si>
  <si>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</si>
  <si>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</si>
  <si>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</si>
  <si>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</si>
  <si>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</si>
  <si>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</si>
  <si>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</si>
  <si>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</si>
  <si>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</si>
  <si>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</si>
  <si>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</si>
  <si>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</si>
  <si>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</si>
  <si>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</si>
  <si>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</si>
  <si>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</si>
  <si>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</si>
  <si>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</si>
  <si>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</si>
  <si>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</si>
  <si>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</si>
  <si>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</si>
  <si>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</si>
  <si>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</si>
  <si>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</si>
  <si>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</si>
  <si>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</si>
  <si>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</si>
  <si>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</si>
  <si>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</si>
  <si>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</si>
  <si>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</si>
  <si>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</si>
  <si>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</si>
  <si>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</si>
  <si>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</si>
  <si>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</si>
  <si>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</si>
  <si>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</si>
  <si>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</si>
  <si>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</si>
  <si>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</si>
  <si>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</si>
  <si>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</si>
  <si>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</si>
  <si>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</si>
  <si>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</si>
  <si>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</si>
  <si>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</si>
  <si>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</si>
  <si>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</si>
  <si>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</si>
  <si>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</si>
  <si>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</si>
  <si>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</si>
  <si>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</si>
  <si>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</si>
  <si>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</si>
  <si>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</si>
  <si>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</si>
  <si>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</si>
  <si>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</si>
  <si>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</si>
  <si>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</si>
  <si>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</si>
  <si>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</si>
  <si>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</si>
  <si>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</si>
  <si>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</si>
  <si>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</si>
  <si>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</si>
  <si>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</si>
  <si>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</si>
  <si>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</si>
  <si>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</si>
  <si>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</si>
  <si>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</si>
  <si>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</si>
  <si>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</si>
  <si>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</si>
  <si>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</si>
  <si>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</si>
  <si>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</si>
  <si>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</si>
  <si>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</si>
  <si>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</si>
  <si>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</si>
  <si>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</si>
  <si>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</si>
  <si>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</si>
  <si>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</si>
  <si>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</si>
  <si>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</si>
  <si>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</si>
  <si>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</si>
  <si>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</si>
  <si>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</si>
  <si>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</si>
  <si>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</si>
  <si>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</si>
  <si>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</si>
  <si>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</si>
  <si>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</si>
  <si>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</si>
  <si>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</si>
  <si>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</si>
  <si>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</si>
  <si>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</si>
  <si>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</si>
  <si>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</si>
  <si>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</si>
  <si>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</si>
  <si>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</si>
  <si>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</si>
  <si>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</si>
  <si>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</si>
  <si>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</si>
  <si>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</si>
  <si>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</si>
  <si>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</si>
  <si>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</si>
  <si>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</si>
  <si>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</si>
  <si>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</si>
  <si>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</si>
  <si>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</si>
  <si>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</si>
  <si>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</si>
  <si>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</si>
  <si>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</si>
  <si>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</si>
  <si>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</si>
  <si>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</si>
  <si>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</si>
  <si>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</si>
  <si>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</si>
  <si>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</si>
  <si>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</si>
  <si>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</si>
  <si>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</si>
  <si>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</si>
  <si>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</si>
  <si>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</si>
  <si>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</si>
  <si>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</si>
  <si>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</si>
  <si>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</si>
  <si>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</si>
  <si>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</si>
  <si>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</si>
  <si>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</si>
  <si>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</si>
  <si>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</si>
  <si>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</si>
  <si>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</si>
  <si>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</si>
  <si>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</si>
  <si>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</si>
  <si>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</si>
  <si>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</si>
  <si>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</si>
  <si>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</si>
  <si>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</si>
  <si>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</si>
  <si>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</si>
  <si>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</si>
  <si>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</si>
  <si>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</si>
  <si>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</si>
  <si>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</si>
  <si>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</si>
  <si>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</si>
  <si>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</si>
  <si>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</si>
  <si>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</si>
  <si>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</si>
  <si>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</si>
  <si>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</si>
  <si>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</si>
  <si>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</si>
  <si>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</si>
  <si>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</si>
  <si>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</si>
  <si>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</si>
  <si>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</si>
  <si>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</si>
  <si>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</si>
  <si>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</si>
  <si>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</si>
  <si>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</si>
  <si>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</si>
  <si>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</si>
  <si>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</si>
  <si>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</si>
  <si>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</si>
  <si>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</si>
  <si>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</si>
  <si>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</si>
  <si>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</si>
  <si>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</si>
  <si>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</si>
  <si>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</si>
  <si>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</si>
  <si>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</si>
  <si>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</si>
  <si>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</si>
  <si>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</si>
  <si>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</si>
  <si>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</si>
  <si>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</si>
  <si>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</si>
  <si>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</si>
  <si>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</si>
  <si>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</si>
  <si>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</si>
  <si>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</si>
  <si>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</si>
  <si>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</si>
  <si>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</si>
  <si>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</si>
  <si>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</si>
  <si>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</si>
  <si>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</si>
  <si>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</si>
  <si>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</si>
  <si>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</si>
  <si>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</si>
  <si>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</si>
  <si>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</si>
  <si>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</si>
  <si>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</si>
  <si>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</si>
  <si>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</si>
  <si>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</si>
  <si>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</si>
  <si>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</si>
  <si>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</si>
  <si>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</si>
  <si>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</si>
  <si>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</si>
  <si>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</si>
  <si>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</si>
  <si>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</si>
  <si>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</si>
  <si>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</si>
  <si>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</si>
  <si>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</si>
  <si>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</si>
  <si>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</si>
  <si>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</si>
  <si>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</si>
  <si>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</si>
  <si>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</si>
  <si>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</si>
  <si>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</si>
  <si>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</si>
  <si>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</si>
  <si>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</si>
  <si>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</si>
  <si>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</si>
  <si>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</si>
  <si>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</si>
  <si>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</si>
  <si>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</si>
  <si>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</si>
  <si>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</si>
  <si>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</si>
  <si>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</si>
  <si>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</si>
  <si>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</si>
  <si>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</si>
  <si>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</si>
  <si>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</si>
  <si>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</si>
  <si>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</si>
  <si>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</si>
  <si>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</si>
  <si>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</si>
  <si>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</si>
  <si>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</si>
  <si>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</si>
  <si>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</si>
  <si>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</si>
  <si>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</si>
  <si>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</si>
  <si>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</si>
  <si>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</si>
  <si>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</si>
  <si>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</si>
  <si>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</si>
  <si>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</si>
  <si>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</si>
  <si>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</si>
  <si>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</si>
  <si>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</si>
  <si>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</si>
  <si>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</si>
  <si>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</si>
  <si>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</si>
  <si>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</si>
  <si>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</si>
  <si>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</si>
  <si>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</si>
  <si>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</si>
  <si>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</si>
  <si>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</si>
  <si>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</si>
  <si>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</si>
  <si>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</si>
  <si>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</si>
  <si>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</si>
  <si>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</si>
  <si>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</si>
  <si>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</si>
  <si>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</si>
  <si>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</si>
  <si>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</si>
  <si>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</si>
  <si>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</si>
  <si>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</si>
  <si>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</si>
  <si>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</si>
  <si>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</si>
  <si>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</si>
  <si>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</si>
  <si>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</si>
  <si>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</si>
  <si>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</si>
  <si>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</si>
  <si>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</si>
  <si>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</si>
  <si>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</si>
  <si>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</si>
  <si>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</si>
  <si>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</si>
  <si>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</si>
  <si>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</si>
  <si>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</si>
  <si>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</si>
  <si>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</si>
  <si>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</si>
  <si>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</si>
  <si>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</si>
  <si>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</si>
  <si>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</si>
  <si>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</si>
  <si>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</si>
  <si>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</si>
  <si>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</si>
  <si>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</si>
  <si>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</si>
  <si>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</si>
  <si>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</si>
  <si>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</si>
  <si>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</si>
  <si>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</si>
  <si>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</si>
  <si>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</si>
  <si>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</si>
  <si>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</si>
  <si>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</si>
  <si>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</si>
  <si>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</si>
  <si>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</si>
  <si>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</si>
  <si>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</si>
  <si>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</si>
  <si>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</si>
  <si>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</si>
  <si>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</si>
  <si>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</si>
  <si>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</si>
  <si>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</si>
  <si>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</si>
  <si>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</si>
  <si>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</si>
  <si>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</si>
  <si>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</si>
  <si>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</si>
  <si>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</si>
  <si>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</si>
  <si>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</si>
  <si>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</si>
  <si>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</si>
  <si>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</si>
  <si>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</si>
  <si>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</si>
  <si>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</si>
  <si>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</si>
  <si>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</si>
  <si>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</si>
  <si>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</si>
  <si>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</si>
  <si>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</si>
  <si>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</si>
  <si>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</si>
  <si>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</si>
  <si>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</si>
  <si>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</si>
  <si>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</si>
  <si>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</si>
  <si>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</si>
  <si>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</si>
  <si>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</si>
  <si>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</si>
  <si>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</si>
  <si>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</si>
  <si>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</si>
  <si>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</si>
  <si>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</si>
  <si>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</si>
  <si>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</si>
  <si>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</si>
  <si>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</si>
  <si>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</si>
  <si>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</si>
  <si>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</si>
  <si>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</si>
  <si>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</si>
  <si>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</si>
  <si>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</si>
  <si>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</si>
  <si>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</si>
  <si>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</si>
  <si>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</si>
  <si>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</si>
  <si>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</si>
  <si>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</si>
  <si>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</si>
  <si>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</si>
  <si>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</si>
  <si>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</si>
  <si>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</si>
  <si>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</si>
  <si>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</si>
  <si>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</si>
  <si>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</si>
  <si>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</si>
  <si>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</si>
  <si>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</si>
  <si>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</si>
  <si>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</si>
  <si>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</si>
  <si>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</si>
  <si>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</si>
  <si>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</si>
  <si>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</si>
  <si>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</si>
  <si>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</si>
  <si>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</si>
  <si>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</si>
  <si>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</si>
  <si>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</si>
  <si>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</si>
  <si>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</si>
  <si>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</si>
  <si>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</si>
  <si>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</si>
  <si>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</si>
  <si>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</si>
  <si>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</si>
  <si>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</si>
  <si>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</si>
  <si>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</si>
  <si>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</si>
  <si>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</si>
  <si>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</si>
  <si>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</si>
  <si>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</si>
  <si>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</si>
  <si>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</si>
  <si>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</si>
  <si>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</si>
  <si>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</si>
  <si>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</si>
  <si>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</si>
  <si>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</si>
  <si>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</si>
  <si>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</si>
  <si>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</si>
  <si>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</si>
  <si>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</si>
  <si>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</si>
  <si>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</si>
  <si>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</si>
  <si>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</si>
  <si>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</si>
  <si>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</si>
  <si>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</si>
  <si>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</si>
  <si>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</si>
  <si>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</si>
  <si>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</si>
  <si>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</si>
  <si>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</si>
  <si>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</si>
  <si>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</si>
  <si>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</si>
  <si>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</si>
  <si>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</si>
  <si>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</si>
  <si>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</si>
  <si>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</si>
  <si>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</si>
  <si>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</si>
  <si>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</si>
  <si>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</si>
  <si>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</si>
  <si>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</si>
  <si>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</si>
  <si>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</si>
  <si>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</si>
  <si>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</si>
  <si>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</si>
  <si>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</si>
  <si>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</si>
  <si>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</si>
  <si>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</si>
  <si>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</si>
  <si>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</si>
  <si>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</si>
  <si>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</si>
  <si>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</si>
  <si>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</si>
  <si>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</si>
  <si>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</si>
  <si>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</si>
  <si>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</si>
  <si>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</si>
  <si>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</si>
  <si>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</si>
  <si>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</si>
  <si>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</si>
  <si>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</si>
  <si>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</si>
  <si>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</si>
  <si>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</si>
  <si>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</si>
  <si>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</si>
  <si>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</si>
  <si>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</si>
  <si>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</si>
  <si>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</si>
  <si>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</si>
  <si>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</si>
  <si>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</si>
  <si>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</si>
  <si>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</si>
  <si>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</si>
  <si>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</si>
  <si>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</si>
  <si>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</si>
  <si>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</si>
  <si>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</si>
  <si>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</si>
  <si>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</si>
  <si>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</si>
  <si>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</si>
  <si>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</si>
  <si>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</si>
  <si>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</si>
  <si>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</si>
  <si>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</si>
  <si>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</si>
  <si>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</si>
  <si>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</si>
  <si>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</si>
  <si>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</si>
  <si>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</si>
  <si>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</si>
  <si>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</si>
  <si>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</si>
  <si>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</si>
  <si>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</si>
  <si>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</si>
  <si>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</si>
  <si>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</si>
  <si>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</si>
  <si>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</si>
  <si>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</si>
  <si>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</si>
  <si>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</si>
  <si>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</si>
  <si>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</si>
  <si>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</si>
  <si>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</si>
  <si>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</si>
  <si>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</si>
  <si>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</si>
  <si>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</si>
  <si>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</si>
  <si>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</si>
  <si>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</si>
  <si>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</si>
  <si>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</si>
  <si>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</si>
  <si>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</si>
  <si>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</si>
  <si>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</si>
  <si>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</si>
  <si>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</si>
  <si>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</si>
  <si>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</si>
  <si>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</si>
  <si>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</si>
  <si>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</si>
  <si>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</si>
  <si>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</si>
  <si>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</si>
  <si>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</si>
  <si>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</si>
  <si>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</si>
  <si>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</si>
  <si>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</si>
  <si>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</si>
  <si>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</si>
  <si>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</si>
  <si>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</si>
  <si>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</si>
  <si>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</si>
  <si>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</si>
  <si>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</si>
  <si>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</si>
  <si>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</si>
  <si>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</si>
  <si>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</si>
  <si>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</si>
  <si>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</si>
  <si>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</si>
  <si>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</si>
  <si>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</si>
  <si>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</si>
  <si>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</si>
  <si>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</si>
  <si>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</si>
  <si>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</si>
  <si>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</si>
  <si>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</si>
  <si>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</si>
  <si>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</si>
  <si>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</si>
  <si>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</si>
  <si>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</si>
  <si>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</si>
  <si>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</si>
  <si>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</si>
  <si>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</si>
  <si>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</si>
  <si>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</si>
  <si>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</si>
  <si>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</si>
  <si>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</si>
  <si>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</si>
  <si>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</si>
  <si>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</si>
  <si>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</si>
  <si>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</si>
  <si>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</si>
  <si>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</si>
  <si>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</si>
  <si>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</si>
  <si>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</si>
  <si>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</si>
  <si>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</si>
  <si>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</si>
  <si>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</si>
  <si>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</si>
  <si>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</si>
  <si>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</si>
  <si>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</si>
  <si>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</si>
  <si>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</si>
  <si>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</si>
  <si>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</si>
  <si>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</si>
  <si>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</si>
  <si>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</si>
  <si>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</si>
  <si>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</si>
  <si>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</si>
  <si>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</si>
  <si>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</si>
  <si>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</si>
  <si>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</si>
  <si>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</si>
  <si>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</si>
  <si>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</si>
  <si>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</si>
  <si>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</si>
  <si>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</si>
  <si>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</si>
  <si>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</si>
  <si>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</si>
  <si>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</si>
  <si>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</si>
  <si>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</si>
  <si>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</si>
  <si>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</si>
  <si>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</si>
  <si>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</si>
  <si>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</si>
  <si>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</si>
  <si>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</si>
  <si>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</si>
  <si>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</si>
  <si>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</si>
  <si>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</si>
  <si>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</si>
  <si>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</si>
  <si>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</si>
  <si>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</si>
  <si>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</si>
  <si>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</si>
  <si>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</si>
  <si>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</si>
  <si>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</si>
  <si>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</si>
  <si>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</si>
  <si>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</si>
  <si>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</si>
  <si>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</si>
  <si>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</si>
  <si>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</si>
  <si>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</si>
  <si>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</si>
  <si>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</si>
  <si>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</si>
  <si>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</si>
  <si>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</si>
  <si>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</si>
  <si>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</si>
  <si>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</si>
  <si>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</si>
  <si>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</si>
  <si>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</si>
  <si>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</si>
  <si>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</si>
  <si>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</si>
  <si>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</si>
  <si>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</si>
  <si>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</si>
  <si>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</si>
  <si>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</si>
  <si>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</si>
  <si>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</si>
  <si>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</si>
  <si>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</si>
  <si>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</si>
  <si>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</si>
  <si>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</si>
  <si>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</si>
  <si>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</si>
  <si>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</si>
  <si>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</si>
  <si>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</si>
  <si>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</si>
  <si>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</si>
  <si>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</si>
  <si>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</si>
  <si>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</si>
  <si>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</si>
  <si>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</si>
  <si>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</si>
  <si>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</si>
  <si>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</si>
  <si>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</si>
  <si>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</si>
  <si>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</si>
  <si>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</si>
  <si>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</si>
  <si>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</si>
  <si>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</si>
  <si>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</si>
  <si>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</si>
  <si>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</si>
  <si>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</si>
  <si>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</si>
  <si>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</si>
  <si>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</si>
  <si>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</si>
  <si>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</si>
  <si>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</si>
  <si>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</si>
  <si>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</si>
  <si>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</si>
  <si>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</si>
  <si>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</si>
  <si>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</si>
  <si>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</si>
  <si>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</si>
  <si>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</si>
  <si>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</si>
  <si>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</si>
  <si>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</si>
  <si>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</si>
  <si>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</si>
  <si>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</si>
  <si>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</si>
  <si>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</si>
  <si>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</si>
  <si>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</si>
  <si>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</si>
  <si>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</si>
  <si>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</si>
  <si>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</si>
  <si>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</si>
  <si>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</si>
  <si>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</si>
  <si>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</si>
  <si>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</si>
  <si>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</si>
  <si>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</si>
  <si>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</si>
  <si>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</si>
  <si>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</si>
  <si>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</si>
  <si>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</si>
  <si>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</si>
  <si>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</si>
  <si>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</si>
  <si>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</si>
  <si>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</si>
  <si>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</si>
  <si>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</si>
  <si>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</si>
  <si>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</si>
  <si>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</si>
  <si>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</si>
  <si>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</si>
  <si>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</si>
  <si>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</si>
  <si>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</si>
  <si>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</si>
  <si>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</si>
  <si>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</si>
  <si>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</si>
  <si>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</si>
  <si>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</si>
  <si>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</si>
  <si>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</si>
  <si>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</si>
  <si>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</si>
  <si>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</si>
  <si>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</si>
  <si>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</si>
  <si>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</si>
  <si>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</si>
  <si>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</si>
  <si>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</si>
  <si>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</si>
  <si>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</si>
  <si>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</si>
  <si>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</si>
  <si>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</si>
  <si>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</si>
  <si>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</si>
  <si>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</si>
  <si>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</si>
  <si>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</si>
  <si>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</si>
  <si>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</si>
  <si>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</si>
  <si>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</si>
  <si>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</si>
  <si>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</si>
  <si>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</si>
  <si>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</si>
  <si>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</si>
  <si>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</si>
  <si>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</si>
  <si>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</si>
  <si>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</si>
  <si>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</si>
  <si>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</si>
  <si>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</si>
  <si>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</si>
  <si>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</si>
  <si>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</si>
  <si>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</si>
  <si>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</si>
  <si>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</si>
  <si>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</si>
  <si>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</si>
  <si>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</si>
  <si>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</si>
  <si>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</si>
  <si>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</si>
  <si>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</si>
  <si>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</si>
  <si>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</si>
  <si>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</si>
  <si>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</si>
  <si>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</si>
  <si>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</si>
  <si>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</si>
  <si>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</si>
  <si>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</si>
  <si>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</si>
  <si>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</si>
  <si>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</si>
  <si>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</si>
  <si>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</si>
  <si>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</si>
  <si>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</si>
  <si>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</si>
  <si>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</si>
  <si>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</si>
  <si>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</si>
  <si>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</si>
  <si>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</si>
  <si>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</si>
  <si>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</si>
  <si>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</si>
  <si>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</si>
  <si>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</si>
  <si>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</si>
  <si>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</si>
  <si>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</si>
  <si>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</si>
  <si>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</si>
  <si>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</si>
  <si>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</si>
  <si>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</si>
  <si>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</si>
  <si>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</si>
  <si>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</si>
  <si>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</si>
  <si>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</si>
  <si>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</si>
  <si>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</si>
  <si>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</si>
  <si>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</si>
  <si>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</si>
  <si>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</si>
  <si>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</si>
  <si>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</si>
  <si>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</si>
  <si>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</si>
  <si>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</si>
  <si>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</si>
  <si>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</si>
  <si>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</si>
  <si>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</si>
  <si>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</si>
  <si>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</si>
  <si>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</si>
  <si>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</si>
  <si>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</si>
  <si>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</si>
  <si>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</si>
  <si>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</si>
  <si>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</si>
  <si>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</si>
  <si>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</si>
  <si>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</si>
  <si>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</si>
  <si>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</si>
  <si>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</si>
  <si>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</si>
  <si>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</si>
  <si>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</si>
  <si>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</si>
  <si>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</si>
  <si>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</si>
  <si>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</si>
  <si>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</si>
  <si>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</si>
  <si>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</si>
  <si>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</si>
  <si>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</si>
  <si>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</si>
  <si>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</si>
  <si>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</si>
  <si>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</si>
  <si>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</si>
  <si>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</si>
  <si>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</si>
  <si>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</si>
  <si>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</si>
  <si>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</si>
  <si>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</si>
  <si>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</si>
  <si>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</si>
  <si>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</si>
  <si>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</si>
  <si>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</si>
  <si>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</si>
  <si>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</si>
  <si>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</si>
  <si>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</si>
  <si>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</si>
  <si>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</si>
  <si>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</si>
  <si>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</si>
  <si>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</si>
  <si>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</si>
  <si>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</si>
  <si>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</si>
  <si>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</si>
  <si>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</si>
  <si>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</si>
  <si>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</si>
  <si>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</si>
  <si>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</si>
  <si>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</si>
  <si>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</si>
  <si>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</si>
  <si>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</si>
  <si>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</si>
  <si>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</si>
  <si>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</si>
  <si>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</si>
  <si>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</si>
  <si>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</si>
  <si>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</si>
  <si>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</si>
  <si>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</si>
  <si>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</si>
  <si>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</si>
  <si>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</si>
  <si>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</si>
  <si>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</si>
  <si>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</si>
  <si>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</si>
  <si>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</si>
  <si>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</si>
  <si>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</si>
  <si>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</si>
  <si>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</si>
  <si>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</si>
  <si>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</si>
  <si>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</si>
  <si>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</si>
  <si>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</si>
  <si>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</si>
  <si>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</si>
  <si>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</si>
  <si>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</si>
  <si>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</si>
  <si>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</si>
  <si>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</si>
  <si>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</si>
  <si>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</si>
  <si>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</si>
  <si>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</si>
  <si>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</si>
  <si>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</si>
  <si>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</si>
  <si>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</si>
  <si>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</si>
  <si>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</si>
  <si>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</si>
  <si>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</si>
  <si>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</si>
  <si>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</si>
  <si>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</si>
  <si>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</si>
  <si>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</si>
  <si>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</si>
  <si>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</si>
  <si>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</si>
  <si>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</si>
  <si>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</si>
  <si>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</si>
  <si>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</si>
  <si>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</si>
  <si>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</si>
  <si>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</si>
  <si>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</si>
  <si>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</si>
  <si>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</si>
  <si>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</si>
  <si>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</si>
  <si>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</si>
  <si>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</si>
  <si>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</si>
  <si>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</si>
  <si>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</si>
  <si>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</si>
  <si>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</si>
  <si>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</si>
  <si>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</si>
  <si>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</si>
  <si>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</si>
  <si>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</si>
  <si>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</si>
  <si>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</si>
  <si>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</si>
  <si>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</si>
  <si>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</si>
  <si>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</si>
  <si>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</si>
  <si>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</si>
  <si>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</si>
  <si>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</si>
  <si>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</si>
  <si>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</si>
  <si>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</si>
  <si>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</si>
  <si>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</si>
  <si>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</si>
  <si>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</si>
  <si>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</si>
  <si>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</si>
  <si>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</si>
  <si>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</si>
  <si>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</si>
  <si>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</si>
  <si>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</si>
  <si>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</si>
  <si>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</si>
  <si>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</si>
  <si>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</si>
  <si>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</si>
  <si>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</si>
  <si>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</si>
  <si>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</si>
  <si>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</si>
  <si>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</si>
  <si>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</si>
  <si>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</si>
  <si>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</si>
  <si>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</si>
  <si>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</si>
  <si>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</si>
  <si>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</si>
  <si>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</si>
  <si>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</si>
  <si>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</si>
  <si>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</si>
  <si>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</si>
  <si>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</si>
  <si>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</si>
  <si>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</si>
  <si>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</si>
  <si>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</si>
  <si>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</si>
  <si>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</si>
  <si>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</si>
  <si>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</si>
  <si>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</si>
  <si>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</si>
  <si>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</si>
  <si>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</si>
  <si>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</si>
  <si>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</si>
  <si>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</si>
  <si>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</si>
  <si>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</si>
  <si>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</si>
  <si>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</si>
  <si>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</si>
  <si>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</si>
  <si>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</si>
  <si>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</si>
  <si>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</si>
  <si>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</si>
  <si>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</si>
  <si>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</si>
  <si>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</si>
  <si>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</si>
  <si>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</si>
  <si>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</si>
  <si>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</si>
  <si>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</si>
  <si>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</si>
  <si>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</si>
  <si>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</si>
  <si>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</si>
  <si>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</si>
  <si>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</si>
  <si>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</si>
  <si>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</si>
  <si>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</si>
  <si>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</si>
  <si>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</si>
  <si>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</si>
  <si>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</si>
  <si>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</si>
  <si>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</si>
  <si>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</si>
  <si>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</si>
  <si>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</si>
  <si>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</si>
  <si>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</si>
  <si>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</si>
  <si>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</si>
  <si>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</si>
  <si>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</si>
  <si>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</si>
  <si>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</si>
  <si>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</si>
  <si>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</si>
  <si>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</si>
  <si>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</si>
  <si>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</si>
  <si>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</si>
  <si>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</si>
  <si>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</si>
  <si>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</si>
  <si>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</si>
  <si>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</si>
  <si>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</si>
  <si>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</si>
  <si>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</si>
  <si>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</si>
  <si>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</si>
  <si>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</si>
  <si>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</si>
  <si>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</si>
  <si>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</si>
  <si>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</si>
  <si>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</si>
  <si>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</si>
  <si>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</si>
  <si>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</si>
  <si>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</si>
  <si>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</si>
  <si>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</si>
  <si>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</si>
  <si>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</si>
  <si>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</si>
  <si>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</si>
  <si>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</si>
  <si>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</si>
  <si>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</si>
  <si>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</si>
  <si>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</si>
  <si>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</si>
  <si>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</si>
  <si>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</si>
  <si>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</si>
  <si>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</si>
  <si>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</si>
  <si>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</si>
  <si>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</si>
  <si>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</si>
  <si>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</si>
  <si>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</si>
  <si>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</si>
  <si>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</si>
  <si>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</si>
  <si>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</si>
  <si>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</si>
  <si>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</si>
  <si>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</si>
  <si>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</si>
  <si>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</si>
  <si>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</si>
  <si>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</si>
  <si>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</si>
  <si>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</si>
  <si>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</si>
  <si>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</si>
  <si>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</si>
  <si>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</si>
  <si>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</si>
  <si>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</si>
  <si>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</si>
  <si>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</si>
  <si>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</si>
  <si>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</si>
  <si>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</si>
  <si>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</si>
  <si>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</si>
  <si>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</si>
  <si>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</si>
  <si>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</si>
  <si>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</si>
  <si>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</si>
  <si>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</si>
  <si>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</si>
  <si>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</si>
  <si>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</si>
  <si>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</si>
  <si>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</si>
  <si>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</si>
  <si>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</si>
  <si>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</si>
  <si>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</si>
  <si>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</si>
  <si>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</si>
  <si>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</si>
  <si>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</si>
  <si>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</si>
  <si>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</si>
  <si>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</si>
  <si>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</si>
  <si>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</si>
  <si>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</si>
  <si>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</si>
  <si>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</si>
  <si>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</si>
  <si>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</si>
  <si>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</si>
  <si>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</si>
  <si>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</si>
  <si>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</si>
  <si>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</si>
  <si>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</si>
  <si>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</si>
  <si>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</si>
  <si>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</si>
  <si>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</si>
  <si>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</si>
  <si>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</si>
  <si>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</si>
  <si>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</si>
  <si>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</si>
  <si>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</si>
  <si>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</si>
  <si>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</si>
  <si>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</si>
  <si>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</si>
  <si>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</si>
  <si>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</si>
  <si>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</si>
  <si>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</si>
  <si>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</si>
  <si>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</si>
  <si>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</si>
  <si>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</si>
  <si>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</si>
  <si>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</si>
  <si>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</si>
  <si>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</si>
  <si>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</si>
  <si>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</si>
  <si>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</si>
  <si>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</si>
  <si>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</si>
  <si>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</si>
  <si>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</si>
  <si>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</si>
  <si>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</si>
  <si>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</si>
  <si>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</si>
  <si>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</si>
  <si>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</si>
  <si>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</si>
  <si>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</si>
  <si>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</si>
  <si>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</si>
  <si>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</si>
  <si>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</si>
  <si>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</si>
  <si>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</si>
  <si>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</si>
  <si>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</si>
  <si>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</si>
  <si>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</si>
  <si>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</si>
  <si>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</si>
  <si>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</si>
  <si>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</si>
  <si>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</si>
  <si>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</si>
  <si>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</si>
  <si>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</si>
  <si>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</si>
  <si>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</si>
  <si>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</si>
  <si>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</si>
  <si>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</si>
  <si>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</si>
  <si>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</si>
  <si>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</si>
  <si>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</si>
  <si>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</si>
  <si>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</si>
  <si>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</si>
  <si>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</si>
  <si>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</si>
  <si>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</si>
  <si>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</si>
  <si>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</si>
  <si>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</si>
  <si>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</si>
  <si>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</si>
  <si>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</si>
  <si>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</si>
  <si>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</si>
  <si>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</si>
  <si>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</si>
  <si>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</si>
  <si>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</si>
  <si>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</si>
  <si>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</si>
  <si>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</si>
  <si>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</si>
  <si>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</si>
  <si>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</si>
  <si>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</si>
  <si>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</si>
  <si>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</si>
  <si>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</si>
  <si>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</si>
  <si>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</si>
  <si>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</si>
  <si>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</si>
  <si>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</si>
  <si>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</si>
  <si>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</si>
  <si>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</si>
  <si>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</si>
  <si>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</si>
  <si>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</si>
  <si>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</si>
  <si>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</si>
  <si>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</si>
  <si>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</si>
  <si>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</si>
  <si>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</si>
  <si>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</si>
  <si>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</si>
  <si>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</si>
  <si>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</si>
  <si>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</si>
  <si>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</si>
  <si>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</si>
  <si>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</si>
  <si>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</si>
  <si>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</si>
  <si>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</si>
  <si>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</si>
  <si>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</si>
  <si>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</si>
  <si>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</si>
  <si>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</si>
  <si>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</si>
  <si>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</si>
  <si>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</si>
  <si>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</si>
  <si>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</si>
  <si>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</si>
  <si>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</si>
  <si>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</si>
  <si>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</si>
  <si>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</si>
  <si>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</si>
  <si>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</si>
  <si>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</si>
  <si>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</si>
  <si>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</si>
  <si>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</si>
  <si>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</si>
  <si>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</si>
  <si>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</si>
  <si>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</si>
  <si>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</si>
  <si>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</si>
  <si>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</si>
  <si>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</si>
  <si>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</si>
  <si>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</si>
  <si>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</si>
  <si>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</si>
  <si>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</si>
  <si>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</si>
  <si>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</si>
  <si>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</si>
  <si>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</si>
  <si>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</si>
  <si>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</si>
  <si>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</si>
  <si>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</si>
  <si>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</si>
  <si>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</si>
  <si>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</si>
  <si>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</si>
  <si>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</si>
  <si>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</si>
  <si>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</si>
  <si>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</si>
  <si>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</si>
  <si>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</si>
  <si>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</si>
  <si>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</si>
  <si>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</si>
  <si>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</si>
  <si>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</si>
  <si>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</si>
  <si>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</si>
  <si>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</si>
  <si>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</si>
  <si>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</si>
  <si>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</si>
  <si>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</si>
  <si>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</si>
  <si>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</si>
  <si>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</si>
  <si>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</si>
  <si>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</si>
  <si>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</si>
  <si>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</si>
  <si>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</si>
  <si>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</si>
  <si>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</si>
  <si>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</si>
  <si>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</si>
  <si>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</si>
  <si>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</si>
  <si>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</si>
  <si>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</si>
  <si>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</si>
  <si>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</si>
  <si>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</si>
  <si>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</si>
  <si>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</si>
  <si>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</si>
  <si>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</si>
  <si>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</si>
  <si>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</si>
  <si>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</si>
  <si>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</si>
  <si>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</si>
  <si>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</si>
  <si>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</si>
  <si>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</si>
  <si>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</si>
  <si>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</si>
  <si>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</si>
  <si>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</si>
  <si>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</si>
  <si>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</si>
  <si>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</si>
  <si>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</si>
  <si>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</si>
  <si>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</si>
  <si>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</si>
  <si>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</si>
  <si>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</si>
  <si>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</si>
  <si>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</si>
  <si>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</si>
  <si>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</si>
  <si>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</si>
  <si>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</si>
  <si>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</si>
  <si>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</si>
  <si>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</si>
  <si>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</si>
  <si>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</si>
  <si>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</si>
  <si>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</si>
  <si>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</si>
  <si>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</si>
  <si>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</si>
  <si>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</si>
  <si>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</si>
  <si>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</si>
  <si>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</si>
  <si>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</si>
  <si>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</si>
  <si>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</si>
  <si>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</si>
  <si>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</si>
  <si>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</si>
  <si>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</si>
  <si>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</si>
  <si>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</si>
  <si>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</si>
  <si>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</si>
  <si>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</si>
  <si>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</si>
  <si>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</si>
  <si>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</si>
  <si>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</si>
  <si>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</si>
  <si>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</si>
  <si>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</si>
  <si>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</si>
  <si>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</si>
  <si>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</si>
  <si>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</si>
  <si>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</si>
  <si>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</si>
  <si>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</si>
  <si>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</si>
  <si>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</si>
  <si>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</si>
  <si>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</si>
  <si>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</si>
  <si>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</si>
  <si>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</si>
  <si>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</si>
  <si>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</si>
  <si>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</si>
  <si>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</si>
  <si>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</si>
  <si>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</si>
  <si>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</si>
  <si>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</si>
  <si>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</si>
  <si>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</si>
  <si>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</si>
  <si>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</si>
  <si>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</si>
  <si>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</si>
  <si>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</si>
  <si>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</si>
  <si>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</si>
  <si>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</si>
  <si>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</si>
  <si>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</si>
  <si>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</si>
  <si>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</si>
  <si>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</si>
  <si>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</si>
  <si>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</si>
  <si>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</si>
  <si>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</si>
  <si>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</si>
  <si>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</si>
  <si>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</si>
  <si>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</si>
  <si>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</si>
  <si>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</si>
  <si>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</si>
  <si>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</si>
  <si>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</si>
  <si>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</si>
  <si>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</si>
  <si>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</si>
  <si>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</si>
  <si>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</si>
  <si>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</si>
  <si>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</si>
  <si>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</si>
  <si>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</si>
  <si>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</si>
  <si>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</si>
  <si>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</si>
  <si>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</si>
  <si>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</si>
  <si>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</si>
  <si>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</si>
  <si>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</si>
  <si>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</si>
  <si>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</si>
  <si>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</si>
  <si>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</si>
  <si>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</si>
  <si>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</si>
  <si>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</si>
  <si>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</si>
  <si>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</si>
  <si>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</si>
  <si>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</si>
  <si>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</si>
  <si>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</si>
  <si>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</si>
  <si>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</si>
  <si>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</si>
  <si>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</si>
  <si>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</si>
  <si>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</si>
  <si>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</si>
  <si>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</si>
  <si>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</si>
  <si>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</si>
  <si>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</si>
  <si>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</si>
  <si>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</si>
  <si>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</si>
  <si>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</si>
  <si>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</si>
  <si>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</si>
  <si>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</si>
  <si>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</si>
  <si>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</si>
  <si>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</si>
  <si>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</si>
  <si>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</si>
  <si>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</si>
  <si>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</si>
  <si>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</si>
  <si>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</si>
  <si>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</si>
  <si>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</si>
  <si>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</si>
  <si>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</si>
  <si>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</si>
  <si>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</si>
  <si>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</si>
  <si>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</si>
  <si>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</si>
  <si>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</si>
  <si>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</si>
  <si>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</si>
  <si>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</si>
  <si>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</si>
  <si>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</si>
  <si>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</si>
  <si>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</si>
  <si>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</si>
  <si>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</si>
  <si>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</si>
  <si>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</si>
  <si>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</si>
  <si>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</si>
  <si>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</si>
  <si>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</si>
  <si>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</si>
  <si>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</si>
  <si>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</si>
  <si>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</si>
  <si>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</si>
  <si>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</si>
  <si>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</si>
  <si>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</si>
  <si>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</si>
  <si>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</si>
  <si>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</si>
  <si>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</si>
  <si>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</si>
  <si>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</si>
  <si>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</si>
  <si>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</si>
  <si>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</si>
  <si>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</si>
  <si>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</si>
  <si>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</si>
  <si>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</si>
  <si>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</si>
  <si>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</si>
  <si>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</si>
  <si>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</si>
  <si>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</si>
  <si>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</si>
  <si>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</si>
  <si>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</si>
  <si>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</si>
  <si>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</si>
  <si>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</si>
  <si>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</si>
  <si>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</si>
  <si>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</si>
  <si>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</si>
  <si>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</si>
  <si>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</si>
  <si>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</si>
  <si>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</si>
  <si>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</si>
  <si>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</si>
  <si>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</si>
  <si>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</si>
  <si>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</si>
  <si>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</si>
  <si>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</si>
  <si>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</si>
  <si>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</si>
  <si>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</si>
  <si>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</si>
  <si>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</si>
  <si>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</si>
  <si>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</si>
  <si>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</si>
  <si>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</si>
  <si>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</si>
  <si>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</si>
  <si>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</si>
  <si>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</si>
  <si>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</si>
  <si>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</si>
  <si>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</si>
  <si>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</si>
  <si>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</si>
  <si>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</si>
  <si>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</si>
  <si>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</si>
  <si>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</si>
  <si>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</si>
  <si>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</si>
  <si>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</si>
  <si>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</si>
  <si>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</si>
  <si>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</si>
  <si>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</si>
  <si>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</si>
  <si>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</si>
  <si>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</si>
  <si>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</si>
  <si>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</si>
  <si>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</si>
  <si>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</si>
  <si>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</si>
  <si>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</si>
  <si>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</si>
  <si>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</si>
  <si>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</si>
  <si>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</si>
  <si>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</si>
  <si>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</si>
  <si>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</si>
  <si>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</si>
  <si>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</si>
  <si>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</si>
  <si>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</si>
  <si>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</si>
  <si>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</si>
  <si>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</si>
  <si>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</si>
  <si>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</si>
  <si>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</si>
  <si>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</si>
  <si>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</si>
  <si>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</si>
  <si>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</si>
  <si>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</si>
  <si>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</si>
  <si>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</si>
  <si>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</si>
  <si>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</si>
  <si>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</si>
  <si>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</si>
  <si>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</si>
  <si>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</si>
  <si>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</si>
  <si>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</si>
  <si>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</si>
  <si>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</si>
  <si>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</si>
  <si>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</si>
  <si>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</si>
  <si>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</si>
  <si>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</si>
  <si>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</si>
  <si>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</si>
  <si>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</si>
  <si>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</si>
  <si>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</si>
  <si>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</si>
  <si>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</si>
  <si>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</si>
  <si>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</si>
  <si>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</si>
  <si>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</si>
  <si>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</si>
  <si>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</si>
  <si>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</si>
  <si>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</si>
  <si>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</si>
  <si>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</si>
  <si>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</si>
  <si>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</si>
  <si>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</si>
  <si>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</si>
  <si>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</si>
  <si>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</si>
  <si>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</si>
  <si>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</si>
  <si>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</si>
  <si>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</si>
  <si>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</si>
  <si>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</si>
  <si>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</si>
  <si>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</si>
  <si>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</si>
  <si>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</si>
  <si>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</si>
  <si>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</si>
  <si>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</si>
  <si>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</si>
  <si>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</si>
  <si>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</si>
  <si>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</si>
  <si>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</si>
  <si>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</si>
  <si>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</si>
  <si>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</si>
  <si>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</si>
  <si>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</si>
  <si>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</si>
  <si>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</si>
  <si>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</si>
  <si>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</si>
  <si>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</si>
  <si>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</si>
  <si>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</si>
  <si>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</si>
  <si>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</si>
  <si>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</si>
  <si>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</si>
  <si>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</si>
  <si>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</si>
  <si>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</si>
  <si>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</si>
  <si>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</si>
  <si>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</si>
  <si>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</si>
  <si>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</si>
  <si>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</si>
  <si>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</si>
  <si>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</si>
  <si>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</si>
  <si>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</si>
  <si>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</si>
  <si>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</si>
  <si>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</si>
  <si>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</si>
  <si>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</si>
  <si>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</si>
  <si>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</si>
  <si>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</si>
  <si>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</si>
  <si>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</si>
  <si>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</si>
  <si>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</si>
  <si>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</si>
  <si>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</si>
  <si>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</si>
  <si>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</si>
  <si>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</si>
  <si>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</si>
  <si>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</si>
  <si>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</si>
  <si>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</si>
  <si>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</si>
  <si>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</si>
  <si>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</si>
  <si>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</si>
  <si>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</si>
  <si>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</si>
  <si>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</si>
  <si>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</si>
  <si>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</si>
  <si>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</si>
  <si>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</si>
  <si>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</si>
  <si>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</si>
  <si>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</si>
  <si>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</si>
  <si>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</si>
  <si>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</si>
  <si>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</si>
  <si>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</si>
  <si>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</si>
  <si>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</si>
  <si>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</si>
  <si>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</si>
  <si>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</si>
  <si>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</si>
  <si>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</si>
  <si>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</si>
  <si>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</si>
  <si>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</si>
  <si>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</si>
  <si>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</si>
  <si>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</si>
  <si>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</si>
  <si>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</si>
  <si>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</si>
  <si>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</si>
  <si>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</si>
  <si>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</si>
  <si>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</si>
  <si>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</si>
  <si>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</si>
  <si>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</si>
  <si>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</si>
  <si>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</si>
  <si>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</si>
  <si>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</si>
  <si>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</si>
  <si>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</si>
  <si>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</si>
  <si>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</si>
  <si>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</si>
  <si>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</si>
  <si>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</si>
  <si>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</si>
  <si>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</si>
  <si>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</si>
  <si>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</si>
  <si>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</si>
  <si>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</si>
  <si>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</si>
  <si>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</si>
  <si>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</si>
  <si>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</si>
  <si>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</si>
  <si>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</si>
  <si>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</si>
  <si>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</si>
  <si>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</si>
  <si>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</si>
  <si>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</si>
  <si>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</si>
  <si>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</si>
  <si>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</si>
  <si>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</si>
  <si>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</si>
  <si>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</si>
  <si>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</si>
  <si>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</si>
  <si>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</si>
  <si>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</si>
  <si>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</si>
  <si>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</si>
  <si>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</si>
  <si>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</si>
  <si>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</si>
  <si>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</si>
  <si>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</si>
  <si>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</si>
  <si>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</si>
  <si>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</si>
  <si>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</si>
  <si>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</si>
  <si>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</si>
  <si>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</si>
  <si>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</si>
  <si>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</si>
  <si>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</si>
  <si>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</si>
  <si>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</si>
  <si>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</si>
  <si>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</si>
  <si>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</si>
  <si>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</si>
  <si>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</si>
  <si>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</si>
  <si>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</si>
  <si>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</si>
  <si>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</si>
  <si>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</si>
  <si>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</si>
  <si>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</si>
  <si>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</si>
  <si>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</si>
  <si>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</si>
  <si>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</si>
  <si>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</si>
  <si>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</si>
  <si>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</si>
  <si>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</si>
  <si>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</si>
  <si>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</si>
  <si>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</si>
  <si>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</si>
  <si>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</si>
  <si>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</si>
  <si>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</si>
  <si>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</si>
  <si>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</si>
  <si>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</si>
  <si>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</si>
  <si>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</si>
  <si>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</si>
  <si>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</si>
  <si>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</si>
  <si>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</si>
  <si>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</si>
  <si>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</si>
  <si>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</si>
  <si>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</si>
  <si>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</si>
  <si>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</si>
  <si>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</si>
  <si>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</si>
  <si>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</si>
  <si>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</si>
  <si>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</si>
  <si>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</si>
  <si>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</si>
  <si>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</si>
  <si>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</si>
  <si>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</si>
  <si>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</si>
  <si>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</si>
  <si>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</si>
  <si>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</si>
  <si>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</si>
  <si>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</si>
  <si>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</si>
  <si>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</si>
  <si>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</si>
  <si>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</si>
  <si>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</si>
  <si>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</si>
  <si>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</si>
  <si>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</si>
  <si>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</si>
  <si>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</si>
  <si>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</si>
  <si>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</si>
  <si>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</si>
  <si>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</si>
  <si>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</si>
  <si>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</si>
  <si>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</si>
  <si>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</si>
  <si>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</si>
  <si>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</si>
  <si>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</si>
  <si>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</si>
  <si>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</si>
  <si>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</si>
  <si>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</si>
  <si>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</si>
  <si>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</si>
  <si>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</si>
  <si>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</si>
  <si>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</si>
  <si>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</si>
  <si>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</si>
  <si>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</si>
  <si>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</si>
  <si>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</si>
  <si>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</si>
  <si>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</si>
  <si>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</si>
  <si>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</si>
  <si>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</si>
  <si>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</si>
  <si>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</si>
  <si>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</si>
  <si>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</si>
  <si>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</si>
  <si>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</si>
  <si>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</si>
  <si>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</si>
  <si>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</si>
  <si>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</si>
  <si>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</si>
  <si>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</si>
  <si>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</si>
  <si>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</si>
  <si>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</si>
  <si>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</si>
  <si>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</si>
  <si>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</si>
  <si>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</si>
  <si>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</si>
  <si>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</si>
  <si>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</si>
  <si>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</si>
  <si>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</si>
  <si>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</si>
  <si>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</si>
  <si>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</si>
  <si>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</si>
  <si>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</si>
  <si>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</si>
  <si>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</si>
  <si>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</si>
  <si>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</si>
  <si>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</si>
  <si>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</si>
  <si>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</si>
  <si>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</si>
  <si>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</si>
  <si>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</si>
  <si>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</si>
  <si>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</si>
  <si>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</si>
  <si>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</si>
  <si>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</si>
  <si>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</si>
  <si>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</si>
  <si>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</si>
  <si>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</si>
  <si>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</si>
  <si>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</si>
  <si>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</si>
  <si>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</si>
  <si>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</si>
  <si>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</si>
  <si>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</si>
  <si>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</si>
  <si>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</si>
  <si>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</si>
  <si>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</si>
  <si>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</si>
  <si>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</si>
  <si>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</si>
  <si>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</si>
  <si>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</si>
  <si>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</si>
  <si>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</si>
  <si>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</si>
  <si>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</si>
  <si>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</si>
  <si>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</si>
  <si>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</si>
  <si>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</si>
  <si>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</si>
  <si>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</si>
  <si>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</si>
  <si>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</si>
  <si>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</si>
  <si>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</si>
  <si>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</si>
  <si>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</si>
  <si>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</si>
  <si>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</si>
  <si>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</si>
  <si>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</si>
  <si>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</si>
  <si>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</si>
  <si>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</si>
  <si>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</si>
  <si>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</si>
  <si>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</si>
  <si>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</si>
  <si>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</si>
  <si>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</si>
  <si>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</si>
  <si>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</si>
  <si>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</si>
  <si>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</si>
  <si>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</si>
  <si>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</si>
  <si>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</si>
  <si>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</si>
  <si>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</si>
  <si>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</si>
  <si>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</si>
  <si>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</si>
  <si>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</si>
  <si>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</si>
  <si>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</si>
  <si>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</si>
  <si>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</si>
  <si>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</si>
  <si>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</si>
  <si>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</si>
  <si>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</si>
  <si>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</si>
  <si>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</si>
  <si>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</si>
  <si>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</si>
  <si>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</si>
  <si>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</si>
  <si>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</si>
  <si>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</si>
  <si>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</si>
  <si>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</si>
  <si>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</si>
  <si>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</si>
  <si>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</si>
  <si>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</si>
  <si>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</si>
  <si>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</si>
  <si>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</si>
  <si>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</si>
  <si>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</si>
  <si>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</si>
  <si>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</si>
  <si>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</si>
  <si>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</si>
  <si>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</si>
  <si>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</si>
  <si>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</si>
  <si>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</si>
  <si>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</si>
  <si>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</si>
  <si>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</si>
  <si>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</si>
  <si>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</si>
  <si>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</si>
  <si>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</si>
  <si>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</si>
  <si>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</si>
  <si>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</si>
  <si>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</si>
  <si>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</si>
  <si>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</si>
  <si>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</si>
  <si>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</si>
  <si>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</si>
  <si>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</si>
  <si>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</si>
  <si>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</si>
  <si>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</si>
  <si>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</si>
  <si>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</si>
  <si>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</si>
  <si>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</si>
  <si>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</si>
  <si>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</si>
  <si>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</si>
  <si>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</si>
  <si>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</si>
  <si>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</si>
  <si>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</si>
  <si>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</si>
  <si>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</si>
  <si>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</si>
  <si>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</si>
  <si>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</si>
  <si>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</si>
  <si>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</si>
  <si>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</si>
  <si>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</si>
  <si>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</si>
  <si>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</si>
  <si>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</si>
  <si>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</si>
  <si>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</si>
  <si>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</si>
  <si>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</si>
  <si>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</si>
  <si>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</si>
  <si>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</si>
  <si>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</si>
  <si>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</si>
  <si>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</si>
  <si>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</si>
  <si>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</si>
  <si>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</si>
  <si>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</si>
  <si>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</si>
  <si>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</si>
  <si>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</si>
  <si>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</si>
  <si>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</si>
  <si>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</si>
  <si>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</si>
  <si>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</si>
  <si>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</si>
  <si>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</si>
  <si>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</si>
  <si>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</si>
  <si>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</si>
  <si>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</si>
  <si>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</si>
  <si>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</si>
  <si>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</si>
  <si>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</si>
  <si>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</si>
  <si>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</si>
  <si>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</si>
  <si>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</si>
  <si>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</si>
  <si>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</si>
  <si>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</si>
  <si>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</si>
  <si>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</si>
  <si>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</si>
  <si>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</si>
  <si>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</si>
  <si>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</si>
  <si>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</si>
  <si>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</si>
  <si>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</si>
  <si>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</si>
  <si>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</si>
  <si>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</si>
  <si>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</si>
  <si>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</si>
  <si>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</si>
  <si>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</si>
  <si>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</si>
  <si>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</si>
  <si>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</si>
  <si>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</si>
  <si>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</si>
  <si>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</si>
  <si>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</si>
  <si>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</si>
  <si>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</si>
  <si>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</si>
  <si>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</si>
  <si>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</si>
  <si>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</si>
  <si>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</si>
  <si>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</si>
  <si>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</si>
  <si>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</si>
  <si>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</si>
  <si>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</si>
  <si>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</si>
  <si>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</si>
  <si>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</si>
  <si>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</si>
  <si>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</si>
  <si>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</si>
  <si>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</si>
  <si>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</si>
  <si>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</si>
  <si>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</si>
  <si>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</si>
  <si>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</si>
  <si>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</si>
  <si>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</si>
  <si>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</si>
  <si>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</si>
  <si>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</si>
  <si>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</si>
  <si>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</si>
  <si>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</si>
  <si>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</si>
  <si>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</si>
  <si>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</si>
  <si>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</si>
  <si>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</si>
  <si>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</si>
  <si>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</si>
  <si>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</si>
  <si>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</si>
  <si>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</si>
  <si>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</si>
  <si>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</si>
  <si>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</si>
  <si>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</si>
  <si>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</si>
  <si>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</si>
  <si>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</si>
  <si>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</si>
  <si>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</si>
  <si>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</si>
  <si>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</si>
  <si>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</si>
  <si>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</si>
  <si>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</si>
  <si>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</si>
  <si>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</si>
  <si>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</si>
  <si>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</si>
  <si>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</si>
  <si>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</si>
  <si>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</si>
  <si>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</si>
  <si>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</si>
  <si>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</si>
  <si>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</si>
  <si>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</si>
  <si>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</si>
  <si>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</si>
  <si>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</si>
  <si>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</si>
  <si>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</si>
  <si>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</si>
  <si>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</si>
  <si>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</si>
  <si>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</si>
  <si>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</si>
  <si>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</si>
  <si>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</si>
  <si>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</si>
  <si>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</si>
  <si>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</si>
  <si>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</si>
  <si>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</si>
  <si>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</si>
  <si>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</si>
  <si>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</si>
  <si>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</si>
  <si>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</si>
  <si>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</si>
  <si>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</si>
  <si>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</si>
  <si>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</si>
  <si>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</si>
  <si>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</si>
  <si>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</si>
  <si>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</si>
  <si>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</si>
  <si>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</si>
  <si>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</si>
  <si>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</si>
  <si>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</si>
  <si>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</si>
  <si>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</si>
  <si>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</si>
  <si>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</si>
  <si>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</si>
  <si>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</si>
  <si>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</si>
  <si>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</si>
  <si>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</si>
  <si>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</si>
  <si>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</si>
  <si>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</si>
  <si>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</si>
  <si>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</si>
  <si>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</si>
  <si>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</si>
  <si>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</si>
  <si>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</si>
  <si>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</si>
  <si>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</si>
  <si>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</si>
  <si>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</si>
  <si>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</si>
  <si>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</si>
  <si>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</si>
  <si>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</si>
  <si>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</si>
  <si>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</si>
  <si>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</si>
  <si>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</si>
  <si>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</si>
  <si>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</si>
  <si>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</si>
  <si>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</si>
  <si>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</si>
  <si>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</si>
  <si>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</si>
  <si>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</si>
  <si>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</si>
  <si>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</si>
  <si>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</si>
  <si>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</si>
  <si>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</si>
  <si>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</si>
  <si>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</si>
  <si>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</si>
  <si>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</si>
  <si>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</si>
  <si>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</si>
  <si>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</si>
  <si>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</si>
  <si>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</si>
  <si>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</si>
  <si>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</si>
  <si>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</si>
  <si>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</si>
  <si>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</si>
  <si>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</si>
  <si>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</si>
  <si>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</si>
  <si>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</si>
  <si>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</si>
  <si>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</si>
  <si>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</si>
  <si>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</si>
  <si>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</si>
  <si>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</si>
  <si>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</si>
  <si>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</si>
  <si>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</si>
  <si>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</si>
  <si>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</si>
  <si>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</si>
  <si>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</si>
  <si>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</si>
  <si>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</si>
  <si>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</si>
  <si>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</si>
  <si>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</si>
  <si>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</si>
  <si>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</si>
  <si>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</si>
  <si>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</si>
  <si>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</si>
  <si>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</si>
  <si>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</si>
  <si>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</si>
  <si>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</si>
  <si>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</si>
  <si>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</si>
  <si>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</si>
  <si>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</si>
  <si>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</si>
  <si>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</si>
  <si>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</si>
  <si>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</si>
  <si>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</si>
  <si>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</si>
  <si>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</si>
  <si>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</si>
  <si>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</si>
  <si>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</si>
  <si>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</si>
  <si>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</si>
  <si>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</si>
  <si>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</si>
  <si>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</si>
  <si>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</si>
  <si>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</si>
  <si>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</si>
  <si>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</si>
  <si>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</si>
  <si>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</si>
  <si>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</si>
  <si>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</si>
  <si>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</si>
  <si>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</si>
  <si>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</si>
  <si>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</si>
  <si>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</si>
  <si>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</si>
  <si>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</si>
  <si>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</si>
  <si>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</si>
  <si>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</si>
  <si>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</si>
  <si>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</si>
  <si>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</si>
  <si>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</si>
  <si>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</si>
  <si>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</si>
  <si>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</si>
  <si>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</si>
  <si>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</si>
  <si>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</si>
  <si>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</si>
  <si>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</si>
  <si>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</si>
  <si>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</si>
  <si>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</si>
  <si>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</si>
  <si>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</si>
  <si>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</si>
  <si>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</si>
  <si>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</si>
  <si>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</si>
  <si>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</si>
  <si>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</si>
  <si>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</si>
  <si>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</si>
  <si>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</si>
  <si>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</si>
  <si>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</si>
  <si>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</si>
  <si>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</si>
  <si>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</si>
  <si>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</si>
  <si>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</si>
  <si>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</si>
  <si>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</si>
  <si>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</si>
  <si>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</si>
  <si>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</si>
  <si>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</si>
  <si>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</si>
  <si>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</si>
  <si>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</si>
  <si>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</si>
  <si>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</si>
  <si>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</si>
  <si>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</si>
  <si>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</si>
  <si>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</si>
  <si>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</si>
  <si>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</si>
  <si>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</si>
  <si>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</si>
  <si>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</si>
  <si>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</si>
  <si>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</si>
  <si>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</si>
  <si>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</si>
  <si>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</si>
  <si>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</si>
  <si>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</si>
  <si>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</si>
  <si>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</si>
  <si>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</si>
  <si>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</si>
  <si>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</si>
  <si>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</si>
  <si>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</si>
  <si>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</si>
  <si>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</si>
  <si>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</si>
  <si>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</si>
  <si>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</si>
  <si>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</si>
  <si>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</si>
  <si>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</si>
  <si>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</si>
  <si>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</si>
  <si>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</si>
  <si>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</si>
  <si>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</si>
  <si>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</si>
  <si>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</si>
  <si>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</si>
  <si>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</si>
  <si>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</si>
  <si>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</si>
  <si>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</si>
  <si>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</si>
  <si>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</si>
  <si>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</si>
  <si>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</si>
  <si>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</si>
  <si>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</si>
  <si>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</si>
  <si>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</si>
  <si>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</si>
  <si>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</si>
  <si>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</si>
  <si>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</si>
  <si>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</si>
  <si>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</si>
  <si>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</si>
  <si>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</si>
  <si>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</si>
  <si>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</si>
  <si>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</si>
  <si>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</si>
  <si>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</si>
  <si>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</si>
  <si>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</si>
  <si>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</si>
  <si>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</si>
  <si>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</si>
  <si>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</si>
  <si>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</si>
  <si>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</si>
  <si>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</si>
  <si>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</si>
  <si>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</si>
  <si>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</si>
  <si>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</si>
  <si>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</si>
  <si>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</si>
  <si>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</si>
  <si>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</si>
  <si>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</si>
  <si>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</si>
  <si>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</si>
  <si>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</si>
  <si>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</si>
  <si>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</si>
  <si>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</si>
  <si>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</si>
  <si>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</si>
  <si>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</si>
  <si>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</si>
  <si>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</si>
  <si>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</si>
  <si>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</si>
  <si>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</si>
  <si>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</si>
  <si>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</si>
  <si>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</si>
  <si>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</si>
  <si>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</si>
  <si>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</si>
  <si>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</si>
  <si>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</si>
  <si>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</si>
  <si>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</si>
  <si>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</si>
  <si>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</si>
  <si>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</si>
  <si>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</si>
  <si>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</si>
  <si>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</si>
  <si>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</si>
  <si>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</si>
  <si>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</si>
  <si>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</si>
  <si>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</si>
  <si>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</si>
  <si>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</si>
  <si>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</si>
  <si>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</si>
  <si>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</si>
  <si>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</si>
  <si>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</si>
  <si>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</si>
  <si>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</si>
  <si>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</si>
  <si>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</si>
  <si>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</si>
  <si>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</si>
  <si>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</si>
  <si>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</si>
  <si>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</si>
  <si>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</si>
  <si>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</si>
  <si>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</si>
  <si>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</si>
  <si>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</si>
  <si>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</si>
  <si>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</si>
  <si>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</si>
  <si>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</si>
  <si>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</si>
  <si>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</si>
  <si>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</si>
  <si>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</si>
  <si>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</si>
  <si>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</si>
  <si>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</si>
  <si>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</si>
  <si>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</si>
  <si>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</si>
  <si>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</si>
  <si>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</si>
  <si>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</si>
  <si>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</si>
  <si>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</si>
  <si>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</si>
  <si>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</si>
  <si>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</si>
  <si>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</si>
  <si>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</si>
  <si>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</si>
  <si>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</si>
  <si>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</si>
  <si>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</si>
  <si>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</si>
  <si>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</si>
  <si>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</si>
  <si>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</si>
  <si>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</si>
  <si>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</si>
  <si>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</si>
  <si>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</si>
  <si>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</si>
  <si>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</si>
  <si>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</si>
  <si>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</si>
  <si>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</si>
  <si>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</si>
  <si>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</si>
  <si>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</si>
  <si>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</si>
  <si>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</si>
  <si>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</si>
  <si>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</si>
  <si>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</si>
  <si>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</si>
  <si>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</si>
  <si>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</si>
  <si>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</si>
  <si>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</si>
  <si>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</si>
  <si>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</si>
  <si>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</si>
  <si>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</si>
  <si>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</si>
  <si>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</si>
  <si>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</si>
  <si>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</si>
  <si>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</si>
  <si>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</si>
  <si>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</si>
  <si>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</si>
  <si>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</si>
  <si>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</si>
  <si>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</si>
  <si>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</si>
  <si>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</si>
  <si>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</si>
  <si>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</si>
  <si>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</si>
  <si>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</si>
  <si>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</si>
  <si>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</si>
  <si>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</si>
  <si>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</si>
  <si>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</si>
  <si>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</si>
  <si>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</si>
  <si>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</si>
  <si>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</si>
  <si>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</si>
  <si>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</si>
  <si>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</si>
  <si>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</si>
  <si>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</si>
  <si>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</si>
  <si>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</si>
  <si>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</si>
  <si>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</si>
  <si>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</si>
  <si>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</si>
  <si>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</si>
  <si>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</si>
  <si>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</si>
  <si>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</si>
  <si>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</si>
  <si>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</si>
  <si>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</si>
  <si>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</si>
  <si>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</si>
  <si>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</si>
  <si>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</si>
  <si>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</si>
  <si>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</si>
  <si>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</si>
  <si>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</si>
  <si>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</si>
  <si>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</si>
  <si>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</si>
  <si>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</si>
  <si>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</si>
  <si>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</si>
  <si>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</si>
  <si>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</si>
  <si>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</si>
  <si>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</si>
  <si>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</si>
  <si>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</si>
  <si>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</si>
  <si>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</si>
  <si>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</si>
  <si>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</si>
  <si>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</si>
  <si>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</si>
  <si>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</si>
  <si>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</si>
  <si>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</si>
  <si>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</si>
  <si>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</si>
  <si>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</si>
  <si>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</si>
  <si>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</si>
  <si>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</si>
  <si>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</si>
  <si>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</si>
  <si>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</si>
  <si>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</si>
  <si>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</si>
  <si>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</si>
  <si>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</si>
  <si>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</si>
  <si>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</si>
  <si>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</si>
  <si>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</si>
  <si>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</si>
  <si>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</si>
  <si>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</si>
  <si>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</si>
  <si>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</si>
  <si>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</si>
  <si>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</si>
  <si>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</si>
  <si>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</si>
  <si>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</si>
  <si>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</si>
  <si>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</si>
  <si>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</si>
  <si>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</si>
  <si>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</si>
  <si>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</si>
  <si>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</si>
  <si>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</si>
  <si>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</si>
  <si>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</si>
  <si>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</si>
  <si>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</si>
  <si>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</si>
  <si>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</si>
  <si>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</si>
  <si>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</si>
  <si>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</si>
  <si>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</si>
  <si>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</si>
  <si>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</si>
  <si>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</si>
  <si>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</si>
  <si>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</si>
  <si>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</si>
  <si>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</si>
  <si>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</si>
  <si>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</si>
  <si>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</si>
  <si>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</si>
  <si>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</si>
  <si>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</si>
  <si>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</si>
  <si>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</si>
  <si>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</si>
  <si>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</si>
  <si>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</si>
  <si>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</si>
  <si>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</si>
  <si>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</si>
  <si>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</si>
  <si>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</si>
  <si>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</si>
  <si>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</si>
  <si>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</si>
  <si>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</si>
  <si>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</si>
  <si>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</si>
  <si>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</si>
  <si>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</si>
  <si>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</si>
  <si>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</si>
  <si>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</si>
  <si>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</si>
  <si>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</si>
  <si>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</si>
  <si>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</si>
  <si>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</si>
  <si>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</si>
  <si>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</si>
  <si>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</si>
  <si>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</si>
  <si>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</si>
  <si>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</si>
  <si>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</si>
  <si>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</si>
  <si>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</si>
  <si>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</si>
  <si>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</si>
  <si>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</si>
  <si>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</si>
  <si>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</si>
  <si>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</si>
  <si>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</si>
  <si>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</si>
  <si>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</si>
  <si>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</si>
  <si>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</si>
  <si>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</si>
  <si>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</si>
  <si>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</si>
  <si>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</si>
  <si>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</si>
  <si>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</si>
  <si>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</si>
  <si>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</si>
  <si>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</si>
  <si>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</si>
  <si>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</si>
  <si>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</si>
  <si>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</si>
  <si>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</si>
  <si>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</si>
  <si>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</si>
  <si>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</si>
  <si>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</si>
  <si>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</si>
  <si>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</si>
  <si>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</si>
  <si>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</si>
  <si>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</si>
  <si>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</si>
  <si>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</si>
  <si>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</si>
  <si>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</si>
  <si>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</si>
  <si>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</si>
  <si>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</si>
  <si>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</si>
  <si>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</si>
  <si>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</si>
  <si>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</si>
  <si>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</si>
  <si>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</si>
  <si>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</si>
  <si>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</si>
  <si>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</si>
  <si>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</si>
  <si>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</si>
  <si>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</si>
  <si>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</si>
  <si>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</si>
  <si>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</si>
  <si>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</si>
  <si>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</si>
  <si>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</si>
  <si>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</si>
  <si>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</si>
  <si>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</si>
  <si>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</si>
  <si>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</si>
  <si>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</si>
  <si>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</si>
  <si>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</si>
  <si>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</si>
  <si>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</si>
  <si>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</si>
  <si>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</si>
  <si>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</si>
  <si>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</si>
  <si>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</si>
  <si>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</si>
  <si>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</si>
  <si>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</si>
  <si>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</si>
  <si>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</si>
  <si>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</si>
  <si>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</si>
  <si>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</si>
  <si>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</si>
  <si>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</si>
  <si>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</si>
  <si>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</si>
  <si>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</si>
  <si>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</si>
  <si>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</si>
  <si>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</si>
  <si>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</si>
  <si>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</si>
  <si>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</si>
  <si>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</si>
  <si>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</si>
  <si>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</si>
  <si>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</si>
  <si>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</si>
  <si>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</si>
  <si>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</si>
  <si>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</si>
  <si>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</si>
  <si>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</si>
  <si>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</si>
  <si>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</si>
  <si>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</si>
  <si>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</si>
  <si>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</si>
  <si>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</si>
  <si>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</si>
  <si>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</si>
  <si>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</si>
  <si>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</si>
  <si>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</si>
  <si>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</si>
  <si>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</si>
  <si>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</si>
  <si>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</si>
  <si>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</si>
  <si>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</si>
  <si>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</si>
  <si>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</si>
  <si>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</si>
  <si>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</si>
  <si>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</si>
  <si>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</si>
  <si>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</si>
  <si>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</si>
  <si>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</si>
  <si>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</si>
  <si>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</si>
  <si>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</si>
  <si>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</si>
  <si>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</si>
  <si>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</si>
  <si>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</si>
  <si>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</si>
  <si>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</si>
  <si>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</si>
  <si>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</si>
  <si>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</si>
  <si>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</si>
  <si>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</si>
  <si>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</si>
  <si>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</si>
  <si>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</si>
  <si>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</si>
  <si>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</si>
  <si>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</si>
  <si>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</si>
  <si>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</si>
  <si>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</si>
  <si>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</si>
  <si>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</si>
  <si>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</si>
  <si>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</si>
  <si>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</si>
  <si>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</si>
  <si>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</si>
  <si>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</si>
  <si>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</si>
  <si>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</si>
  <si>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</si>
  <si>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</si>
  <si>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</si>
  <si>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</si>
  <si>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</si>
  <si>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</si>
  <si>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</si>
  <si>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</si>
  <si>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</si>
  <si>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</si>
  <si>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</si>
  <si>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</si>
  <si>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</si>
  <si>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</si>
  <si>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</si>
  <si>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</si>
  <si>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</si>
  <si>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</si>
  <si>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</si>
  <si>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</si>
  <si>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</si>
  <si>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</si>
  <si>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</si>
  <si>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</si>
  <si>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</si>
  <si>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</si>
  <si>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</si>
  <si>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</si>
  <si>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</si>
  <si>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</si>
  <si>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</si>
  <si>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</si>
  <si>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</si>
  <si>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</si>
  <si>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</si>
  <si>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</si>
  <si>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</si>
  <si>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</si>
  <si>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</si>
  <si>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</si>
  <si>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</si>
  <si>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</si>
  <si>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</si>
  <si>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</si>
  <si>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</si>
  <si>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</si>
  <si>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</si>
  <si>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</si>
  <si>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</si>
  <si>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</si>
  <si>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</si>
  <si>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</si>
  <si>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</si>
  <si>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</si>
  <si>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</si>
  <si>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</si>
  <si>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</si>
  <si>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</si>
  <si>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</si>
  <si>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</si>
  <si>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</si>
  <si>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</si>
  <si>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</si>
  <si>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</si>
  <si>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</si>
  <si>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</si>
  <si>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</si>
  <si>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</si>
  <si>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</si>
  <si>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</si>
  <si>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</si>
  <si>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</si>
  <si>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</si>
  <si>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</si>
  <si>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</si>
  <si>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</si>
  <si>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</si>
  <si>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</si>
  <si>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</si>
  <si>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</si>
  <si>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</si>
  <si>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</si>
  <si>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</si>
  <si>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</si>
  <si>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</si>
  <si>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</si>
  <si>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</si>
  <si>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</si>
  <si>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</si>
  <si>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</si>
  <si>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</si>
  <si>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</si>
  <si>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</si>
  <si>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</si>
  <si>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</si>
  <si>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</si>
  <si>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</si>
  <si>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</si>
  <si>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</si>
  <si>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</si>
  <si>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</si>
  <si>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</si>
  <si>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</si>
  <si>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</si>
  <si>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</si>
  <si>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</si>
  <si>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</si>
  <si>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</si>
  <si>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</si>
  <si>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</si>
  <si>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</si>
  <si>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</si>
  <si>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</si>
  <si>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</si>
  <si>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</si>
  <si>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</si>
  <si>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</si>
  <si>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</si>
  <si>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</si>
  <si>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</si>
  <si>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</si>
  <si>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</si>
  <si>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</si>
  <si>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</si>
  <si>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</si>
  <si>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</si>
  <si>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</si>
  <si>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</si>
  <si>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</si>
  <si>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</si>
  <si>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</si>
  <si>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</si>
  <si>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</si>
  <si>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</si>
  <si>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</si>
  <si>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</si>
  <si>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</si>
  <si>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</si>
  <si>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</si>
  <si>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</si>
  <si>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</si>
  <si>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</si>
  <si>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</si>
  <si>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</si>
  <si>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</si>
  <si>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</si>
  <si>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</si>
  <si>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</si>
  <si>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</si>
  <si>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</si>
  <si>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</si>
  <si>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</si>
  <si>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</si>
  <si>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</si>
  <si>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</si>
  <si>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</si>
  <si>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</si>
  <si>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</si>
  <si>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</si>
  <si>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</si>
  <si>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</si>
  <si>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</si>
  <si>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</si>
  <si>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</si>
  <si>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</si>
  <si>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</si>
  <si>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</si>
  <si>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</si>
  <si>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</si>
  <si>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</si>
  <si>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</si>
  <si>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</si>
  <si>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</si>
  <si>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</si>
  <si>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</si>
  <si>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</si>
  <si>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</si>
  <si>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</si>
  <si>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</si>
  <si>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</si>
  <si>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</si>
  <si>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</si>
  <si>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</si>
  <si>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</si>
  <si>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</si>
  <si>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</si>
  <si>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</si>
  <si>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</si>
  <si>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</si>
  <si>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</si>
  <si>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</si>
  <si>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</si>
  <si>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</si>
  <si>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</si>
  <si>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</si>
  <si>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</si>
  <si>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</si>
  <si>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</si>
  <si>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</si>
  <si>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</si>
  <si>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</si>
  <si>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</si>
  <si>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</si>
  <si>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</si>
  <si>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</si>
  <si>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</si>
  <si>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</si>
  <si>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</si>
  <si>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</si>
  <si>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</si>
  <si>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</si>
  <si>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</si>
  <si>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</si>
  <si>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</si>
  <si>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</si>
  <si>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</si>
  <si>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</si>
  <si>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</si>
  <si>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</si>
  <si>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</si>
  <si>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</si>
  <si>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</si>
  <si>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</si>
  <si>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</si>
  <si>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</si>
  <si>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</si>
  <si>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</si>
  <si>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</si>
  <si>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</si>
  <si>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</si>
  <si>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</si>
  <si>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</si>
  <si>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</si>
  <si>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</si>
  <si>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</si>
  <si>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</si>
  <si>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</si>
  <si>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</si>
  <si>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</si>
  <si>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</si>
  <si>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</si>
  <si>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</si>
  <si>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</si>
  <si>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</si>
  <si>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</si>
  <si>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</si>
  <si>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</si>
  <si>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</si>
  <si>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</si>
  <si>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</si>
  <si>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</si>
  <si>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</si>
  <si>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</si>
  <si>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</si>
  <si>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</si>
  <si>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</si>
  <si>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</si>
  <si>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</si>
  <si>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</si>
  <si>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</si>
  <si>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</si>
  <si>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</si>
  <si>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</si>
  <si>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</si>
  <si>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</si>
  <si>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</si>
  <si>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</si>
  <si>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</si>
  <si>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</si>
  <si>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</si>
  <si>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</si>
  <si>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</si>
  <si>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</si>
  <si>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</si>
  <si>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</si>
  <si>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</si>
  <si>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</si>
  <si>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</si>
  <si>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</si>
  <si>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</si>
  <si>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</si>
  <si>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</si>
  <si>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</si>
  <si>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</si>
  <si>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</si>
  <si>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</si>
  <si>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</si>
  <si>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</si>
  <si>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</si>
  <si>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</si>
  <si>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</si>
  <si>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</si>
  <si>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</si>
  <si>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</si>
  <si>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</si>
  <si>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</si>
  <si>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</si>
  <si>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</si>
  <si>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</si>
  <si>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</si>
  <si>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</si>
  <si>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</si>
  <si>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</si>
  <si>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</si>
  <si>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</si>
  <si>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</si>
  <si>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</si>
  <si>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</si>
  <si>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</si>
  <si>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</si>
  <si>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</si>
  <si>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</si>
  <si>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</si>
  <si>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</si>
  <si>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</si>
  <si>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</si>
  <si>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</si>
  <si>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</si>
  <si>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</si>
  <si>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</si>
  <si>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</si>
  <si>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</si>
  <si>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</si>
  <si>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</si>
  <si>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</si>
  <si>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</si>
  <si>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</si>
  <si>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</si>
  <si>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</si>
  <si>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</si>
  <si>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</si>
  <si>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</si>
  <si>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</si>
  <si>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</si>
  <si>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</si>
  <si>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</si>
  <si>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</si>
  <si>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</si>
  <si>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</si>
  <si>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</si>
  <si>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</si>
  <si>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</si>
  <si>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</si>
  <si>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</si>
  <si>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</si>
  <si>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</si>
  <si>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</si>
  <si>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</si>
  <si>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</si>
  <si>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</si>
  <si>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</si>
  <si>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</si>
  <si>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</si>
  <si>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</si>
  <si>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</si>
  <si>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</si>
  <si>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</si>
  <si>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</si>
  <si>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</si>
  <si>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</si>
  <si>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</si>
  <si>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</si>
  <si>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</si>
  <si>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</si>
  <si>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</si>
  <si>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</si>
  <si>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</si>
  <si>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</si>
  <si>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</si>
  <si>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</si>
  <si>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</si>
  <si>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</si>
  <si>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</si>
  <si>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</si>
  <si>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</si>
  <si>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</si>
  <si>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</si>
  <si>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</si>
  <si>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</si>
  <si>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</si>
  <si>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</si>
  <si>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</si>
  <si>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</si>
  <si>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</si>
  <si>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</si>
  <si>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</si>
  <si>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</si>
  <si>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</si>
  <si>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</si>
  <si>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</si>
  <si>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</si>
  <si>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</si>
  <si>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</si>
  <si>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</si>
  <si>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</si>
  <si>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</si>
  <si>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</si>
  <si>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</si>
  <si>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</si>
  <si>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</si>
  <si>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</si>
  <si>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</si>
  <si>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</si>
  <si>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</si>
  <si>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</si>
  <si>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</si>
  <si>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</si>
  <si>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</si>
  <si>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</si>
  <si>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</si>
  <si>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</si>
  <si>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</si>
  <si>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</si>
  <si>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</si>
  <si>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</si>
  <si>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</si>
  <si>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</si>
  <si>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</si>
  <si>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</si>
  <si>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</si>
  <si>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</si>
  <si>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</si>
  <si>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</si>
  <si>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</si>
  <si>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</si>
  <si>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</si>
  <si>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</si>
  <si>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</si>
  <si>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</si>
  <si>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</si>
  <si>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</si>
  <si>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</si>
  <si>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</si>
  <si>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</si>
  <si>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</si>
  <si>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</si>
  <si>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</si>
  <si>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</si>
  <si>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</si>
  <si>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</si>
  <si>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</si>
  <si>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</si>
  <si>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</si>
  <si>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</si>
  <si>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</si>
  <si>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</si>
  <si>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</si>
  <si>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</si>
  <si>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</si>
  <si>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</si>
  <si>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</si>
  <si>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</si>
  <si>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</si>
  <si>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</si>
  <si>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</si>
  <si>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</si>
  <si>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</si>
  <si>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</si>
  <si>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</si>
  <si>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</si>
  <si>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</si>
  <si>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</si>
  <si>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</si>
  <si>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</si>
  <si>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</si>
  <si>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</si>
  <si>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</si>
  <si>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</si>
  <si>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</si>
  <si>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</si>
  <si>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</si>
  <si>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</si>
  <si>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</si>
  <si>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</si>
  <si>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</si>
  <si>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</si>
  <si>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</si>
  <si>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</si>
  <si>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</si>
  <si>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</si>
  <si>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</si>
  <si>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</si>
  <si>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</si>
  <si>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</si>
  <si>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</si>
  <si>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</si>
  <si>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</si>
  <si>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</si>
  <si>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</si>
  <si>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</si>
  <si>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</si>
  <si>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</si>
  <si>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</si>
  <si>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</si>
  <si>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</si>
  <si>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</si>
  <si>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</si>
  <si>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</si>
  <si>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</si>
  <si>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</si>
  <si>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</si>
  <si>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</si>
  <si>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</si>
  <si>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</si>
  <si>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</si>
  <si>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</si>
  <si>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</si>
  <si>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</si>
  <si>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</si>
  <si>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</si>
  <si>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</si>
  <si>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</si>
  <si>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</si>
  <si>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</si>
  <si>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</si>
  <si>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</si>
  <si>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</si>
  <si>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</si>
  <si>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</si>
  <si>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</si>
  <si>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</si>
  <si>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</si>
  <si>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</si>
  <si>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</si>
  <si>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</si>
  <si>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</si>
  <si>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</si>
  <si>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</si>
  <si>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</si>
  <si>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</si>
  <si>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</si>
  <si>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</si>
  <si>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</si>
  <si>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</si>
  <si>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</si>
  <si>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</si>
  <si>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</si>
  <si>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</si>
  <si>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</si>
  <si>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</si>
  <si>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</si>
  <si>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</si>
  <si>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</si>
  <si>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</si>
  <si>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</si>
  <si>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</si>
  <si>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</si>
  <si>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</si>
  <si>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</si>
  <si>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</si>
  <si>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</si>
  <si>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</si>
  <si>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</si>
  <si>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</si>
  <si>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</si>
  <si>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</si>
  <si>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</si>
  <si>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</si>
  <si>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</si>
  <si>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</si>
  <si>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</si>
  <si>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</si>
  <si>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</si>
  <si>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</si>
  <si>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</si>
  <si>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</si>
  <si>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</si>
  <si>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</si>
  <si>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</si>
  <si>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</si>
  <si>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</si>
  <si>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</si>
  <si>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</si>
  <si>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</si>
  <si>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</si>
  <si>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</si>
  <si>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</si>
  <si>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</si>
  <si>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</si>
  <si>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</si>
  <si>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</si>
  <si>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</si>
  <si>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</si>
  <si>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</si>
  <si>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</si>
  <si>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</si>
  <si>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</si>
  <si>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</si>
  <si>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</si>
  <si>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</si>
  <si>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</si>
  <si>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</si>
  <si>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</si>
  <si>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</si>
  <si>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</si>
  <si>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</si>
  <si>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</si>
  <si>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</si>
  <si>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</si>
  <si>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</si>
  <si>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</si>
  <si>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</si>
  <si>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</si>
  <si>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</si>
  <si>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</si>
  <si>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</si>
  <si>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</si>
  <si>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</si>
  <si>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</si>
  <si>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</si>
  <si>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</si>
  <si>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</si>
  <si>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</si>
  <si>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</si>
  <si>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</si>
  <si>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</si>
  <si>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</si>
  <si>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</si>
  <si>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</si>
  <si>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</si>
  <si>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</si>
  <si>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</si>
  <si>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</si>
  <si>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</si>
  <si>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</si>
  <si>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</si>
  <si>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</si>
  <si>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</si>
  <si>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</si>
  <si>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</si>
  <si>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</si>
  <si>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</si>
  <si>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</si>
  <si>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</si>
  <si>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</si>
  <si>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</si>
  <si>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</si>
  <si>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</si>
  <si>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</si>
  <si>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</si>
  <si>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</si>
  <si>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</si>
  <si>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</si>
  <si>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</si>
  <si>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</si>
  <si>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</si>
  <si>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</si>
  <si>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</si>
  <si>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</si>
  <si>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</si>
  <si>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</si>
  <si>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</si>
  <si>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</si>
  <si>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</si>
  <si>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</si>
  <si>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</si>
  <si>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</si>
  <si>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</si>
  <si>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</si>
  <si>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</si>
  <si>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</si>
  <si>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</si>
  <si>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</si>
  <si>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</si>
  <si>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</si>
  <si>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</si>
  <si>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</si>
  <si>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</si>
  <si>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</si>
  <si>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</si>
  <si>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</si>
  <si>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</si>
  <si>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</si>
  <si>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</si>
  <si>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</si>
  <si>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</si>
  <si>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</si>
  <si>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</si>
  <si>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</si>
  <si>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</si>
  <si>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</si>
  <si>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</si>
  <si>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</si>
  <si>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</si>
  <si>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</si>
  <si>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</si>
  <si>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</si>
  <si>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</si>
  <si>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</si>
  <si>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</si>
  <si>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</si>
  <si>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</si>
  <si>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</si>
  <si>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</si>
  <si>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</si>
  <si>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</si>
  <si>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</si>
  <si>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</si>
  <si>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</si>
  <si>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</si>
  <si>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</si>
  <si>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</si>
  <si>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</si>
  <si>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</si>
  <si>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</si>
  <si>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</si>
  <si>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</si>
  <si>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</si>
  <si>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</si>
  <si>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</si>
  <si>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</si>
  <si>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</si>
  <si>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</si>
  <si>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</si>
  <si>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</si>
  <si>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</si>
  <si>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</si>
  <si>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</si>
  <si>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</si>
  <si>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</si>
  <si>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</si>
  <si>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</si>
  <si>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</si>
  <si>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</si>
  <si>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</si>
  <si>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</si>
  <si>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</si>
  <si>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</si>
  <si>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</si>
  <si>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</si>
  <si>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</si>
  <si>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</si>
  <si>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</si>
  <si>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</si>
  <si>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</si>
  <si>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</si>
  <si>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</si>
  <si>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</si>
  <si>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</si>
  <si>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</si>
  <si>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</si>
  <si>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</si>
  <si>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</si>
  <si>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</si>
  <si>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</si>
  <si>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</si>
  <si>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</si>
  <si>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</si>
  <si>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</si>
  <si>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</si>
  <si>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</si>
  <si>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</si>
  <si>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</si>
  <si>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</si>
  <si>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</si>
  <si>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</si>
  <si>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</si>
  <si>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</si>
  <si>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</si>
  <si>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</si>
  <si>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</si>
  <si>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</si>
  <si>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</si>
  <si>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</si>
  <si>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</si>
  <si>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</si>
  <si>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</si>
  <si>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</si>
  <si>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</si>
  <si>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</si>
  <si>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</si>
  <si>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</si>
  <si>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</si>
  <si>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</si>
  <si>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</si>
  <si>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</si>
  <si>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</si>
  <si>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</si>
  <si>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 xml:space="preserve">Date Ended Conversion </t>
  </si>
  <si>
    <t>Year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</si>
  <si>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</si>
  <si>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</si>
  <si>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</si>
  <si>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</si>
  <si>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</si>
  <si>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</si>
  <si>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</si>
  <si>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</si>
  <si>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</si>
  <si>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</si>
  <si>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</si>
  <si>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</si>
  <si>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Name</t>
  </si>
  <si>
    <t>Goal</t>
  </si>
  <si>
    <t>Pleadged</t>
  </si>
  <si>
    <t>Blurb</t>
  </si>
  <si>
    <t>Number of Backers</t>
  </si>
  <si>
    <t xml:space="preserve"> </t>
  </si>
  <si>
    <t>Successful</t>
  </si>
  <si>
    <t>Failed</t>
  </si>
  <si>
    <t>Mean Goal</t>
  </si>
  <si>
    <t>Median Goal</t>
  </si>
  <si>
    <t>Mean Pledge</t>
  </si>
  <si>
    <t>Median Pledge</t>
  </si>
  <si>
    <t xml:space="preserve">Standard Deviation of Goal </t>
  </si>
  <si>
    <t>Upper Quartile of Goal</t>
  </si>
  <si>
    <t>Lower Quartile of Goal</t>
  </si>
  <si>
    <t xml:space="preserve">IQR of Goal </t>
  </si>
  <si>
    <t>Standard Deviation of Goal</t>
  </si>
  <si>
    <t>Date Created Conversion</t>
  </si>
  <si>
    <t>Years</t>
  </si>
  <si>
    <t>Number Successful</t>
  </si>
  <si>
    <t>Number Canceled</t>
  </si>
  <si>
    <t>Total Projects</t>
  </si>
  <si>
    <t>Percentage Successful</t>
  </si>
  <si>
    <t>Number Failed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</si>
  <si>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</si>
  <si>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</si>
  <si>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</si>
  <si>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</si>
  <si>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</si>
  <si>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</si>
  <si>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</si>
  <si>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</si>
  <si>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</si>
  <si>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</si>
  <si>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</si>
  <si>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</si>
  <si>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</si>
  <si>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</si>
  <si>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*I was having trouble selecting the columns individually, so I copied and pasted the requried columns above and created a line chart from there.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</si>
</sst>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  <xf numFmtId="165" fontId="0" fillId="0" borderId="0" xfId="1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1" fillId="0" borderId="0" xfId="2" applyNumberFormat="1" applyFont="1" applyAlignment="1">
      <alignment horizontal="center"/>
    </xf>
    <xf numFmtId="0" fontId="1" fillId="0" borderId="0" xfId="0" applyFont="1"/>
    <xf numFmtId="166" fontId="0" fillId="0" borderId="0" xfId="0" applyNumberFormat="1" applyAlignment="1">
      <alignment horizontal="left"/>
    </xf>
    <xf numFmtId="0" fontId="0" fillId="0" borderId="0" xfId="0" applyAlignment="1">
      <alignment wrapText="1" shrinkToFit="1"/>
    </xf>
    <xf numFmtId="44" fontId="1" fillId="0" borderId="0" xfId="1" applyFont="1"/>
    <xf numFmtId="165" fontId="1" fillId="0" borderId="0" xfId="1" applyNumberFormat="1" applyFont="1"/>
    <xf numFmtId="0" fontId="1" fillId="0" borderId="1" xfId="0" applyFont="1" applyBorder="1" applyAlignment="1">
      <alignment horizontal="center"/>
    </xf>
    <xf numFmtId="0" fontId="0" fillId="0" borderId="0" xfId="0" applyFont="1"/>
    <xf numFmtId="9" fontId="0" fillId="0" borderId="0" xfId="2" applyFont="1"/>
    <xf numFmtId="9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2" applyNumberFormat="1" applyFont="1"/>
    <xf numFmtId="0" fontId="0" fillId="0" borderId="0" xfId="0" applyFill="1"/>
    <xf numFmtId="9" fontId="0" fillId="0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B51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206208988568752"/>
          <c:y val="3.29113951386586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0-3D49-AF0A-5B5C005698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20-3D49-AF0A-5B5C005698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20-3D49-AF0A-5B5C005698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20-3D49-AF0A-5B5C00569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938174031"/>
        <c:axId val="1547309807"/>
      </c:barChart>
      <c:catAx>
        <c:axId val="9381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09807"/>
        <c:crosses val="autoZero"/>
        <c:auto val="1"/>
        <c:lblAlgn val="ctr"/>
        <c:lblOffset val="100"/>
        <c:noMultiLvlLbl val="0"/>
      </c:catAx>
      <c:valAx>
        <c:axId val="15473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Goals'!$B$18:$B$29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F-064C-827B-8231D7AB85C6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Goals'!$C$18:$C$29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F-064C-827B-8231D7AB85C6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Goals'!$D$18:$D$29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F-064C-827B-8231D7AB8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313887"/>
        <c:axId val="1824687215"/>
      </c:lineChart>
      <c:catAx>
        <c:axId val="194831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687215"/>
        <c:crosses val="autoZero"/>
        <c:auto val="1"/>
        <c:lblAlgn val="ctr"/>
        <c:lblOffset val="100"/>
        <c:noMultiLvlLbl val="0"/>
      </c:catAx>
      <c:valAx>
        <c:axId val="18246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1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 Outcms Bsd on LaunchDate!PivotTable12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 Outcms Bsd on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 Outcms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Outcms Bsd on LaunchDate'!$B$6:$B$18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B-F546-942D-DE074EB2044E}"/>
            </c:ext>
          </c:extLst>
        </c:ser>
        <c:ser>
          <c:idx val="1"/>
          <c:order val="1"/>
          <c:tx>
            <c:strRef>
              <c:f>'Theatr Outcms Bsd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 Outcms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Outcms Bsd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B-F546-942D-DE074EB2044E}"/>
            </c:ext>
          </c:extLst>
        </c:ser>
        <c:ser>
          <c:idx val="2"/>
          <c:order val="2"/>
          <c:tx>
            <c:strRef>
              <c:f>'Theatr Outcms Bsd on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 Outcms Bsd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Outcms Bsd on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B-F546-942D-DE074EB2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113023"/>
        <c:axId val="967777039"/>
      </c:lineChart>
      <c:catAx>
        <c:axId val="117511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77039"/>
        <c:crosses val="autoZero"/>
        <c:auto val="1"/>
        <c:lblAlgn val="ctr"/>
        <c:lblOffset val="100"/>
        <c:noMultiLvlLbl val="0"/>
      </c:catAx>
      <c:valAx>
        <c:axId val="9677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113023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1-814F-8C5B-0548596421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71-814F-8C5B-0548596421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D71-814F-8C5B-0548596421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4546943"/>
        <c:axId val="934548575"/>
      </c:barChart>
      <c:catAx>
        <c:axId val="9345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8575"/>
        <c:crosses val="autoZero"/>
        <c:auto val="1"/>
        <c:lblAlgn val="ctr"/>
        <c:lblOffset val="100"/>
        <c:noMultiLvlLbl val="0"/>
      </c:catAx>
      <c:valAx>
        <c:axId val="93454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859692</xdr:colOff>
      <xdr:row>13</xdr:row>
      <xdr:rowOff>117231</xdr:rowOff>
    </xdr:from>
    <xdr:to>
      <xdr:col>11</xdr:col>
      <xdr:colOff>234462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8A790-8FEC-EE43-AA8A-6D5313FF5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308427</xdr:colOff>
      <xdr:row>14</xdr:row>
      <xdr:rowOff>147864</xdr:rowOff>
    </xdr:from>
    <xdr:to>
      <xdr:col>10</xdr:col>
      <xdr:colOff>208641</xdr:colOff>
      <xdr:row>29</xdr:row>
      <xdr:rowOff>9071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4BA029-BA43-4F42-B808-267BEAD43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46565</xdr:rowOff>
    </xdr:from>
    <xdr:to>
      <xdr:col>17</xdr:col>
      <xdr:colOff>84666</xdr:colOff>
      <xdr:row>19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CD259-D45C-1443-83F7-21C992B69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64170</xdr:colOff>
      <xdr:row>4</xdr:row>
      <xdr:rowOff>138761</xdr:rowOff>
    </xdr:from>
    <xdr:to>
      <xdr:col>13</xdr:col>
      <xdr:colOff>19486</xdr:colOff>
      <xdr:row>28</xdr:row>
      <xdr:rowOff>172357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30BB5-36F3-A144-9399-3A79B5AA7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3.549506481482" createdVersion="6" refreshedVersion="6" minRefreshableVersion="3" recordCount="4114" xr:uid="{84AF52F8-39E0-4F4A-8114-81D66CE6D4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4.624532407404" createdVersion="6" refreshedVersion="6" minRefreshableVersion="3" recordCount="4114" xr:uid="{06D9F5FE-BA70-EF4A-A8B6-B48D302972F4}">
  <cacheSource type="worksheet">
    <worksheetSource ref="A1:S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1" numFmtId="166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5" base="10">
        <rangePr groupBy="months" startDate="2009-05-16T03:55:13" endDate="2017-03-14T15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Date Created Conversion 2" numFmtId="166">
      <sharedItems containsSemiMixedTypes="0" containsNonDate="0" containsDate="1" containsString="0" minDate="2009-05-16T03:55:13" maxDate="2017-03-14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 " numFmtId="14">
      <sharedItems containsSemiMixedTypes="0" containsNonDate="0" containsDate="1" containsString="0" minDate="2009-08-09T19:26:00" maxDate="2017-05-02T19:12:00" count="4092">
        <d v="2015-07-22T03:00:00"/>
        <d v="2017-03-01T14:24:43"/>
        <d v="2016-02-14T16:51:23"/>
        <d v="2014-08-06T12:21:47"/>
        <d v="2015-12-18T20:01:19"/>
        <d v="2016-07-28T05:35:00"/>
        <d v="2014-06-13T01:44:10"/>
        <d v="2016-07-04T01:07:47"/>
        <d v="2016-04-14T21:00:00"/>
        <d v="2016-04-16T02:29:04"/>
        <d v="2014-06-24T01:37:59"/>
        <d v="2016-08-21T03:00:00"/>
        <d v="2014-07-15T03:00:00"/>
        <d v="2016-06-22T20:27:00"/>
        <d v="2014-07-12T13:59:00"/>
        <d v="2015-09-26T20:14:00"/>
        <d v="2014-06-15T05:30:00"/>
        <d v="2014-11-03T18:33:42"/>
        <d v="2014-09-16T13:00:56"/>
        <d v="2015-07-19T19:35:34"/>
        <d v="2015-09-12T18:11:52"/>
        <d v="2014-09-25T15:03:09"/>
        <d v="2014-12-31T07:59:00"/>
        <d v="2015-04-29T15:20:00"/>
        <d v="2015-09-14T19:39:00"/>
        <d v="2016-01-08T00:36:01"/>
        <d v="2014-08-16T12:22:24"/>
        <d v="2014-11-15T04:57:13"/>
        <d v="2015-12-15T23:08:04"/>
        <d v="2014-07-21T16:09:28"/>
        <d v="2014-08-20T07:01:55"/>
        <d v="2016-01-24T19:00:34"/>
        <d v="2016-05-12T03:59:00"/>
        <d v="2015-11-07T16:51:41"/>
        <d v="2014-08-04T07:43:21"/>
        <d v="2015-04-27T00:00:00"/>
        <d v="2015-04-03T06:22:05"/>
        <d v="2015-02-26T16:37:59"/>
        <d v="2013-05-10T01:22:24"/>
        <d v="2014-05-24T22:59:00"/>
        <d v="2014-06-18T04:00:00"/>
        <d v="2014-10-04T13:39:14"/>
        <d v="2014-12-27T15:20:26"/>
        <d v="2014-07-12T00:00:00"/>
        <d v="2014-10-06T02:22:17"/>
        <d v="2016-04-26T14:58:27"/>
        <d v="2015-12-14T23:09:34"/>
        <d v="2014-12-18T20:40:07"/>
        <d v="2015-02-28T12:00:00"/>
        <d v="2015-10-23T04:14:05"/>
        <d v="2015-01-29T17:00:00"/>
        <d v="2015-08-09T22:17:17"/>
        <d v="2014-07-16T16:50:46"/>
        <d v="2014-04-03T22:00:00"/>
        <d v="2015-12-24T17:07:01"/>
        <d v="2016-05-26T23:15:16"/>
        <d v="2015-06-07T16:00:00"/>
        <d v="2015-04-24T19:59:22"/>
        <d v="2014-11-18T18:52:52"/>
        <d v="2015-09-13T21:00:00"/>
        <d v="2014-03-22T00:00:00"/>
        <d v="2013-06-05T19:32:37"/>
        <d v="2013-03-02T19:11:18"/>
        <d v="2013-12-27T04:59:00"/>
        <d v="2013-07-07T00:26:21"/>
        <d v="2014-08-10T05:59:00"/>
        <d v="2016-07-17T20:23:40"/>
        <d v="2012-07-14T14:00:04"/>
        <d v="2014-02-22T13:39:51"/>
        <d v="2011-10-01T06:59:00"/>
        <d v="2011-09-03T21:30:45"/>
        <d v="2012-05-27T06:30:57"/>
        <d v="2012-11-14T00:00:00"/>
        <d v="2011-05-02T03:59:00"/>
        <d v="2016-01-20T11:41:35"/>
        <d v="2013-04-22T05:01:12"/>
        <d v="2011-12-26T17:35:58"/>
        <d v="2012-05-20T02:59:00"/>
        <d v="2016-08-31T17:32:01"/>
        <d v="2014-04-24T18:38:13"/>
        <d v="2013-12-09T02:00:56"/>
        <d v="2012-07-13T03:02:00"/>
        <d v="2011-10-08T19:41:01"/>
        <d v="2015-02-21T11:30:00"/>
        <d v="2011-05-14T18:11:26"/>
        <d v="2011-09-22T03:00:37"/>
        <d v="2015-12-26T14:20:45"/>
        <d v="2010-06-02T01:41:00"/>
        <d v="2014-06-21T15:48:51"/>
        <d v="2013-06-01T18:03:12"/>
        <d v="2011-07-11T07:08:19"/>
        <d v="2011-05-16T09:39:24"/>
        <d v="2017-01-31T08:00:00"/>
        <d v="2012-07-02T21:00:00"/>
        <d v="2014-04-06T17:13:42"/>
        <d v="2012-02-25T00:07:21"/>
        <d v="2010-07-31T03:00:00"/>
        <d v="2011-07-11T03:14:42"/>
        <d v="2012-12-06T23:30:00"/>
        <d v="2014-01-21T21:39:59"/>
        <d v="2012-11-03T19:04:46"/>
        <d v="2013-01-23T18:38:30"/>
        <d v="2010-12-22T03:08:53"/>
        <d v="2014-03-06T19:20:30"/>
        <d v="2011-04-02T01:00:00"/>
        <d v="2016-05-13T00:00:00"/>
        <d v="2012-04-01T18:38:21"/>
        <d v="2011-04-23T23:34:47"/>
        <d v="2013-05-30T14:42:50"/>
        <d v="2011-02-25T00:37:10"/>
        <d v="2013-11-13T05:59:00"/>
        <d v="2015-05-30T07:59:47"/>
        <d v="2014-04-12T02:00:00"/>
        <d v="2011-08-05T15:00:00"/>
        <d v="2012-01-12T06:34:48"/>
        <d v="2012-02-03T17:44:04"/>
        <d v="2011-04-07T10:55:55"/>
        <d v="2010-06-08T19:00:00"/>
        <d v="2011-07-28T01:17:16"/>
        <d v="2011-08-12T23:00:00"/>
        <d v="2016-10-02T01:11:47"/>
        <d v="2015-04-17T10:16:00"/>
        <d v="2016-10-09T10:21:47"/>
        <d v="2014-10-27T22:00:00"/>
        <d v="2015-05-14T22:17:22"/>
        <d v="2017-02-02T23:51:20"/>
        <d v="2015-06-10T02:00:00"/>
        <d v="2015-04-02T13:59:01"/>
        <d v="2016-10-19T05:28:13"/>
        <d v="2014-10-29T22:29:43"/>
        <d v="2014-06-15T20:16:00"/>
        <d v="2016-07-05T00:00:00"/>
        <d v="2014-11-06T20:30:07"/>
        <d v="2016-05-30T17:31:00"/>
        <d v="2015-09-03T17:00:00"/>
        <d v="2014-06-30T19:00:00"/>
        <d v="2015-05-15T10:16:00"/>
        <d v="2015-10-11T13:46:33"/>
        <d v="2015-07-31T04:59:00"/>
        <d v="2015-07-11T22:06:12"/>
        <d v="2015-03-19T03:45:32"/>
        <d v="2015-05-30T03:40:23"/>
        <d v="2014-11-15T22:26:18"/>
        <d v="2016-09-02T05:55:00"/>
        <d v="2015-04-12T17:17:52"/>
        <d v="2015-08-10T13:00:52"/>
        <d v="2017-01-17T00:23:18"/>
        <d v="2015-01-07T18:18:00"/>
        <d v="2016-02-26T06:45:36"/>
        <d v="2014-12-24T08:00:00"/>
        <d v="2015-05-25T03:53:02"/>
        <d v="2015-06-17T13:13:11"/>
        <d v="2014-09-22T01:51:40"/>
        <d v="2014-12-01T15:04:04"/>
        <d v="2015-06-02T13:08:15"/>
        <d v="2015-07-22T13:25:35"/>
        <d v="2014-08-02T02:59:56"/>
        <d v="2016-02-25T21:52:52"/>
        <d v="2014-10-21T01:50:28"/>
        <d v="2016-07-02T10:25:45"/>
        <d v="2015-08-14T21:54:51"/>
        <d v="2014-07-01T16:29:55"/>
        <d v="2014-08-15T23:42:00"/>
        <d v="2015-09-30T00:00:00"/>
        <d v="2014-09-18T18:18:21"/>
        <d v="2016-01-11T15:48:44"/>
        <d v="2017-01-15T01:49:22"/>
        <d v="2015-08-03T22:15:35"/>
        <d v="2015-03-18T19:02:50"/>
        <d v="2014-10-17T12:07:39"/>
        <d v="2015-08-29T05:28:00"/>
        <d v="2016-08-11T04:20:14"/>
        <d v="2015-03-18T08:28:43"/>
        <d v="2015-02-27T13:45:08"/>
        <d v="2015-05-07T18:12:56"/>
        <d v="2014-08-28T18:40:11"/>
        <d v="2015-08-04T19:46:39"/>
        <d v="2015-03-23T00:08:46"/>
        <d v="2015-11-25T23:55:45"/>
        <d v="2016-03-03T01:55:55"/>
        <d v="2015-04-12T19:00:00"/>
        <d v="2015-06-21T17:48:15"/>
        <d v="2017-01-06T00:17:12"/>
        <d v="2014-11-25T20:26:50"/>
        <d v="2014-08-31T03:59:00"/>
        <d v="2016-08-17T21:52:19"/>
        <d v="2017-03-02T20:00:00"/>
        <d v="2015-07-20T06:59:00"/>
        <d v="2014-09-04T04:23:35"/>
        <d v="2016-09-02T16:34:37"/>
        <d v="2016-06-15T15:37:26"/>
        <d v="2015-10-01T10:35:38"/>
        <d v="2014-10-16T19:00:32"/>
        <d v="2014-11-27T23:26:06"/>
        <d v="2016-03-05T23:55:31"/>
        <d v="2015-07-09T16:05:32"/>
        <d v="2015-10-09T21:00:00"/>
        <d v="2017-02-16T21:00:00"/>
        <d v="2014-10-04T09:12:02"/>
        <d v="2016-08-31T02:58:22"/>
        <d v="2014-09-14T02:00:03"/>
        <d v="2015-02-07T19:38:49"/>
        <d v="2015-10-07T20:59:00"/>
        <d v="2015-01-28T20:21:04"/>
        <d v="2016-08-03T14:00:03"/>
        <d v="2015-10-05T15:10:22"/>
        <d v="2016-08-05T00:06:23"/>
        <d v="2015-01-03T04:43:58"/>
        <d v="2014-12-15T08:52:47"/>
        <d v="2015-07-09T22:08:55"/>
        <d v="2015-09-30T05:00:00"/>
        <d v="2015-09-18T03:50:17"/>
        <d v="2016-04-15T20:08:40"/>
        <d v="2015-08-15T14:06:41"/>
        <d v="2015-03-05T15:22:29"/>
        <d v="2016-02-16T23:59:00"/>
        <d v="2015-04-21T22:00:37"/>
        <d v="2014-12-27T15:22:29"/>
        <d v="2015-05-14T15:04:49"/>
        <d v="2016-03-31T06:59:00"/>
        <d v="2015-08-19T20:06:00"/>
        <d v="2015-03-27T19:06:04"/>
        <d v="2015-03-26T02:39:00"/>
        <d v="2016-05-21T01:05:00"/>
        <d v="2015-07-09T05:38:46"/>
        <d v="2016-04-07T22:04:14"/>
        <d v="2015-05-30T09:29:00"/>
        <d v="2015-07-08T21:27:21"/>
        <d v="2015-05-31T16:28:25"/>
        <d v="2016-02-12T22:24:57"/>
        <d v="2015-06-03T18:39:11"/>
        <d v="2016-01-01T23:00:51"/>
        <d v="2015-02-26T19:49:06"/>
        <d v="2016-09-28T21:52:52"/>
        <d v="2015-06-20T00:50:59"/>
        <d v="2015-07-08T21:48:17"/>
        <d v="2016-01-04T00:00:00"/>
        <d v="2016-03-07T13:51:09"/>
        <d v="2016-12-29T09:00:00"/>
        <d v="2015-11-07T12:00:00"/>
        <d v="2013-05-04T17:00:11"/>
        <d v="2014-12-20T16:45:04"/>
        <d v="2011-12-19T11:49:50"/>
        <d v="2014-02-21T01:08:24"/>
        <d v="2010-03-15T07:06:00"/>
        <d v="2012-08-15T01:16:25"/>
        <d v="2010-12-17T09:43:25"/>
        <d v="2010-10-15T03:39:00"/>
        <d v="2012-01-06T18:35:09"/>
        <d v="2010-08-21T17:40:00"/>
        <d v="2013-06-05T13:34:51"/>
        <d v="2012-05-15T19:00:00"/>
        <d v="2010-05-31T03:59:00"/>
        <d v="2012-02-14T15:37:15"/>
        <d v="2015-10-16T02:00:00"/>
        <d v="2011-03-15T11:38:02"/>
        <d v="2013-03-15T18:27:47"/>
        <d v="2016-05-18T15:02:42"/>
        <d v="2011-06-17T01:14:26"/>
        <d v="2015-04-07T17:42:49"/>
        <d v="2010-07-16T09:59:00"/>
        <d v="2012-06-06T14:55:00"/>
        <d v="2011-02-25T05:57:08"/>
        <d v="2012-09-26T22:54:54"/>
        <d v="2012-05-10T14:53:15"/>
        <d v="2010-05-09T20:16:00"/>
        <d v="2010-04-22T03:51:00"/>
        <d v="2014-06-24T10:51:39"/>
        <d v="2011-11-06T04:39:38"/>
        <d v="2017-02-21T04:43:42"/>
        <d v="2011-05-24T04:00:00"/>
        <d v="2014-01-01T08:00:00"/>
        <d v="2010-04-27T18:49:00"/>
        <d v="2011-07-02T11:57:46"/>
        <d v="2012-04-04T06:59:00"/>
        <d v="2012-11-09T01:46:06"/>
        <d v="2012-04-27T00:57:54"/>
        <d v="2015-05-22T21:23:39"/>
        <d v="2012-10-11T00:58:59"/>
        <d v="2017-02-26T02:01:00"/>
        <d v="2014-05-29T14:10:35"/>
        <d v="2009-08-09T19:26:00"/>
        <d v="2010-02-21T22:00:00"/>
        <d v="2011-05-31T04:59:00"/>
        <d v="2012-01-20T17:43:00"/>
        <d v="2013-09-18T18:08:48"/>
        <d v="2013-03-24T18:35:24"/>
        <d v="2012-11-01T04:00:00"/>
        <d v="2012-06-25T04:03:13"/>
        <d v="2013-11-01T10:57:14"/>
        <d v="2011-02-01T07:59:00"/>
        <d v="2013-04-30T00:01:00"/>
        <d v="2011-10-28T03:59:00"/>
        <d v="2014-04-19T16:01:54"/>
        <d v="2010-07-18T16:00:00"/>
        <d v="2013-10-31T00:00:00"/>
        <d v="2012-09-06T11:24:43"/>
        <d v="2015-04-30T03:59:00"/>
        <d v="2014-05-08T21:00:00"/>
        <d v="2010-11-16T06:24:20"/>
        <d v="2011-04-23T23:02:18"/>
        <d v="2013-03-18T16:42:15"/>
        <d v="2012-02-23T20:33:58"/>
        <d v="2012-06-01T01:42:26"/>
        <d v="2012-08-31T02:00:00"/>
        <d v="2012-03-09T15:07:29"/>
        <d v="2013-03-19T19:05:33"/>
        <d v="2013-02-06T22:40:01"/>
        <d v="2011-03-09T16:40:10"/>
        <d v="2012-09-02T18:02:14"/>
        <d v="2011-10-19T02:00:00"/>
        <d v="2011-12-31T07:59:00"/>
        <d v="2013-04-13T21:03:52"/>
        <d v="2010-08-10T15:59:00"/>
        <d v="2013-02-28T19:59:48"/>
        <d v="2012-08-21T18:32:14"/>
        <d v="2014-12-10T04:59:00"/>
        <d v="2013-12-10T16:14:43"/>
        <d v="2013-03-25T23:55:51"/>
        <d v="2010-02-01T07:59:00"/>
        <d v="2015-12-21T23:00:00"/>
        <d v="2016-11-07T11:43:06"/>
        <d v="2016-05-12T13:40:48"/>
        <d v="2016-12-20T07:59:00"/>
        <d v="2015-07-31T15:01:48"/>
        <d v="2016-12-19T04:30:33"/>
        <d v="2017-03-13T22:57:00"/>
        <d v="2015-03-21T08:00:00"/>
        <d v="2015-10-31T04:00:00"/>
        <d v="2015-11-06T04:00:00"/>
        <d v="2013-05-16T03:59:00"/>
        <d v="2016-06-16T13:57:14"/>
        <d v="2015-10-27T08:00:00"/>
        <d v="2016-04-06T14:16:31"/>
        <d v="2015-05-14T19:00:00"/>
        <d v="2015-05-07T22:00:00"/>
        <d v="2015-11-12T15:18:38"/>
        <d v="2015-03-13T02:05:08"/>
        <d v="2016-09-02T01:00:00"/>
        <d v="2015-04-28T18:14:28"/>
        <d v="2017-03-07T21:00:00"/>
        <d v="2014-09-30T03:59:00"/>
        <d v="2016-04-28T18:44:25"/>
        <d v="2014-11-13T03:00:00"/>
        <d v="2015-05-31T02:20:00"/>
        <d v="2015-05-19T22:39:50"/>
        <d v="2015-10-13T12:00:21"/>
        <d v="2015-11-13T12:53:29"/>
        <d v="2015-08-20T14:05:16"/>
        <d v="2017-02-23T11:58:28"/>
        <d v="2016-09-10T03:59:00"/>
        <d v="2016-04-06T22:09:14"/>
        <d v="2014-10-07T04:01:08"/>
        <d v="2015-11-18T20:00:19"/>
        <d v="2016-04-07T18:52:01"/>
        <d v="2014-11-30T08:03:14"/>
        <d v="2016-03-15T18:16:33"/>
        <d v="2015-04-23T05:19:57"/>
        <d v="2016-06-14T15:00:00"/>
        <d v="2014-11-13T05:12:00"/>
        <d v="2015-07-22T03:11:00"/>
        <d v="2014-11-22T01:01:46"/>
        <d v="2014-08-07T00:00:00"/>
        <d v="2010-05-01T19:22:00"/>
        <d v="2014-06-20T03:59:00"/>
        <d v="2014-02-27T14:33:19"/>
        <d v="2012-05-19T19:01:58"/>
        <d v="2013-04-30T04:59:00"/>
        <d v="2015-03-14T13:32:02"/>
        <d v="2012-01-14T13:14:29"/>
        <d v="2017-01-05T19:05:00"/>
        <d v="2013-01-31T18:25:39"/>
        <d v="2016-04-04T16:00:00"/>
        <d v="2012-07-17T21:53:18"/>
        <d v="2011-09-15T21:20:31"/>
        <d v="2014-02-28T17:18:00"/>
        <d v="2016-08-24T10:51:56"/>
        <d v="2015-11-13T07:01:00"/>
        <d v="2016-01-24T23:52:00"/>
        <d v="2012-05-02T16:31:12"/>
        <d v="2016-01-22T17:16:32"/>
        <d v="2012-07-29T05:00:00"/>
        <d v="2012-09-05T17:01:40"/>
        <d v="2014-05-18T02:49:19"/>
        <d v="2015-01-05T18:45:47"/>
        <d v="2014-11-20T15:01:41"/>
        <d v="2015-08-09T22:49:51"/>
        <d v="2015-08-14T06:00:00"/>
        <d v="2016-07-27T01:49:40"/>
        <d v="2014-03-06T22:59:00"/>
        <d v="2015-05-07T00:52:52"/>
        <d v="2011-12-17T00:59:00"/>
        <d v="2011-09-07T03:00:00"/>
        <d v="2013-10-09T17:00:52"/>
        <d v="2016-04-16T18:38:02"/>
        <d v="2012-04-26T21:32:00"/>
        <d v="2012-07-06T13:33:26"/>
        <d v="2010-08-31T03:44:00"/>
        <d v="2015-04-28T19:02:06"/>
        <d v="2016-12-13T12:00:00"/>
        <d v="2014-05-16T03:30:00"/>
        <d v="2011-08-06T20:12:50"/>
        <d v="2015-11-04T13:56:57"/>
        <d v="2011-08-09T07:08:00"/>
        <d v="2014-02-04T23:04:00"/>
        <d v="2014-03-05T02:02:19"/>
        <d v="2011-05-08T05:59:00"/>
        <d v="2011-11-18T21:54:10"/>
        <d v="2013-11-04T18:39:50"/>
        <d v="2016-07-21T20:42:24"/>
        <d v="2015-06-17T23:33:17"/>
        <d v="2013-12-21T05:00:00"/>
        <d v="2012-07-24T17:49:38"/>
        <d v="2012-07-18T21:03:31"/>
        <d v="2013-10-11T01:31:05"/>
        <d v="2014-10-16T12:00:00"/>
        <d v="2014-02-07T09:30:31"/>
        <d v="2013-04-07T04:33:00"/>
        <d v="2015-07-22T06:46:37"/>
        <d v="2013-06-28T20:13:07"/>
        <d v="2014-03-13T04:40:31"/>
        <d v="2015-08-20T11:47:36"/>
        <d v="2014-09-10T06:14:57"/>
        <d v="2013-06-04T22:13:50"/>
        <d v="2012-03-25T08:01:39"/>
        <d v="2015-11-26T21:40:04"/>
        <d v="2016-02-29T17:05:14"/>
        <d v="2015-10-21T18:59:00"/>
        <d v="2014-06-15T22:00:00"/>
        <d v="2009-11-26T04:59:00"/>
        <d v="2013-09-10T02:34:27"/>
        <d v="2016-07-04T20:54:43"/>
        <d v="2015-10-20T17:26:21"/>
        <d v="2015-10-10T15:07:02"/>
        <d v="2013-11-30T21:01:42"/>
        <d v="2013-09-12T17:56:20"/>
        <d v="2013-07-30T08:41:53"/>
        <d v="2016-10-07T07:38:46"/>
        <d v="2015-11-17T07:15:58"/>
        <d v="2014-10-16T18:16:58"/>
        <d v="2016-03-23T22:39:13"/>
        <d v="2013-11-01T19:03:16"/>
        <d v="2015-02-18T21:19:43"/>
        <d v="2014-02-09T00:21:41"/>
        <d v="2012-02-14T21:46:01"/>
        <d v="2015-05-20T08:02:55"/>
        <d v="2015-03-03T02:00:20"/>
        <d v="2013-03-22T12:19:23"/>
        <d v="2014-05-13T18:11:35"/>
        <d v="2013-10-16T13:38:05"/>
        <d v="2014-02-13T22:43:20"/>
        <d v="2014-01-24T17:09:51"/>
        <d v="2015-05-12T16:53:35"/>
        <d v="2015-02-18T19:47:59"/>
        <d v="2014-11-25T13:14:00"/>
        <d v="2012-04-16T00:31:00"/>
        <d v="2013-10-21T03:59:00"/>
        <d v="2014-08-15T18:25:12"/>
        <d v="2013-05-13T16:47:40"/>
        <d v="2011-11-12T16:22:07"/>
        <d v="2014-05-31T04:00:00"/>
        <d v="2013-06-01T20:19:27"/>
        <d v="2011-08-09T03:02:21"/>
        <d v="2011-09-23T17:02:33"/>
        <d v="2016-05-17T20:22:15"/>
        <d v="2014-06-26T02:52:54"/>
        <d v="2012-09-06T22:37:44"/>
        <d v="2012-09-27T16:18:54"/>
        <d v="2012-07-10T03:51:05"/>
        <d v="2014-09-04T23:45:24"/>
        <d v="2014-01-15T04:00:00"/>
        <d v="2014-04-18T16:19:39"/>
        <d v="2014-08-22T22:08:38"/>
        <d v="2014-09-16T16:45:19"/>
        <d v="2017-02-16T07:53:49"/>
        <d v="2015-05-05T02:04:03"/>
        <d v="2014-06-02T03:59:00"/>
        <d v="2012-05-17T20:02:14"/>
        <d v="2015-03-31T20:51:49"/>
        <d v="2014-11-20T10:47:15"/>
        <d v="2013-08-08T12:00:15"/>
        <d v="2012-10-09T16:08:09"/>
        <d v="2016-04-13T14:34:00"/>
        <d v="2013-01-28T04:44:32"/>
        <d v="2015-11-04T23:32:52"/>
        <d v="2013-05-16T12:08:19"/>
        <d v="2014-05-31T22:37:19"/>
        <d v="2016-12-24T15:16:34"/>
        <d v="2017-01-08T01:18:20"/>
        <d v="2012-01-04T11:33:00"/>
        <d v="2012-08-21T23:14:45"/>
        <d v="2016-01-26T23:34:59"/>
        <d v="2016-10-12T00:50:30"/>
        <d v="2015-05-19T17:25:38"/>
        <d v="2014-07-02T03:00:00"/>
        <d v="2015-07-15T19:51:45"/>
        <d v="2014-02-09T22:21:14"/>
        <d v="2014-12-24T05:00:00"/>
        <d v="2011-12-22T18:17:29"/>
        <d v="2009-10-11T20:59:00"/>
        <d v="2010-05-07T22:16:00"/>
        <d v="2011-07-08T05:37:31"/>
        <d v="2012-03-17T12:17:05"/>
        <d v="2015-01-16T12:38:23"/>
        <d v="2012-04-09T22:36:27"/>
        <d v="2015-12-24T02:21:26"/>
        <d v="2013-08-09T13:15:20"/>
        <d v="2012-10-18T23:00:57"/>
        <d v="2012-05-24T14:14:00"/>
        <d v="2015-06-27T15:09:30"/>
        <d v="2016-02-29T04:13:59"/>
        <d v="2013-04-05T06:16:22"/>
        <d v="2016-11-19T18:48:47"/>
        <d v="2016-08-14T07:00:00"/>
        <d v="2014-08-08T14:44:07"/>
        <d v="2015-12-28T11:46:41"/>
        <d v="2015-05-26T18:41:20"/>
        <d v="2017-02-01T14:46:01"/>
        <d v="2015-09-05T14:46:00"/>
        <d v="2012-12-04T09:23:41"/>
        <d v="2015-12-09T16:51:01"/>
        <d v="2016-10-31T04:59:00"/>
        <d v="2016-03-19T23:58:45"/>
        <d v="2015-09-20T03:11:16"/>
        <d v="2016-05-31T17:12:49"/>
        <d v="2014-09-12T09:37:21"/>
        <d v="2015-08-06T17:00:00"/>
        <d v="2017-02-16T16:05:00"/>
        <d v="2015-06-20T21:20:00"/>
        <d v="2017-01-10T05:00:00"/>
        <d v="2015-06-23T02:00:00"/>
        <d v="2016-12-16T06:59:00"/>
        <d v="2016-05-12T00:10:08"/>
        <d v="2016-05-15T10:26:05"/>
        <d v="2015-10-31T23:00:00"/>
        <d v="2017-01-05T13:05:05"/>
        <d v="2015-08-02T18:00:00"/>
        <d v="2015-11-03T19:26:31"/>
        <d v="2016-05-12T19:04:23"/>
        <d v="2016-07-04T01:11:47"/>
        <d v="2015-02-03T19:36:46"/>
        <d v="2015-10-28T01:07:14"/>
        <d v="2016-05-02T16:41:56"/>
        <d v="2014-10-31T02:12:42"/>
        <d v="2016-07-03T15:46:00"/>
        <d v="2015-11-14T15:13:09"/>
        <d v="2015-10-16T16:01:55"/>
        <d v="2016-02-09T16:42:44"/>
        <d v="2015-10-28T21:40:48"/>
        <d v="2015-07-07T15:17:02"/>
        <d v="2017-01-30T05:00:00"/>
        <d v="2015-07-31T17:53:00"/>
        <d v="2016-01-08T14:48:16"/>
        <d v="2014-11-13T18:16:31"/>
        <d v="2014-10-18T16:26:12"/>
        <d v="2016-06-11T08:29:03"/>
        <d v="2016-01-05T20:38:37"/>
        <d v="2016-12-01T23:36:43"/>
        <d v="2015-03-23T20:11:45"/>
        <d v="2015-12-12T06:47:40"/>
        <d v="2014-12-16T18:30:45"/>
        <d v="2015-10-25T15:48:33"/>
        <d v="2016-12-17T09:20:15"/>
        <d v="2015-02-16T01:40:47"/>
        <d v="2016-03-11T22:37:55"/>
        <d v="2015-07-09T18:50:49"/>
        <d v="2016-07-13T16:25:33"/>
        <d v="2014-12-31T20:13:14"/>
        <d v="2016-01-15T11:00:00"/>
        <d v="2015-12-31T20:20:12"/>
        <d v="2016-02-17T19:09:29"/>
        <d v="2015-07-26T03:59:00"/>
        <d v="2015-11-03T18:11:28"/>
        <d v="2015-01-17T01:12:00"/>
        <d v="2016-10-18T10:38:27"/>
        <d v="2015-06-12T16:37:23"/>
        <d v="2015-03-27T10:19:12"/>
        <d v="2016-05-19T14:08:22"/>
        <d v="2015-09-06T13:53:13"/>
        <d v="2014-12-24T20:27:03"/>
        <d v="2016-09-21T21:47:47"/>
        <d v="2015-08-01T00:18:24"/>
        <d v="2015-03-14T18:00:00"/>
        <d v="2015-03-18T21:31:27"/>
        <d v="2015-03-15T16:11:56"/>
        <d v="2015-11-30T00:00:00"/>
        <d v="2015-02-14T20:30:07"/>
        <d v="2015-04-15T18:10:33"/>
        <d v="2016-11-16T19:28:06"/>
        <d v="2015-07-07T14:44:59"/>
        <d v="2016-02-07T13:01:00"/>
        <d v="2015-07-21T13:02:10"/>
        <d v="2014-12-02T05:34:20"/>
        <d v="2015-04-05T15:15:45"/>
        <d v="2016-04-15T18:43:26"/>
        <d v="2015-05-03T01:40:38"/>
        <d v="2016-11-01T21:31:32"/>
        <d v="2016-07-30T16:00:00"/>
        <d v="2014-12-04T00:03:01"/>
        <d v="2015-03-07T15:16:00"/>
        <d v="2015-05-08T19:09:22"/>
        <d v="2014-12-25T20:35:39"/>
        <d v="2015-06-17T19:03:35"/>
        <d v="2014-08-13T15:20:23"/>
        <d v="2014-08-27T00:50:56"/>
        <d v="2015-08-22T08:35:08"/>
        <d v="2015-05-23T15:00:00"/>
        <d v="2015-11-21T20:48:56"/>
        <d v="2015-06-14T22:06:20"/>
        <d v="2015-11-28T01:49:04"/>
        <d v="2015-04-21T19:56:26"/>
        <d v="2016-01-18T13:27:17"/>
        <d v="2016-09-01T00:45:46"/>
        <d v="2015-09-30T04:59:00"/>
        <d v="2016-06-23T01:29:00"/>
        <d v="2015-09-24T02:55:59"/>
        <d v="2017-02-24T09:01:47"/>
        <d v="2015-05-07T08:14:03"/>
        <d v="2015-12-08T19:26:43"/>
        <d v="2014-11-24T16:36:30"/>
        <d v="2014-08-24T17:12:18"/>
        <d v="2016-07-06T23:42:17"/>
        <d v="2016-06-30T18:35:38"/>
        <d v="2015-05-27T00:13:17"/>
        <d v="2015-05-13T23:44:01"/>
        <d v="2017-03-25T20:29:37"/>
        <d v="2015-08-14T13:22:00"/>
        <d v="2016-03-13T23:00:00"/>
        <d v="2014-07-12T16:37:37"/>
        <d v="2016-05-13T15:18:28"/>
        <d v="2015-09-05T05:10:00"/>
        <d v="2016-05-27T18:32:09"/>
        <d v="2015-11-24T16:49:25"/>
        <d v="2016-06-16T23:00:00"/>
        <d v="2015-02-25T22:17:09"/>
        <d v="2015-04-11T02:12:42"/>
        <d v="2015-06-05T10:47:00"/>
        <d v="2017-02-24T23:04:00"/>
        <d v="2017-03-24T13:14:22"/>
        <d v="2014-10-12T13:59:55"/>
        <d v="2016-11-23T23:00:00"/>
        <d v="2015-08-12T13:40:48"/>
        <d v="2015-08-18T15:37:54"/>
        <d v="2015-05-30T15:24:35"/>
        <d v="2014-10-28T01:00:00"/>
        <d v="2016-08-11T00:37:54"/>
        <d v="2014-08-10T20:27:47"/>
        <d v="2016-03-16T17:25:49"/>
        <d v="2014-10-13T16:38:28"/>
        <d v="2014-09-15T21:53:33"/>
        <d v="2014-12-18T01:53:04"/>
        <d v="2014-12-12T00:25:11"/>
        <d v="2016-11-30T17:34:10"/>
        <d v="2015-08-19T14:50:40"/>
        <d v="2015-07-07T22:58:33"/>
        <d v="2015-03-11T21:58:32"/>
        <d v="2016-04-16T18:18:39"/>
        <d v="2015-12-22T20:17:52"/>
        <d v="2015-07-25T18:00:00"/>
        <d v="2015-08-22T14:14:55"/>
        <d v="2014-11-08T18:47:59"/>
        <d v="2016-10-22T15:29:19"/>
        <d v="2015-01-15T10:30:47"/>
        <d v="2015-07-17T20:14:16"/>
        <d v="2015-04-12T15:59:35"/>
        <d v="2017-01-12T17:04:21"/>
        <d v="2014-08-16T19:58:18"/>
        <d v="2016-10-28T08:57:43"/>
        <d v="2015-05-10T19:57:02"/>
        <d v="2016-07-05T15:00:58"/>
        <d v="2016-06-18T08:10:00"/>
        <d v="2015-01-13T04:00:00"/>
        <d v="2014-12-31T04:59:00"/>
        <d v="2014-08-31T20:10:17"/>
        <d v="2014-08-11T02:47:07"/>
        <d v="2014-12-31T06:59:00"/>
        <d v="2015-02-06T18:26:21"/>
        <d v="2016-06-27T09:41:35"/>
        <d v="2016-05-20T09:02:18"/>
        <d v="2016-09-02T16:41:49"/>
        <d v="2014-09-16T12:02:11"/>
        <d v="2016-10-25T19:20:04"/>
        <d v="2017-03-13T17:22:02"/>
        <d v="2016-10-30T21:36:04"/>
        <d v="2014-07-24T03:00:00"/>
        <d v="2015-01-11T20:47:52"/>
        <d v="2015-08-02T16:09:30"/>
        <d v="2017-02-04T18:00:53"/>
        <d v="2015-10-14T02:30:53"/>
        <d v="2016-12-07T04:59:00"/>
        <d v="2016-09-08T06:00:00"/>
        <d v="2015-06-30T00:40:46"/>
        <d v="2016-12-21T09:01:03"/>
        <d v="2015-04-29T19:23:47"/>
        <d v="2017-01-31T15:55:59"/>
        <d v="2014-10-30T12:30:20"/>
        <d v="2014-07-24T22:15:02"/>
        <d v="2016-02-02T12:33:09"/>
        <d v="2014-09-17T02:00:00"/>
        <d v="2013-11-21T16:00:00"/>
        <d v="2017-01-09T16:31:21"/>
        <d v="2014-07-22T15:54:40"/>
        <d v="2016-11-23T18:26:27"/>
        <d v="2017-01-30T23:32:00"/>
        <d v="2017-02-19T04:37:48"/>
        <d v="2017-01-20T11:47:58"/>
        <d v="2016-12-13T18:39:00"/>
        <d v="2016-12-31T15:55:27"/>
        <d v="2014-09-12T13:56:40"/>
        <d v="2014-12-04T00:59:19"/>
        <d v="2014-08-19T00:44:00"/>
        <d v="2016-12-13T12:01:08"/>
        <d v="2016-02-13T16:20:32"/>
        <d v="2016-06-04T12:42:12"/>
        <d v="2017-02-27T18:54:42"/>
        <d v="2015-11-04T03:10:40"/>
        <d v="2014-11-30T00:00:00"/>
        <d v="2014-09-04T20:30:02"/>
        <d v="2017-02-17T05:59:00"/>
        <d v="2016-02-22T00:57:56"/>
        <d v="2012-01-28T15:34:51"/>
        <d v="2014-07-31T13:43:27"/>
        <d v="2012-04-07T18:19:38"/>
        <d v="2015-07-29T03:59:00"/>
        <d v="2011-06-29T15:19:23"/>
        <d v="2015-12-12T15:01:52"/>
        <d v="2013-04-11T01:01:27"/>
        <d v="2013-01-13T21:20:00"/>
        <d v="2011-08-20T20:05:57"/>
        <d v="2012-09-18T04:27:41"/>
        <d v="2011-12-06T17:53:11"/>
        <d v="2012-01-21T06:00:00"/>
        <d v="2013-09-28T10:11:01"/>
        <d v="2013-12-19T10:04:52"/>
        <d v="2015-05-08T05:00:00"/>
        <d v="2014-12-03T00:39:00"/>
        <d v="2013-11-20T04:59:00"/>
        <d v="2014-02-13T20:00:00"/>
        <d v="2014-11-30T04:59:00"/>
        <d v="2014-08-10T12:03:49"/>
        <d v="2015-06-20T03:31:22"/>
        <d v="2013-06-10T15:33:26"/>
        <d v="2014-03-20T21:01:52"/>
        <d v="2012-04-15T21:00:00"/>
        <d v="2012-12-12T22:58:23"/>
        <d v="2013-05-02T13:44:05"/>
        <d v="2012-09-22T03:59:00"/>
        <d v="2015-01-14T10:54:00"/>
        <d v="2014-08-09T20:19:26"/>
        <d v="2017-01-27T22:35:30"/>
        <d v="2013-02-23T21:04:32"/>
        <d v="2011-08-03T15:07:55"/>
        <d v="2016-10-15T11:00:00"/>
        <d v="2015-02-13T14:09:51"/>
        <d v="2013-01-04T17:58:41"/>
        <d v="2013-05-19T00:41:00"/>
        <d v="2011-04-17T17:24:19"/>
        <d v="2012-12-05T01:18:34"/>
        <d v="2010-10-07T20:04:28"/>
        <d v="2014-07-08T07:55:39"/>
        <d v="2016-11-25T19:20:13"/>
        <d v="2014-02-01T18:02:06"/>
        <d v="2016-12-03T06:00:00"/>
        <d v="2013-08-14T10:43:28"/>
        <d v="2015-09-09T04:09:21"/>
        <d v="2014-10-18T13:01:24"/>
        <d v="2015-02-15T18:48:03"/>
        <d v="2015-05-20T03:26:50"/>
        <d v="2013-12-15T04:58:10"/>
        <d v="2013-12-25T23:54:54"/>
        <d v="2013-02-23T23:59:29"/>
        <d v="2016-01-29T19:46:42"/>
        <d v="2009-10-31T03:59:00"/>
        <d v="2015-05-09T23:01:00"/>
        <d v="2014-02-22T18:43:38"/>
        <d v="2011-12-15T01:26:35"/>
        <d v="2015-10-10T05:00:00"/>
        <d v="2013-07-30T23:32:57"/>
        <d v="2014-04-29T16:51:20"/>
        <d v="2010-10-14T04:00:00"/>
        <d v="2011-05-02T16:10:25"/>
        <d v="2013-06-07T00:01:14"/>
        <d v="2012-08-24T18:11:42"/>
        <d v="2012-04-26T22:00:00"/>
        <d v="2014-03-16T02:35:19"/>
        <d v="2013-02-27T14:15:15"/>
        <d v="2012-05-10T15:47:00"/>
        <d v="2013-10-31T15:03:46"/>
        <d v="2012-07-06T03:59:00"/>
        <d v="2013-01-20T07:59:00"/>
        <d v="2013-01-31T01:08:59"/>
        <d v="2013-11-12T05:59:00"/>
        <d v="2013-11-06T21:58:03"/>
        <d v="2013-07-02T04:59:00"/>
        <d v="2011-09-04T17:06:00"/>
        <d v="2012-04-06T04:59:00"/>
        <d v="2013-09-14T21:10:00"/>
        <d v="2012-04-28T04:00:00"/>
        <d v="2014-09-29T14:09:47"/>
        <d v="2012-04-26T16:00:46"/>
        <d v="2014-09-10T10:24:14"/>
        <d v="2011-06-30T19:05:20"/>
        <d v="2012-09-16T04:05:00"/>
        <d v="2011-05-28T01:00:00"/>
        <d v="2011-07-22T03:59:00"/>
        <d v="2011-07-15T23:00:00"/>
        <d v="2011-09-06T16:35:39"/>
        <d v="2017-02-28T02:00:00"/>
        <d v="2014-12-21T04:59:00"/>
        <d v="2014-01-18T20:00:30"/>
        <d v="2012-08-31T01:21:02"/>
        <d v="2013-07-09T16:52:00"/>
        <d v="2013-02-28T13:58:00"/>
        <d v="2012-07-19T23:02:45"/>
        <d v="2011-05-30T18:04:00"/>
        <d v="2014-10-31T22:01:43"/>
        <d v="2013-04-08T06:30:00"/>
        <d v="2012-03-10T04:59:00"/>
        <d v="2012-08-06T17:01:00"/>
        <d v="2013-12-20T04:44:00"/>
        <d v="2014-06-08T05:00:00"/>
        <d v="2015-05-03T04:01:00"/>
        <d v="2012-10-04T22:44:10"/>
        <d v="2015-03-21T22:20:52"/>
        <d v="2010-04-17T06:59:00"/>
        <d v="2012-10-28T07:21:24"/>
        <d v="2012-03-24T23:55:30"/>
        <d v="2012-02-13T19:49:00"/>
        <d v="2012-06-24T16:24:00"/>
        <d v="2016-07-12T19:14:00"/>
        <d v="2013-03-21T11:37:05"/>
        <d v="2012-04-26T15:31:34"/>
        <d v="2012-01-20T08:13:00"/>
        <d v="2014-04-18T21:04:35"/>
        <d v="2013-06-30T03:59:00"/>
        <d v="2012-05-18T03:00:00"/>
        <d v="2013-10-06T01:21:58"/>
        <d v="2014-04-30T23:57:42"/>
        <d v="2012-01-16T21:33:05"/>
        <d v="2012-09-21T18:19:16"/>
        <d v="2016-09-23T05:26:27"/>
        <d v="2014-11-09T21:07:43"/>
        <d v="2013-10-13T03:59:00"/>
        <d v="2016-12-07T08:00:00"/>
        <d v="2014-10-31T04:59:00"/>
        <d v="2016-09-04T03:59:00"/>
        <d v="2014-03-09T14:00:00"/>
        <d v="2015-07-09T19:09:36"/>
        <d v="2015-04-13T19:00:33"/>
        <d v="2015-03-15T02:34:24"/>
        <d v="2016-04-24T04:59:00"/>
        <d v="2016-07-30T19:45:00"/>
        <d v="2016-10-23T21:00:00"/>
        <d v="2015-02-15T19:58:29"/>
        <d v="2016-12-27T05:05:46"/>
        <d v="2016-07-23T03:00:17"/>
        <d v="2016-10-24T19:00:00"/>
        <d v="2015-11-24T14:57:11"/>
        <d v="2015-04-14T22:59:00"/>
        <d v="2015-06-03T00:00:00"/>
        <d v="2013-11-21T12:35:13"/>
        <d v="2016-09-15T23:10:04"/>
        <d v="2013-11-10T14:19:08"/>
        <d v="2012-02-11T02:49:26"/>
        <d v="2013-10-15T09:59:00"/>
        <d v="2013-01-15T18:33:17"/>
        <d v="2015-02-27T15:10:00"/>
        <d v="2009-11-30T04:59:00"/>
        <d v="2014-01-06T00:39:58"/>
        <d v="2013-04-07T19:17:37"/>
        <d v="2013-08-31T00:32:03"/>
        <d v="2013-11-28T14:28:15"/>
        <d v="2011-03-09T19:48:47"/>
        <d v="2012-11-10T05:00:40"/>
        <d v="2013-05-03T14:00:34"/>
        <d v="2015-09-20T17:22:11"/>
        <d v="2013-02-03T11:55:27"/>
        <d v="2013-12-18T18:56:00"/>
        <d v="2010-12-22T05:35:24"/>
        <d v="2012-05-28T19:55:05"/>
        <d v="2012-10-29T07:42:18"/>
        <d v="2012-01-13T06:01:26"/>
        <d v="2011-09-05T20:39:10"/>
        <d v="2016-03-01T22:27:15"/>
        <d v="2012-05-11T02:31:00"/>
        <d v="2016-12-29T22:35:11"/>
        <d v="2016-09-14T20:53:33"/>
        <d v="2012-05-26T23:00:55"/>
        <d v="2011-08-31T06:00:00"/>
        <d v="2014-10-04T18:49:03"/>
        <d v="2013-11-20T17:46:19"/>
        <d v="2014-08-20T00:45:30"/>
        <d v="2010-07-31T04:00:00"/>
        <d v="2015-03-31T20:32:43"/>
        <d v="2016-06-04T23:33:30"/>
        <d v="2010-10-24T03:03:49"/>
        <d v="2015-08-27T04:00:00"/>
        <d v="2012-11-27T17:31:48"/>
        <d v="2012-01-14T18:11:50"/>
        <d v="2011-05-27T02:22:42"/>
        <d v="2016-03-29T19:23:22"/>
        <d v="2010-06-07T19:11:00"/>
        <d v="2014-08-29T15:30:00"/>
        <d v="2012-09-22T02:25:00"/>
        <d v="2016-01-02T01:55:37"/>
        <d v="2011-01-23T05:45:26"/>
        <d v="2014-03-12T03:33:10"/>
        <d v="2011-09-10T04:37:03"/>
        <d v="2010-07-26T04:59:00"/>
        <d v="2012-07-22T04:00:00"/>
        <d v="2017-03-02T13:05:19"/>
        <d v="2014-01-23T00:07:25"/>
        <d v="2012-12-10T03:37:27"/>
        <d v="2012-05-04T03:20:19"/>
        <d v="2012-08-24T18:19:07"/>
        <d v="2012-02-29T04:59:00"/>
        <d v="2010-10-21T05:00:00"/>
        <d v="2014-07-13T02:30:00"/>
        <d v="2014-11-30T22:59:21"/>
        <d v="2012-12-18T15:24:05"/>
        <d v="2013-11-13T17:07:02"/>
        <d v="2011-12-11T05:06:16"/>
        <d v="2014-09-30T12:43:13"/>
        <d v="2014-11-21T00:02:03"/>
        <d v="2013-02-12T22:37:49"/>
        <d v="2013-11-26T22:08:31"/>
        <d v="2010-07-07T22:40:00"/>
        <d v="2012-05-13T19:44:55"/>
        <d v="2012-11-17T00:00:00"/>
        <d v="2012-04-08T04:42:49"/>
        <d v="2010-06-24T21:32:00"/>
        <d v="2014-03-15T22:00:00"/>
        <d v="2013-03-21T22:15:45"/>
        <d v="2014-05-11T04:03:29"/>
        <d v="2014-05-03T06:00:00"/>
        <d v="2016-01-28T08:00:29"/>
        <d v="2012-01-17T20:00:00"/>
        <d v="2013-11-02T20:09:17"/>
        <d v="2012-09-01T11:30:48"/>
        <d v="2013-06-29T19:58:00"/>
        <d v="2015-08-10T00:12:06"/>
        <d v="2017-02-09T02:19:05"/>
        <d v="2016-02-17T20:14:20"/>
        <d v="2016-11-28T17:01:45"/>
        <d v="2016-04-17T14:00:00"/>
        <d v="2017-02-17T23:59:00"/>
        <d v="2016-09-08T18:00:48"/>
        <d v="2016-06-29T18:45:06"/>
        <d v="2016-03-11T19:52:44"/>
        <d v="2016-02-20T01:02:56"/>
        <d v="2016-01-16T18:01:01"/>
        <d v="2016-06-03T15:41:12"/>
        <d v="2016-11-17T15:43:32"/>
        <d v="2015-01-24T03:56:39"/>
        <d v="2015-08-19T20:00:39"/>
        <d v="2016-09-12T07:05:00"/>
        <d v="2015-04-25T20:55:59"/>
        <d v="2016-11-16T14:15:33"/>
        <d v="2015-04-09T04:59:00"/>
        <d v="2015-01-18T04:11:05"/>
        <d v="2017-03-13T14:02:35"/>
        <d v="2017-02-19T19:00:00"/>
        <d v="2016-02-10T17:05:53"/>
        <d v="2016-10-16T15:15:19"/>
        <d v="2015-08-31T15:05:19"/>
        <d v="2016-10-25T03:59:00"/>
        <d v="2016-10-05T15:15:32"/>
        <d v="2016-04-21T05:06:14"/>
        <d v="2014-08-14T20:20:34"/>
        <d v="2017-02-08T07:16:47"/>
        <d v="2017-01-22T04:59:00"/>
        <d v="2015-05-31T17:01:00"/>
        <d v="2014-09-03T06:59:00"/>
        <d v="2015-11-08T01:21:33"/>
        <d v="2016-03-24T16:59:16"/>
        <d v="2016-06-27T16:43:05"/>
        <d v="2015-08-13T01:24:57"/>
        <d v="2016-02-20T22:36:37"/>
        <d v="2016-02-24T07:25:01"/>
        <d v="2016-06-19T18:59:00"/>
        <d v="2014-11-29T22:42:02"/>
        <d v="2014-08-08T22:43:42"/>
        <d v="2016-10-01T18:04:46"/>
        <d v="2016-08-22T20:54:00"/>
        <d v="2015-03-27T01:46:48"/>
        <d v="2015-12-30T23:00:00"/>
        <d v="2016-01-09T00:00:00"/>
        <d v="2014-06-22T07:04:10"/>
        <d v="2016-09-30T08:33:45"/>
        <d v="2016-09-27T22:24:55"/>
        <d v="2014-09-02T18:49:24"/>
        <d v="2016-07-11T18:51:00"/>
        <d v="2016-05-06T21:11:59"/>
        <d v="2016-11-11T05:00:00"/>
        <d v="2014-11-29T22:59:00"/>
        <d v="2014-11-28T16:00:00"/>
        <d v="2014-07-26T15:27:00"/>
        <d v="2014-11-27T03:28:17"/>
        <d v="2015-11-18T05:03:21"/>
        <d v="2014-11-12T08:02:00"/>
        <d v="2017-03-14T00:26:00"/>
        <d v="2017-01-29T17:16:53"/>
        <d v="2015-12-16T05:59:00"/>
        <d v="2017-03-15T16:01:01"/>
        <d v="2016-02-17T17:00:27"/>
        <d v="2015-10-29T14:59:43"/>
        <d v="2014-12-11T07:11:00"/>
        <d v="2016-12-13T15:00:23"/>
        <d v="2016-12-27T19:25:15"/>
        <d v="2016-06-18T14:30:46"/>
        <d v="2016-09-04T02:59:00"/>
        <d v="2014-12-17T21:33:15"/>
        <d v="2017-01-23T10:34:12"/>
        <d v="2015-12-28T20:00:00"/>
        <d v="2014-12-31T00:03:35"/>
        <d v="2015-11-24T22:04:55"/>
        <d v="2016-04-06T01:34:16"/>
        <d v="2015-11-20T17:12:15"/>
        <d v="2016-07-13T11:48:53"/>
        <d v="2015-02-03T23:22:29"/>
        <d v="2015-06-01T00:47:00"/>
        <d v="2015-10-16T04:00:00"/>
        <d v="2015-05-16T15:31:17"/>
        <d v="2015-06-19T22:04:21"/>
        <d v="2016-01-30T13:56:03"/>
        <d v="2015-03-15T19:00:37"/>
        <d v="2016-03-30T08:46:56"/>
        <d v="2014-10-22T00:49:07"/>
        <d v="2017-03-05T20:00:00"/>
        <d v="2015-04-03T21:59:00"/>
        <d v="2016-09-11T11:35:49"/>
        <d v="2015-12-15T18:20:10"/>
        <d v="2016-06-22T16:00:25"/>
        <d v="2016-12-11T17:34:40"/>
        <d v="2016-08-04T03:59:00"/>
        <d v="2015-02-10T15:23:40"/>
        <d v="2013-01-06T08:00:00"/>
        <d v="2015-05-17T05:00:00"/>
        <d v="2016-03-18T04:33:43"/>
        <d v="2016-12-12T07:59:00"/>
        <d v="2016-08-26T17:00:09"/>
        <d v="2014-07-30T01:26:32"/>
        <d v="2014-09-11T10:00:00"/>
        <d v="2015-05-19T06:04:15"/>
        <d v="2015-03-04T20:27:00"/>
        <d v="2014-08-22T20:59:10"/>
        <d v="2015-12-25T20:26:00"/>
        <d v="2014-11-04T20:38:35"/>
        <d v="2016-09-24T01:16:29"/>
        <d v="2016-02-11T10:20:45"/>
        <d v="2015-09-13T19:07:57"/>
        <d v="2014-08-26T00:20:25"/>
        <d v="2016-06-05T20:09:00"/>
        <d v="2017-03-05T04:08:52"/>
        <d v="2014-08-09T22:00:00"/>
        <d v="2016-03-06T23:49:05"/>
        <d v="2015-04-23T16:16:17"/>
        <d v="2016-12-03T21:54:43"/>
        <d v="2015-03-25T00:00:00"/>
        <d v="2015-03-12T17:57:36"/>
        <d v="2015-04-14T21:54:53"/>
        <d v="2016-05-01T01:00:00"/>
        <d v="2016-07-11T19:22:21"/>
        <d v="2016-08-30T00:44:22"/>
        <d v="2013-07-06T05:28:23"/>
        <d v="2014-02-18T09:08:42"/>
        <d v="2013-08-03T23:06:22"/>
        <d v="2013-12-20T20:32:11"/>
        <d v="2016-04-09T07:54:24"/>
        <d v="2013-11-25T06:30:59"/>
        <d v="2012-09-30T00:17:02"/>
        <d v="2015-11-16T19:04:53"/>
        <d v="2014-02-04T19:58:17"/>
        <d v="2011-10-15T23:09:01"/>
        <d v="2014-01-03T04:09:05"/>
        <d v="2012-05-05T21:41:56"/>
        <d v="2014-09-10T09:04:10"/>
        <d v="2016-01-13T04:00:11"/>
        <d v="2011-07-21T04:42:01"/>
        <d v="2016-05-13T13:35:36"/>
        <d v="2014-05-10T03:18:53"/>
        <d v="2015-01-27T22:14:52"/>
        <d v="2012-08-09T21:44:48"/>
        <d v="2014-08-01T15:49:43"/>
        <d v="2014-08-07T21:53:24"/>
        <d v="2016-03-13T15:06:15"/>
        <d v="2014-08-23T20:48:11"/>
        <d v="2014-06-14T17:08:07"/>
        <d v="2014-04-23T19:11:07"/>
        <d v="2015-06-25T04:32:55"/>
        <d v="2015-05-28T04:27:33"/>
        <d v="2016-04-09T18:41:12"/>
        <d v="2013-01-05T00:37:18"/>
        <d v="2016-02-10T23:22:17"/>
        <d v="2011-10-08T17:07:13"/>
        <d v="2013-08-29T12:53:40"/>
        <d v="2014-10-03T03:30:00"/>
        <d v="2014-03-01T19:01:17"/>
        <d v="2014-04-12T18:18:15"/>
        <d v="2015-05-12T20:04:28"/>
        <d v="2016-02-13T02:39:31"/>
        <d v="2016-07-13T18:12:00"/>
        <d v="2013-12-08T05:59:00"/>
        <d v="2016-06-17T05:19:50"/>
        <d v="2014-06-10T09:50:21"/>
        <d v="2014-03-23T02:15:27"/>
        <d v="2012-04-03T16:46:15"/>
        <d v="2014-07-22T20:40:24"/>
        <d v="2012-04-12T14:17:15"/>
        <d v="2016-11-17T19:03:10"/>
        <d v="2012-12-06T22:23:42"/>
        <d v="2016-01-07T04:53:10"/>
        <d v="2015-01-18T08:30:00"/>
        <d v="2014-08-13T23:27:00"/>
        <d v="2013-10-08T08:18:07"/>
        <d v="2016-03-29T15:41:35"/>
        <d v="2012-06-08T20:20:08"/>
        <d v="2015-12-24T14:21:53"/>
        <d v="2014-04-04T02:59:39"/>
        <d v="2014-04-05T19:01:04"/>
        <d v="2011-10-27T20:56:40"/>
        <d v="2016-03-12T21:25:16"/>
        <d v="2013-05-29T16:53:45"/>
        <d v="2014-04-18T12:34:08"/>
        <d v="2015-04-29T16:00:51"/>
        <d v="2015-09-24T14:58:50"/>
        <d v="2016-07-13T07:51:34"/>
        <d v="2014-11-13T21:30:00"/>
        <d v="2014-08-06T15:35:17"/>
        <d v="2016-06-04T06:21:33"/>
        <d v="2014-11-25T00:55:00"/>
        <d v="2015-12-23T21:47:48"/>
        <d v="2016-12-31T02:46:11"/>
        <d v="2014-07-30T09:46:21"/>
        <d v="2014-11-28T04:33:00"/>
        <d v="2016-08-05T23:44:54"/>
        <d v="2015-12-18T16:07:09"/>
        <d v="2016-04-22T19:40:21"/>
        <d v="2017-01-20T21:45:31"/>
        <d v="2014-12-31T08:20:26"/>
        <d v="2015-08-05T11:05:21"/>
        <d v="2015-07-08T16:47:30"/>
        <d v="2015-02-16T00:08:47"/>
        <d v="2015-12-16T04:38:46"/>
        <d v="2015-04-28T04:22:00"/>
        <d v="2014-10-01T17:56:32"/>
        <d v="2014-05-01T22:52:53"/>
        <d v="2014-10-18T23:19:43"/>
        <d v="2016-11-30T05:06:21"/>
        <d v="2016-06-15T17:02:46"/>
        <d v="2016-01-07T22:54:35"/>
        <d v="2015-09-06T02:27:43"/>
        <d v="2015-05-14T17:01:52"/>
        <d v="2015-06-17T17:08:25"/>
        <d v="2015-09-05T02:36:46"/>
        <d v="2014-08-13T18:20:08"/>
        <d v="2015-02-23T01:42:42"/>
        <d v="2014-12-04T16:04:40"/>
        <d v="2014-12-08T02:12:08"/>
        <d v="2015-06-29T15:45:00"/>
        <d v="2015-03-27T02:43:06"/>
        <d v="2015-05-18T15:06:29"/>
        <d v="2014-09-24T16:24:24"/>
        <d v="2014-08-08T17:22:00"/>
        <d v="2016-06-17T17:23:02"/>
        <d v="2014-07-05T05:08:50"/>
        <d v="2015-06-25T04:00:00"/>
        <d v="2014-09-11T17:38:15"/>
        <d v="2016-09-21T01:17:45"/>
        <d v="2015-02-21T08:29:23"/>
        <d v="2015-05-29T21:26:11"/>
        <d v="2014-11-12T20:18:47"/>
        <d v="2014-08-19T16:22:32"/>
        <d v="2015-08-02T04:27:37"/>
        <d v="2016-05-07T20:12:07"/>
        <d v="2015-07-14T17:28:59"/>
        <d v="2017-03-05T13:00:00"/>
        <d v="2014-10-14T15:51:36"/>
        <d v="2014-08-15T21:44:12"/>
        <d v="2015-10-27T17:17:07"/>
        <d v="2014-06-27T19:21:54"/>
        <d v="2015-02-28T08:08:41"/>
        <d v="2017-01-11T16:42:00"/>
        <d v="2016-11-01T03:59:00"/>
        <d v="2017-02-05T14:23:31"/>
        <d v="2015-06-07T04:00:00"/>
        <d v="2015-05-31T22:42:00"/>
        <d v="2015-05-16T18:00:00"/>
        <d v="2016-12-27T16:49:00"/>
        <d v="2016-06-28T23:29:55"/>
        <d v="2014-08-30T15:58:45"/>
        <d v="2016-03-19T13:29:20"/>
        <d v="2017-02-10T12:09:38"/>
        <d v="2016-04-08T17:37:33"/>
        <d v="2015-04-07T11:42:59"/>
        <d v="2015-12-19T09:00:00"/>
        <d v="2015-12-17T19:38:59"/>
        <d v="2016-06-12T05:59:00"/>
        <d v="2015-12-30T03:00:00"/>
        <d v="2015-07-07T18:30:00"/>
        <d v="2015-04-15T11:27:36"/>
        <d v="2016-07-14T14:34:06"/>
        <d v="2015-06-26T06:55:54"/>
        <d v="2015-05-30T14:45:27"/>
        <d v="2015-12-03T05:00:00"/>
        <d v="2015-06-12T12:09:11"/>
        <d v="2017-03-10T13:29:00"/>
        <d v="2016-03-30T10:00:00"/>
        <d v="2016-03-23T16:01:04"/>
        <d v="2017-02-24T20:18:25"/>
        <d v="2015-05-30T21:00:00"/>
        <d v="2016-06-08T20:47:41"/>
        <d v="2015-11-26T01:00:00"/>
        <d v="2017-01-30T18:08:20"/>
        <d v="2015-06-08T20:10:05"/>
        <d v="2014-05-29T22:09:16"/>
        <d v="2015-10-01T23:03:00"/>
        <d v="2016-07-13T19:25:40"/>
        <d v="2015-10-31T03:00:00"/>
        <d v="2016-10-19T11:05:13"/>
        <d v="2015-08-24T15:05:12"/>
        <d v="2016-12-03T00:00:00"/>
        <d v="2016-03-31T04:00:00"/>
        <d v="2016-11-09T05:15:09"/>
        <d v="2014-06-05T13:11:42"/>
        <d v="2013-10-21T21:44:38"/>
        <d v="2014-04-20T01:00:00"/>
        <d v="2014-08-06T07:00:00"/>
        <d v="2011-09-27T17:30:08"/>
        <d v="2012-04-15T16:00:00"/>
        <d v="2011-02-23T23:20:30"/>
        <d v="2015-08-27T01:00:00"/>
        <d v="2013-10-05T20:21:10"/>
        <d v="2012-02-20T22:46:14"/>
        <d v="2015-02-01T18:55:42"/>
        <d v="2013-12-14T03:14:59"/>
        <d v="2012-07-27T16:00:00"/>
        <d v="2012-08-23T06:47:45"/>
        <d v="2011-08-05T14:38:56"/>
        <d v="2012-01-04T23:06:07"/>
        <d v="2013-07-11T21:51:00"/>
        <d v="2014-11-02T05:59:00"/>
        <d v="2011-09-10T13:18:00"/>
        <d v="2011-07-07T21:00:00"/>
        <d v="2013-04-21T21:00:00"/>
        <d v="2014-06-13T14:23:54"/>
        <d v="2011-12-05T02:02:29"/>
        <d v="2013-05-05T07:00:55"/>
        <d v="2014-06-12T06:59:00"/>
        <d v="2012-07-06T17:46:51"/>
        <d v="2014-09-05T15:25:31"/>
        <d v="2011-09-24T19:32:47"/>
        <d v="2013-10-23T23:42:49"/>
        <d v="2014-09-02T18:48:27"/>
        <d v="2010-12-31T04:59:00"/>
        <d v="2013-11-30T21:17:32"/>
        <d v="2012-02-11T22:03:51"/>
        <d v="2011-04-02T01:03:10"/>
        <d v="2013-08-30T14:40:12"/>
        <d v="2014-06-08T03:59:00"/>
        <d v="2014-02-25T20:13:40"/>
        <d v="2014-01-28T08:13:47"/>
        <d v="2014-02-15T18:18:12"/>
        <d v="2014-03-28T01:00:00"/>
        <d v="2013-10-28T15:54:43"/>
        <d v="2010-11-29T15:43:35"/>
        <d v="2014-01-10T21:02:25"/>
        <d v="2013-07-23T14:02:38"/>
        <d v="2013-09-19T20:17:27"/>
        <d v="2016-04-15T00:00:00"/>
        <d v="2012-03-24T19:34:02"/>
        <d v="2013-11-12T17:24:19"/>
        <d v="2010-06-14T04:00:00"/>
        <d v="2014-08-30T17:31:31"/>
        <d v="2012-08-29T16:33:45"/>
        <d v="2013-08-06T20:49:47"/>
        <d v="2009-08-31T04:00:00"/>
        <d v="2012-09-03T13:29:07"/>
        <d v="2014-06-24T02:00:00"/>
        <d v="2014-03-23T01:22:50"/>
        <d v="2011-02-28T18:10:54"/>
        <d v="2013-07-27T17:50:36"/>
        <d v="2013-12-08T04:59:00"/>
        <d v="2013-03-10T04:00:00"/>
        <d v="2016-12-30T16:59:00"/>
        <d v="2015-06-19T13:59:35"/>
        <d v="2015-02-16T14:00:00"/>
        <d v="2015-06-11T14:54:16"/>
        <d v="2016-08-09T04:00:00"/>
        <d v="2017-01-03T03:14:05"/>
        <d v="2015-04-22T06:59:00"/>
        <d v="2015-04-06T07:00:00"/>
        <d v="2015-10-05T22:59:00"/>
        <d v="2015-11-13T17:49:31"/>
        <d v="2015-10-18T11:00:00"/>
        <d v="2015-07-28T17:00:00"/>
        <d v="2016-03-13T00:12:53"/>
        <d v="2016-04-30T17:55:58"/>
        <d v="2016-04-27T16:20:32"/>
        <d v="2015-07-13T19:32:39"/>
        <d v="2016-05-31T18:57:00"/>
        <d v="2015-07-20T03:00:00"/>
        <d v="2016-11-30T02:23:31"/>
        <d v="2016-07-30T11:00:00"/>
        <d v="2017-03-12T03:40:05"/>
        <d v="2016-07-20T17:30:00"/>
        <d v="2014-12-03T10:58:54"/>
        <d v="2016-02-16T12:04:39"/>
        <d v="2016-10-07T14:43:32"/>
        <d v="2015-10-14T21:11:08"/>
        <d v="2016-08-18T16:00:50"/>
        <d v="2016-11-29T20:15:19"/>
        <d v="2015-04-17T16:52:02"/>
        <d v="2016-03-02T17:01:54"/>
        <d v="2016-10-20T16:04:20"/>
        <d v="2015-11-05T01:00:00"/>
        <d v="2016-02-27T23:05:09"/>
        <d v="2016-07-20T14:00:00"/>
        <d v="2015-01-10T01:02:52"/>
        <d v="2014-07-10T16:00:00"/>
        <d v="2016-12-29T23:00:00"/>
        <d v="2016-12-22T17:58:57"/>
        <d v="2015-05-20T15:45:25"/>
        <d v="2016-04-25T06:55:00"/>
        <d v="2016-10-12T15:12:32"/>
        <d v="2016-12-29T02:03:55"/>
        <d v="2015-01-14T19:00:28"/>
        <d v="2015-05-28T16:17:15"/>
        <d v="2016-10-13T15:25:34"/>
        <d v="2014-12-01T06:19:05"/>
        <d v="2016-07-01T04:00:00"/>
        <d v="2016-08-16T12:05:54"/>
        <d v="2017-01-26T01:26:48"/>
        <d v="2014-07-15T02:33:45"/>
        <d v="2016-03-10T18:34:47"/>
        <d v="2015-12-04T22:28:22"/>
        <d v="2014-12-16T20:43:48"/>
        <d v="2017-03-02T13:51:19"/>
        <d v="2015-08-01T19:17:13"/>
        <d v="2014-12-07T16:31:55"/>
        <d v="2014-08-14T14:17:33"/>
        <d v="2016-09-30T14:58:37"/>
        <d v="2015-07-16T19:35:39"/>
        <d v="2016-08-18T03:59:00"/>
        <d v="2016-06-29T18:57:19"/>
        <d v="2014-07-13T19:32:39"/>
        <d v="2013-06-26T01:49:11"/>
        <d v="2015-03-06T15:18:45"/>
        <d v="2014-12-17T12:08:53"/>
        <d v="2015-12-15T06:59:00"/>
        <d v="2015-12-25T00:18:54"/>
        <d v="2016-02-11T17:45:44"/>
        <d v="2015-09-04T03:59:00"/>
        <d v="2013-03-10T00:00:00"/>
        <d v="2016-06-10T19:22:59"/>
        <d v="2012-11-29T10:00:00"/>
        <d v="2013-07-04T00:56:00"/>
        <d v="2013-02-28T05:59:00"/>
        <d v="2011-06-24T13:42:03"/>
        <d v="2011-07-05T19:33:10"/>
        <d v="2012-08-01T21:37:00"/>
        <d v="2014-06-20T17:12:52"/>
        <d v="2013-09-06T22:25:31"/>
        <d v="2016-02-14T07:59:00"/>
        <d v="2015-01-06T16:41:46"/>
        <d v="2015-03-15T16:35:52"/>
        <d v="2014-11-26T00:54:23"/>
        <d v="2015-11-13T01:04:10"/>
        <d v="2015-06-14T04:34:54"/>
        <d v="2014-04-10T14:15:46"/>
        <d v="2013-10-15T00:04:50"/>
        <d v="2015-05-06T18:12:22"/>
        <d v="2012-07-11T17:45:32"/>
        <d v="2016-12-29T22:50:33"/>
        <d v="2016-03-24T02:53:08"/>
        <d v="2017-01-14T01:35:19"/>
        <d v="2016-12-02T17:03:26"/>
        <d v="2017-02-02T04:11:00"/>
        <d v="2016-07-31T18:13:30"/>
        <d v="2015-06-04T11:47:56"/>
        <d v="2015-06-08T02:00:00"/>
        <d v="2016-12-28T05:08:45"/>
        <d v="2013-05-05T19:12:16"/>
        <d v="2016-12-22T01:47:58"/>
        <d v="2015-07-04T17:38:42"/>
        <d v="2016-04-28T12:11:00"/>
        <d v="2015-07-28T15:31:29"/>
        <d v="2015-06-02T04:30:00"/>
        <d v="2016-10-16T16:14:00"/>
        <d v="2016-08-12T11:32:37"/>
        <d v="2015-04-26T17:12:00"/>
        <d v="2015-08-21T04:59:00"/>
        <d v="2016-03-02T03:43:06"/>
        <d v="2016-07-31T16:22:03"/>
        <d v="2017-02-28T03:00:00"/>
        <d v="2017-01-13T21:48:01"/>
        <d v="2015-02-12T23:58:02"/>
        <d v="2016-10-26T21:19:00"/>
        <d v="2016-07-04T20:58:54"/>
        <d v="2014-10-06T00:06:13"/>
        <d v="2016-06-11T05:30:00"/>
        <d v="2013-05-25T23:54:34"/>
        <d v="2015-04-30T00:16:51"/>
        <d v="2013-07-25T01:30:35"/>
        <d v="2015-02-21T12:14:45"/>
        <d v="2014-11-27T17:20:01"/>
        <d v="2015-12-11T10:00:00"/>
        <d v="2014-08-11T12:52:58"/>
        <d v="2015-11-12T21:55:56"/>
        <d v="2014-12-31T04:12:15"/>
        <d v="2016-06-02T07:38:40"/>
        <d v="2015-02-05T01:25:00"/>
        <d v="2014-12-03T01:31:39"/>
        <d v="2016-02-19T10:29:30"/>
        <d v="2017-01-02T06:04:27"/>
        <d v="2015-08-15T16:13:11"/>
        <d v="2015-11-20T23:13:39"/>
        <d v="2015-09-14T11:11:00"/>
        <d v="2016-02-24T10:57:14"/>
        <d v="2016-10-08T10:56:59"/>
        <d v="2016-06-27T16:01:26"/>
        <d v="2015-02-07T21:58:29"/>
        <d v="2016-09-20T05:45:04"/>
        <d v="2015-12-31T08:38:51"/>
        <d v="2016-11-14T18:13:22"/>
        <d v="2015-04-28T03:09:19"/>
        <d v="2015-08-23T09:22:00"/>
        <d v="2016-09-17T20:26:25"/>
        <d v="2016-04-01T08:06:57"/>
        <d v="2015-04-09T01:27:22"/>
        <d v="2014-12-18T19:31:28"/>
        <d v="2015-11-25T06:03:36"/>
        <d v="2015-07-19T18:43:48"/>
        <d v="2016-12-09T11:00:00"/>
        <d v="2015-06-07T15:00:00"/>
        <d v="2015-10-10T18:43:40"/>
        <d v="2016-02-20T08:24:17"/>
        <d v="2014-07-12T04:59:00"/>
        <d v="2016-04-26T13:55:00"/>
        <d v="2015-03-06T19:55:01"/>
        <d v="2016-05-25T17:57:43"/>
        <d v="2015-09-10T18:22:49"/>
        <d v="2016-05-24T15:29:18"/>
        <d v="2017-01-01T22:13:29"/>
        <d v="2015-09-11T20:57:42"/>
        <d v="2015-06-13T13:00:55"/>
        <d v="2016-04-20T10:44:38"/>
        <d v="2016-07-07T17:32:14"/>
        <d v="2015-05-21T05:25:00"/>
        <d v="2015-05-09T19:28:25"/>
        <d v="2016-02-19T04:06:37"/>
        <d v="2014-11-18T00:00:59"/>
        <d v="2014-07-27T16:52:43"/>
        <d v="2017-04-14T15:42:27"/>
        <d v="2016-04-23T21:59:00"/>
        <d v="2014-09-04T13:39:00"/>
        <d v="2017-01-02T16:02:45"/>
        <d v="2015-11-10T22:30:44"/>
        <d v="2014-08-10T04:00:00"/>
        <d v="2015-12-01T17:25:00"/>
        <d v="2014-11-29T23:45:00"/>
        <d v="2014-10-20T00:00:00"/>
        <d v="2013-04-09T15:54:31"/>
        <d v="2013-04-06T20:52:18"/>
        <d v="2013-02-15T15:52:38"/>
        <d v="2012-03-21T03:00:00"/>
        <d v="2016-01-11T05:00:00"/>
        <d v="2012-03-24T18:14:45"/>
        <d v="2011-06-11T00:20:49"/>
        <d v="2013-02-14T14:21:49"/>
        <d v="2012-12-27T19:51:03"/>
        <d v="2015-04-08T22:58:54"/>
        <d v="2013-10-15T13:01:43"/>
        <d v="2012-02-29T23:30:39"/>
        <d v="2013-09-12T17:28:12"/>
        <d v="2014-12-19T04:59:00"/>
        <d v="2011-09-09T01:00:22"/>
        <d v="2011-12-22T03:00:00"/>
        <d v="2013-05-13T20:55:13"/>
        <d v="2014-05-09T03:59:00"/>
        <d v="2013-07-25T17:00:00"/>
        <d v="2013-11-01T22:09:05"/>
        <d v="2012-09-06T07:51:00"/>
        <d v="2016-07-21T04:37:55"/>
        <d v="2012-07-20T14:51:00"/>
        <d v="2015-06-19T19:06:13"/>
        <d v="2015-02-26T04:02:41"/>
        <d v="2016-08-01T22:01:11"/>
        <d v="2014-01-04T13:31:00"/>
        <d v="2012-11-14T15:40:52"/>
        <d v="2013-10-01T13:27:54"/>
        <d v="2015-02-14T15:38:00"/>
        <d v="2011-06-17T21:14:06"/>
        <d v="2013-06-15T20:47:55"/>
        <d v="2015-04-02T15:38:00"/>
        <d v="2011-08-26T18:57:11"/>
        <d v="2014-09-15T11:24:19"/>
        <d v="2013-07-30T19:43:00"/>
        <d v="2014-09-02T23:36:18"/>
        <d v="2016-08-04T00:10:33"/>
        <d v="2013-04-30T21:42:37"/>
        <d v="2015-07-07T14:00:23"/>
        <d v="2016-03-24T22:00:00"/>
        <d v="2016-10-22T08:20:01"/>
        <d v="2014-06-09T08:33:00"/>
        <d v="2016-03-21T20:01:00"/>
        <d v="2014-07-23T18:51:44"/>
        <d v="2010-05-14T08:10:00"/>
        <d v="2014-06-26T14:44:41"/>
        <d v="2017-02-13T22:59:00"/>
        <d v="2014-07-18T09:14:38"/>
        <d v="2015-11-17T15:00:04"/>
        <d v="2017-02-04T16:25:39"/>
        <d v="2014-07-15T15:17:46"/>
        <d v="2015-09-26T14:20:40"/>
        <d v="2016-03-15T05:04:57"/>
        <d v="2016-10-05T14:00:00"/>
        <d v="2014-12-05T06:00:00"/>
        <d v="2014-05-30T19:40:52"/>
        <d v="2014-06-19T21:59:00"/>
        <d v="2014-12-18T04:00:00"/>
        <d v="2016-06-06T04:01:31"/>
        <d v="2014-10-16T19:55:39"/>
        <d v="2014-12-22T00:00:00"/>
        <d v="2017-02-19T12:01:30"/>
        <d v="2016-08-17T16:52:18"/>
        <d v="2016-01-18T06:37:27"/>
        <d v="2017-03-13T13:24:46"/>
        <d v="2017-01-31T00:00:00"/>
        <d v="2015-03-18T14:05:20"/>
        <d v="2015-10-22T18:24:55"/>
        <d v="2014-11-30T03:00:00"/>
        <d v="2016-02-14T15:00:00"/>
        <d v="2016-05-01T03:59:00"/>
        <d v="2015-09-03T16:11:02"/>
        <d v="2016-05-22T22:00:00"/>
        <d v="2015-08-26T19:15:10"/>
        <d v="2016-08-05T18:00:00"/>
        <d v="2015-01-21T18:46:10"/>
        <d v="2017-01-02T22:03:39"/>
        <d v="2014-11-25T01:15:00"/>
        <d v="2014-12-30T17:05:38"/>
        <d v="2015-06-29T23:55:00"/>
        <d v="2014-11-21T13:13:54"/>
        <d v="2015-03-31T00:18:00"/>
        <d v="2015-03-01T21:16:00"/>
        <d v="2014-09-16T05:06:39"/>
        <d v="2017-02-22T10:14:42"/>
        <d v="2015-11-07T22:10:20"/>
        <d v="2015-11-02T04:15:59"/>
        <d v="2016-05-11T10:47:14"/>
        <d v="2015-05-26T19:47:19"/>
        <d v="2015-09-01T06:47:27"/>
        <d v="2015-08-01T06:03:10"/>
        <d v="2015-09-16T17:00:00"/>
        <d v="2016-07-03T03:40:24"/>
        <d v="2014-09-19T15:40:33"/>
        <d v="2015-08-27T12:12:00"/>
        <d v="2015-04-28T01:16:39"/>
        <d v="2014-11-12T01:29:53"/>
        <d v="2013-11-06T02:00:03"/>
        <d v="2009-12-01T00:50:00"/>
        <d v="2014-03-13T16:49:11"/>
        <d v="2015-05-27T20:05:00"/>
        <d v="2011-06-07T17:31:01"/>
        <d v="2016-07-26T22:00:00"/>
        <d v="2014-02-16T00:00:00"/>
        <d v="2014-12-23T01:29:45"/>
        <d v="2013-05-24T16:18:34"/>
        <d v="2016-04-07T18:31:22"/>
        <d v="2015-06-18T18:28:03"/>
        <d v="2016-02-27T23:59:00"/>
        <d v="2017-03-31T03:59:00"/>
        <d v="2015-02-16T22:15:29"/>
        <d v="2014-07-08T12:34:56"/>
        <d v="2015-06-29T21:06:08"/>
        <d v="2012-07-23T20:20:48"/>
        <d v="2010-09-01T02:00:00"/>
        <d v="2013-08-27T23:54:51"/>
        <d v="2012-05-20T01:12:06"/>
        <d v="2015-12-18T10:46:30"/>
        <d v="2015-10-25T21:20:00"/>
        <d v="2014-09-24T21:43:11"/>
        <d v="2014-05-29T15:35:01"/>
        <d v="2016-12-24T11:00:00"/>
        <d v="2015-04-04T01:30:22"/>
        <d v="2014-12-12T22:49:25"/>
        <d v="2015-01-30T20:12:00"/>
        <d v="2015-10-08T23:38:06"/>
        <d v="2015-09-22T20:34:24"/>
        <d v="2016-04-02T16:25:41"/>
        <d v="2015-03-27T00:44:45"/>
        <d v="2015-02-27T20:17:35"/>
        <d v="2016-05-14T16:21:00"/>
        <d v="2014-06-17T20:13:00"/>
        <d v="2014-12-12T11:19:29"/>
        <d v="2016-09-19T08:29:57"/>
        <d v="2015-07-25T16:00:58"/>
        <d v="2016-04-07T11:56:16"/>
        <d v="2014-07-14T05:11:00"/>
        <d v="2011-05-04T02:13:53"/>
        <d v="2011-10-13T23:00:00"/>
        <d v="2012-01-27T04:04:19"/>
        <d v="2012-03-16T19:17:15"/>
        <d v="2011-07-31T07:00:00"/>
        <d v="2011-03-23T01:40:38"/>
        <d v="2012-06-13T19:24:11"/>
        <d v="2013-12-31T05:26:00"/>
        <d v="2011-11-01T08:00:00"/>
        <d v="2012-12-14T22:11:50"/>
        <d v="2013-06-04T00:00:32"/>
        <d v="2013-01-01T20:59:44"/>
        <d v="2012-07-21T01:40:02"/>
        <d v="2014-08-02T17:00:00"/>
        <d v="2011-12-12T02:13:16"/>
        <d v="2012-11-21T22:00:00"/>
        <d v="2013-10-31T19:00:00"/>
        <d v="2013-03-07T15:42:15"/>
        <d v="2014-09-14T04:28:06"/>
        <d v="2013-02-22T08:09:00"/>
        <d v="2012-05-27T03:59:00"/>
        <d v="2014-12-16T07:59:00"/>
        <d v="2013-08-26T16:31:29"/>
        <d v="2013-01-08T08:48:55"/>
        <d v="2012-09-10T16:47:33"/>
        <d v="2013-11-30T21:21:07"/>
        <d v="2012-11-25T04:59:00"/>
        <d v="2014-06-16T17:41:22"/>
        <d v="2014-02-19T20:48:53"/>
        <d v="2012-03-01T06:59:00"/>
        <d v="2012-10-11T20:37:41"/>
        <d v="2011-09-23T08:10:54"/>
        <d v="2012-01-15T05:00:00"/>
        <d v="2011-06-01T05:59:00"/>
        <d v="2016-07-10T20:51:01"/>
        <d v="2011-06-11T04:00:00"/>
        <d v="2009-12-30T23:39:00"/>
        <d v="2013-02-27T21:25:00"/>
        <d v="2012-03-02T15:39:25"/>
        <d v="2010-08-02T01:59:00"/>
        <d v="2014-12-18T14:19:04"/>
        <d v="2011-06-13T00:35:27"/>
        <d v="2012-09-23T19:46:52"/>
        <d v="2012-11-21T02:26:00"/>
        <d v="2013-09-17T14:49:00"/>
        <d v="2014-08-13T18:11:00"/>
        <d v="2012-06-08T09:49:37"/>
        <d v="2011-03-19T15:54:42"/>
        <d v="2014-05-22T16:25:55"/>
        <d v="2013-10-08T10:27:17"/>
        <d v="2011-04-25T06:59:00"/>
        <d v="2013-11-23T12:49:53"/>
        <d v="2011-04-23T20:01:36"/>
        <d v="2012-04-17T21:22:40"/>
        <d v="2012-04-04T18:00:20"/>
        <d v="2012-12-12T22:17:32"/>
        <d v="2012-05-23T18:46:08"/>
        <d v="2012-12-17T14:20:00"/>
        <d v="2013-12-16T12:00:00"/>
        <d v="2016-04-29T21:59:00"/>
        <d v="2016-01-16T21:00:00"/>
        <d v="2011-12-30T05:45:36"/>
        <d v="2015-01-31T00:31:47"/>
        <d v="2012-03-15T03:59:00"/>
        <d v="2011-02-21T03:00:00"/>
        <d v="2013-03-27T05:04:33"/>
        <d v="2014-03-10T06:59:00"/>
        <d v="2011-11-27T04:35:39"/>
        <d v="2016-05-30T21:14:36"/>
        <d v="2010-07-04T04:00:00"/>
        <d v="2016-07-31T13:03:34"/>
        <d v="2012-06-03T15:45:30"/>
        <d v="2015-03-05T21:04:52"/>
        <d v="2016-08-17T06:59:00"/>
        <d v="2011-10-15T22:03:00"/>
        <d v="2012-04-20T03:59:00"/>
        <d v="2016-04-15T05:59:00"/>
        <d v="2014-02-05T20:31:11"/>
        <d v="2011-07-21T01:39:05"/>
        <d v="2014-07-11T18:11:07"/>
        <d v="2017-03-28T02:00:00"/>
        <d v="2017-04-13T04:07:40"/>
        <d v="2017-04-06T18:45:38"/>
        <d v="2017-03-16T18:34:01"/>
        <d v="2017-03-23T05:00:23"/>
        <d v="2017-04-26T19:15:19"/>
        <d v="2017-04-09T20:15:00"/>
        <d v="2017-04-08T11:49:54"/>
        <d v="2017-03-15T21:37:10"/>
        <d v="2017-04-05T09:20:42"/>
        <d v="2017-04-02T01:00:00"/>
        <d v="2017-03-25T23:59:00"/>
        <d v="2017-04-08T20:00:00"/>
        <d v="2017-03-26T04:36:00"/>
        <d v="2017-04-09T01:00:00"/>
        <d v="2017-03-31T00:40:11"/>
        <d v="2017-04-08T23:47:28"/>
        <d v="2017-03-25T03:33:00"/>
        <d v="2017-04-10T20:44:05"/>
        <d v="2017-03-31T04:00:00"/>
        <d v="2015-01-14T15:56:45"/>
        <d v="2015-03-29T19:52:30"/>
        <d v="2015-08-30T06:45:37"/>
        <d v="2015-02-15T03:21:13"/>
        <d v="2015-09-08T16:00:00"/>
        <d v="2015-08-22T07:21:12"/>
        <d v="2016-03-27T16:18:15"/>
        <d v="2016-04-30T20:48:26"/>
        <d v="2014-08-30T19:39:00"/>
        <d v="2016-01-17T13:00:00"/>
        <d v="2014-08-31T15:30:34"/>
        <d v="2015-06-29T21:55:53"/>
        <d v="2014-10-04T19:13:32"/>
        <d v="2015-04-30T22:02:41"/>
        <d v="2015-03-30T03:22:00"/>
        <d v="2016-12-08T14:51:39"/>
        <d v="2016-04-20T04:00:00"/>
        <d v="2016-05-13T04:59:00"/>
        <d v="2014-09-16T12:49:51"/>
        <d v="2014-11-08T19:47:51"/>
        <d v="2015-12-10T11:04:23"/>
        <d v="2016-04-02T00:10:00"/>
        <d v="2015-06-30T06:00:00"/>
        <d v="2014-10-29T22:22:42"/>
        <d v="2014-08-23T23:14:09"/>
        <d v="2014-06-26T22:04:24"/>
        <d v="2015-04-04T11:00:00"/>
        <d v="2015-10-20T15:01:14"/>
        <d v="2016-06-09T01:15:06"/>
        <d v="2015-10-24T02:06:23"/>
        <d v="2015-06-10T15:00:00"/>
        <d v="2016-01-15T05:00:00"/>
        <d v="2016-09-12T21:30:00"/>
        <d v="2015-05-07T00:52:36"/>
        <d v="2016-08-06T19:32:25"/>
        <d v="2015-11-07T21:40:33"/>
        <d v="2015-07-19T22:46:32"/>
        <d v="2014-10-01T20:59:02"/>
        <d v="2016-05-03T19:58:52"/>
        <d v="2015-07-15T19:37:02"/>
        <d v="2015-06-09T15:04:31"/>
        <d v="2017-01-06T21:00:00"/>
        <d v="2016-08-26T03:59:00"/>
        <d v="2015-03-07T13:31:17"/>
        <d v="2016-12-21T02:00:00"/>
        <d v="2016-11-23T02:00:00"/>
        <d v="2015-11-12T15:00:00"/>
        <d v="2015-09-01T22:49:03"/>
        <d v="2017-02-28T19:00:00"/>
        <d v="2016-04-18T20:05:04"/>
        <d v="2015-03-18T17:45:23"/>
        <d v="2016-10-13T06:04:42"/>
        <d v="2016-03-20T16:59:28"/>
        <d v="2015-04-02T20:02:33"/>
        <d v="2015-10-04T18:56:01"/>
        <d v="2016-08-28T04:01:09"/>
        <d v="2017-01-27T19:29:00"/>
        <d v="2016-07-13T22:56:32"/>
        <d v="2015-03-24T18:53:49"/>
        <d v="2016-02-24T16:08:33"/>
        <d v="2015-09-11T13:37:40"/>
        <d v="2016-03-10T23:34:05"/>
        <d v="2016-10-22T20:50:40"/>
        <d v="2014-08-02T11:39:39"/>
        <d v="2014-08-12T23:31:52"/>
        <d v="2014-08-24T20:38:08"/>
        <d v="2014-08-02T15:48:04"/>
        <d v="2014-09-26T13:27:24"/>
        <d v="2015-01-12T19:39:19"/>
        <d v="2014-10-13T18:43:14"/>
        <d v="2014-10-22T23:30:40"/>
        <d v="2014-07-05T17:13:56"/>
        <d v="2015-01-18T18:14:58"/>
        <d v="2014-11-28T14:59:00"/>
        <d v="2014-10-23T23:26:00"/>
        <d v="2014-10-28T22:57:51"/>
        <d v="2015-02-19T08:34:13"/>
        <d v="2015-03-26T19:43:15"/>
        <d v="2016-09-01T16:36:20"/>
        <d v="2016-07-01T14:25:10"/>
        <d v="2016-09-14T14:49:05"/>
        <d v="2016-02-20T13:48:09"/>
        <d v="2015-05-20T22:47:58"/>
        <d v="2015-01-30T03:25:00"/>
        <d v="2014-10-15T00:00:00"/>
        <d v="2014-12-14T13:12:57"/>
        <d v="2015-04-03T14:43:57"/>
        <d v="2014-10-30T22:45:42"/>
        <d v="2015-01-11T06:00:03"/>
        <d v="2015-02-04T16:11:18"/>
        <d v="2015-01-28T17:46:05"/>
        <d v="2015-08-09T06:59:00"/>
        <d v="2014-11-26T22:24:00"/>
        <d v="2015-02-10T13:13:42"/>
        <d v="2016-10-13T16:00:00"/>
        <d v="2016-07-23T10:32:46"/>
        <d v="2016-12-14T13:39:49"/>
        <d v="2016-02-03T07:50:33"/>
        <d v="2014-11-10T21:13:28"/>
        <d v="2016-10-09T14:32:50"/>
        <d v="2015-12-14T12:10:00"/>
        <d v="2015-06-26T21:59:00"/>
        <d v="2015-02-13T01:43:02"/>
        <d v="2015-11-13T17:16:44"/>
        <d v="2015-10-01T18:00:00"/>
        <d v="2014-09-29T15:19:09"/>
        <d v="2014-09-27T01:38:33"/>
        <d v="2017-02-10T16:20:30"/>
        <d v="2015-02-28T21:47:19"/>
        <d v="2014-08-20T21:50:26"/>
        <d v="2014-10-23T04:00:00"/>
        <d v="2016-07-02T07:38:56"/>
        <d v="2014-08-07T21:20:12"/>
        <d v="2015-02-27T07:32:16"/>
        <d v="2015-06-30T21:45:37"/>
        <d v="2016-07-24T19:00:00"/>
        <d v="2017-01-29T06:59:00"/>
        <d v="2015-04-02T04:37:30"/>
        <d v="2014-07-29T18:03:16"/>
        <d v="2015-03-31T01:01:30"/>
        <d v="2012-03-02T07:39:27"/>
        <d v="2014-01-30T19:01:00"/>
        <d v="2012-10-23T16:26:16"/>
        <d v="2014-01-07T02:08:00"/>
        <d v="2013-07-10T20:01:43"/>
        <d v="2014-02-16T22:10:17"/>
        <d v="2011-03-02T07:49:21"/>
        <d v="2014-05-08T22:00:00"/>
        <d v="2011-01-20T22:00:00"/>
        <d v="2014-02-23T16:25:07"/>
        <d v="2012-05-11T23:54:23"/>
        <d v="2011-03-03T12:57:07"/>
        <d v="2013-03-01T07:59:00"/>
        <d v="2015-01-23T23:08:15"/>
        <d v="2016-03-30T15:51:11"/>
        <d v="2013-02-16T19:25:29"/>
        <d v="2012-03-17T00:08:55"/>
        <d v="2011-09-30T03:00:00"/>
        <d v="2016-09-30T17:19:42"/>
        <d v="2013-05-06T04:59:00"/>
        <d v="2014-05-19T04:59:00"/>
        <d v="2015-03-01T05:59:00"/>
        <d v="2011-02-19T23:52:34"/>
        <d v="2011-06-10T03:00:00"/>
        <d v="2016-06-16T04:55:00"/>
        <d v="2012-12-14T15:36:17"/>
        <d v="2015-04-20T05:40:32"/>
        <d v="2011-07-30T06:59:00"/>
        <d v="2012-10-16T20:17:39"/>
        <d v="2014-07-09T23:01:40"/>
        <d v="2014-07-27T01:00:00"/>
        <d v="2015-04-24T00:00:00"/>
        <d v="2012-11-13T02:26:57"/>
        <d v="2013-05-23T00:30:37"/>
        <d v="2014-01-05T12:55:40"/>
        <d v="2014-07-17T20:31:12"/>
        <d v="2014-09-11T18:26:53"/>
        <d v="2011-12-15T05:48:41"/>
        <d v="2011-09-21T18:28:49"/>
        <d v="2014-02-05T17:01:24"/>
        <d v="2015-01-25T07:12:21"/>
        <d v="2017-03-07T07:30:00"/>
        <d v="2014-06-11T19:08:05"/>
        <d v="2014-05-03T17:11:40"/>
        <d v="2016-11-05T09:49:07"/>
        <d v="2017-02-28T04:00:00"/>
        <d v="2016-11-04T22:11:52"/>
        <d v="2015-12-14T07:59:00"/>
        <d v="2017-01-03T00:04:09"/>
        <d v="2016-01-30T04:17:00"/>
        <d v="2014-11-19T19:48:21"/>
        <d v="2015-06-29T03:06:42"/>
        <d v="2015-07-07T16:45:00"/>
        <d v="2016-06-27T23:15:33"/>
        <d v="2016-08-05T21:35:08"/>
        <d v="2014-06-15T06:50:05"/>
        <d v="2015-02-28T00:42:05"/>
        <d v="2014-06-12T00:12:35"/>
        <d v="2016-03-13T14:35:29"/>
        <d v="2016-03-29T12:36:20"/>
        <d v="2015-03-09T02:39:49"/>
        <d v="2012-07-09T23:48:00"/>
        <d v="2012-04-07T21:45:08"/>
        <d v="2012-11-26T12:00:00"/>
        <d v="2012-08-09T22:00:00"/>
        <d v="2014-11-11T22:45:38"/>
        <d v="2015-12-02T21:30:00"/>
        <d v="2010-05-31T04:59:00"/>
        <d v="2013-03-10T18:02:26"/>
        <d v="2012-12-14T18:52:08"/>
        <d v="2010-07-21T06:00:00"/>
        <d v="2011-06-06T15:18:01"/>
        <d v="2011-04-15T03:59:00"/>
        <d v="2012-02-11T21:43:03"/>
        <d v="2015-10-19T17:55:22"/>
        <d v="2012-04-11T17:02:45"/>
        <d v="2014-03-03T21:00:00"/>
        <d v="2016-01-31T18:00:00"/>
        <d v="2015-03-24T21:36:06"/>
        <d v="2012-10-05T09:59:00"/>
        <d v="2015-05-21T13:00:00"/>
        <d v="2015-03-03T18:57:27"/>
        <d v="2017-01-26T18:29:51"/>
        <d v="2016-01-01T16:27:01"/>
        <d v="2014-09-06T22:13:14"/>
        <d v="2016-06-22T16:06:23"/>
        <d v="2014-05-22T14:05:25"/>
        <d v="2016-12-28T22:01:40"/>
        <d v="2014-10-22T10:17:59"/>
        <d v="2015-10-30T22:45:00"/>
        <d v="2014-08-08T00:48:54"/>
        <d v="2015-06-03T05:26:00"/>
        <d v="2014-10-07T12:16:18"/>
        <d v="2014-10-31T03:59:00"/>
        <d v="2014-09-01T01:10:22"/>
        <d v="2016-11-06T18:12:55"/>
        <d v="2017-02-09T06:28:53"/>
        <d v="2014-08-11T18:57:31"/>
        <d v="2015-05-18T21:00:49"/>
        <d v="2015-10-20T23:00:00"/>
        <d v="2012-07-13T05:19:03"/>
        <d v="2013-12-11T06:08:27"/>
        <d v="2011-09-26T04:59:00"/>
        <d v="2014-01-14T19:33:00"/>
        <d v="2013-10-10T00:00:00"/>
        <d v="2010-11-01T00:26:00"/>
        <d v="2012-03-07T04:59:00"/>
        <d v="2013-05-06T15:33:14"/>
        <d v="2011-07-04T00:31:06"/>
        <d v="2013-07-06T13:24:42"/>
        <d v="2012-05-21T03:30:00"/>
        <d v="2012-01-23T19:26:13"/>
        <d v="2014-09-26T03:08:27"/>
        <d v="2011-12-24T05:00:00"/>
        <d v="2014-06-20T04:59:00"/>
        <d v="2011-12-05T05:59:00"/>
        <d v="2012-06-14T03:59:00"/>
        <d v="2013-07-01T05:00:00"/>
        <d v="2013-03-09T22:38:28"/>
        <d v="2011-06-14T03:59:00"/>
        <d v="2014-05-14T06:58:51"/>
        <d v="2011-07-03T19:52:20"/>
        <d v="2016-08-10T06:28:36"/>
        <d v="2014-04-30T14:01:30"/>
        <d v="2015-07-11T06:02:38"/>
        <d v="2014-04-19T02:36:01"/>
        <d v="2009-11-22T05:59:00"/>
        <d v="2016-06-05T17:02:00"/>
        <d v="2014-07-09T10:09:11"/>
        <d v="2011-04-21T04:21:13"/>
        <d v="2016-11-06T11:05:37"/>
        <d v="2013-10-15T14:33:35"/>
        <d v="2012-03-01T03:00:00"/>
        <d v="2016-03-11T05:00:00"/>
        <d v="2012-05-22T19:00:00"/>
        <d v="2015-04-17T21:10:05"/>
        <d v="2012-10-26T02:21:53"/>
        <d v="2013-03-22T22:42:41"/>
        <d v="2014-09-30T00:00:00"/>
        <d v="2014-12-20T08:42:21"/>
        <d v="2012-10-05T03:59:00"/>
        <d v="2014-05-12T18:43:56"/>
        <d v="2014-09-15T10:18:54"/>
        <d v="2016-04-21T06:32:52"/>
        <d v="2012-01-11T01:00:00"/>
        <d v="2014-08-13T12:58:18"/>
        <d v="2014-04-30T15:55:29"/>
        <d v="2016-12-02T15:05:15"/>
        <d v="2016-08-04T19:01:08"/>
        <d v="2013-04-19T03:38:21"/>
        <d v="2013-11-14T04:00:00"/>
        <d v="2012-11-17T01:17:24"/>
        <d v="2016-08-05T07:00:00"/>
        <d v="2013-08-18T08:01:09"/>
        <d v="2013-03-09T18:07:31"/>
        <d v="2013-07-12T21:35:25"/>
        <d v="2015-12-18T07:59:00"/>
        <d v="2012-06-11T07:00:00"/>
        <d v="2015-11-18T04:59:00"/>
        <d v="2016-04-02T12:01:02"/>
        <d v="2014-07-08T17:24:25"/>
        <d v="2016-12-03T15:04:47"/>
        <d v="2016-09-01T07:00:00"/>
        <d v="2014-11-29T19:58:01"/>
        <d v="2016-08-01T23:00:00"/>
        <d v="2016-03-13T09:24:43"/>
        <d v="2015-02-28T15:21:16"/>
        <d v="2015-08-19T18:19:02"/>
        <d v="2016-12-10T16:20:08"/>
        <d v="2016-02-12T04:42:12"/>
        <d v="2015-07-02T21:26:26"/>
        <d v="2015-02-17T03:26:31"/>
        <d v="2015-12-20T14:07:17"/>
        <d v="2016-12-06T01:09:02"/>
        <d v="2015-07-15T21:38:56"/>
        <d v="2014-07-09T19:40:11"/>
        <d v="2014-08-25T22:20:12"/>
        <d v="2014-07-31T02:50:38"/>
        <d v="2014-11-12T12:35:08"/>
        <d v="2016-01-05T22:50:13"/>
        <d v="2015-06-11T20:00:00"/>
        <d v="2017-01-22T17:05:43"/>
        <d v="2010-07-01T23:00:00"/>
        <d v="2014-07-09T14:31:03"/>
        <d v="2013-10-15T03:59:00"/>
        <d v="2014-12-02T13:00:45"/>
        <d v="2010-08-23T04:00:00"/>
        <d v="2011-09-18T14:30:22"/>
        <d v="2016-11-22T08:45:43"/>
        <d v="2016-08-17T23:54:51"/>
        <d v="2016-01-10T23:00:00"/>
        <d v="2015-02-04T19:44:01"/>
        <d v="2016-07-07T23:03:34"/>
        <d v="2013-03-24T04:08:59"/>
        <d v="2011-09-08T21:02:43"/>
        <d v="2013-03-08T21:08:19"/>
        <d v="2012-03-23T04:00:00"/>
        <d v="2015-08-12T08:46:49"/>
        <d v="2016-09-21T17:00:21"/>
        <d v="2014-05-13T23:04:00"/>
        <d v="2014-09-23T01:41:37"/>
        <d v="2016-06-10T13:39:32"/>
        <d v="2015-06-10T10:05:53"/>
        <d v="2012-08-12T03:00:00"/>
        <d v="2015-06-10T04:25:46"/>
        <d v="2014-04-20T03:59:00"/>
        <d v="2015-03-29T18:31:59"/>
        <d v="2010-03-14T21:55:00"/>
        <d v="2014-08-26T00:31:21"/>
        <d v="2012-11-28T23:54:56"/>
        <d v="2015-01-08T01:00:00"/>
        <d v="2016-12-14T05:00:00"/>
        <d v="2014-04-25T01:58:38"/>
        <d v="2015-05-06T06:58:00"/>
        <d v="2015-12-18T01:00:00"/>
        <d v="2014-05-08T20:45:19"/>
        <d v="2013-12-29T06:02:33"/>
        <d v="2013-06-30T18:00:00"/>
        <d v="2016-11-30T04:59:00"/>
        <d v="2013-11-14T23:15:03"/>
        <d v="2016-11-09T13:37:07"/>
        <d v="2016-01-21T16:59:34"/>
        <d v="2016-12-10T04:59:00"/>
        <d v="2015-06-12T16:25:14"/>
        <d v="2012-07-08T02:07:27"/>
        <d v="2013-05-22T04:07:24"/>
        <d v="2015-04-16T00:00:00"/>
        <d v="2013-05-22T15:38:11"/>
        <d v="2013-12-01T22:59:00"/>
        <d v="2015-05-30T01:42:58"/>
        <d v="2013-12-25T00:32:17"/>
        <d v="2016-02-19T02:00:53"/>
        <d v="2015-11-24T15:49:11"/>
        <d v="2014-05-01T12:30:10"/>
        <d v="2014-12-02T04:00:00"/>
        <d v="2013-04-16T18:15:42"/>
        <d v="2016-02-25T11:52:12"/>
        <d v="2015-03-01T20:00:00"/>
        <d v="2016-01-30T21:59:00"/>
        <d v="2014-07-22T15:25:50"/>
        <d v="2016-12-30T18:20:54"/>
        <d v="2016-03-23T08:11:38"/>
        <d v="2016-05-14T17:35:01"/>
        <d v="2013-05-30T12:00:00"/>
        <d v="2013-12-24T08:00:29"/>
        <d v="2014-08-22T18:31:23"/>
        <d v="2015-05-23T20:29:36"/>
        <d v="2016-10-19T20:11:55"/>
        <d v="2016-01-01T23:19:51"/>
        <d v="2016-06-27T15:45:23"/>
        <d v="2016-10-01T06:41:24"/>
        <d v="2016-05-06T13:57:12"/>
        <d v="2015-05-07T16:01:58"/>
        <d v="2016-05-05T19:49:42"/>
        <d v="2013-07-24T16:21:28"/>
        <d v="2014-07-22T21:08:09"/>
        <d v="2015-06-04T21:00:00"/>
        <d v="2016-12-17T18:30:57"/>
        <d v="2015-06-24T19:00:00"/>
        <d v="2015-11-10T23:58:20"/>
        <d v="2012-05-15T04:59:00"/>
        <d v="2011-11-23T03:53:16"/>
        <d v="2012-06-03T17:19:55"/>
        <d v="2014-05-03T06:59:00"/>
        <d v="2012-07-14T20:03:07"/>
        <d v="2011-12-13T04:59:00"/>
        <d v="2011-09-07T04:54:18"/>
        <d v="2010-09-10T03:59:00"/>
        <d v="2013-08-01T01:49:54"/>
        <d v="2013-02-23T09:09:15"/>
        <d v="2011-02-28T20:00:00"/>
        <d v="2011-10-06T16:58:52"/>
        <d v="2012-12-21T21:30:32"/>
        <d v="2012-03-04T03:00:00"/>
        <d v="2011-10-01T17:36:13"/>
        <d v="2012-10-25T03:59:00"/>
        <d v="2011-11-30T15:02:15"/>
        <d v="2012-03-07T02:43:55"/>
        <d v="2015-07-01T03:40:00"/>
        <d v="2012-06-29T03:59:00"/>
        <d v="2012-02-12T03:35:14"/>
        <d v="2011-05-04T20:50:48"/>
        <d v="2012-11-08T19:07:07"/>
        <d v="2013-05-30T00:00:00"/>
        <d v="2014-11-20T04:00:00"/>
        <d v="2013-01-25T05:09:34"/>
        <d v="2014-11-11T18:03:13"/>
        <d v="2012-09-09T03:55:00"/>
        <d v="2015-07-04T17:00:17"/>
        <d v="2014-05-27T04:59:00"/>
        <d v="2011-08-14T01:00:00"/>
        <d v="2013-04-14T22:16:33"/>
        <d v="2014-09-22T20:46:16"/>
        <d v="2010-12-08T04:59:00"/>
        <d v="2011-02-19T01:56:41"/>
        <d v="2012-10-01T18:40:03"/>
        <d v="2015-10-26T04:59:00"/>
        <d v="2011-07-23T20:08:56"/>
        <d v="2012-08-15T03:07:25"/>
        <d v="2013-12-31T23:08:56"/>
        <d v="2017-01-10T17:49:08"/>
        <d v="2017-01-06T07:12:49"/>
        <d v="2010-03-14T06:59:00"/>
        <d v="2010-11-29T05:00:00"/>
        <d v="2015-08-04T00:33:53"/>
        <d v="2014-12-07T23:21:27"/>
        <d v="2015-03-11T11:07:43"/>
        <d v="2014-09-20T18:32:49"/>
        <d v="2016-03-09T00:35:00"/>
        <d v="2014-08-15T02:04:23"/>
        <d v="2015-07-11T04:58:11"/>
        <d v="2014-02-02T11:41:32"/>
        <d v="2011-04-23T06:59:00"/>
        <d v="2013-04-26T21:16:31"/>
        <d v="2012-10-03T23:07:13"/>
        <d v="2013-10-18T12:13:06"/>
        <d v="2014-12-04T18:30:29"/>
        <d v="2013-11-08T01:18:59"/>
        <d v="2016-11-02T18:00:08"/>
        <d v="2013-01-10T20:00:24"/>
        <d v="2014-11-13T06:39:19"/>
        <d v="2015-12-29T16:50:10"/>
        <d v="2010-07-20T19:00:00"/>
        <d v="2013-09-13T13:07:20"/>
        <d v="2013-11-26T06:41:54"/>
        <d v="2016-02-10T16:18:30"/>
        <d v="2014-11-15T08:05:48"/>
        <d v="2015-04-01T16:36:22"/>
        <d v="2010-07-30T00:00:00"/>
        <d v="2016-07-12T06:49:59"/>
        <d v="2016-06-28T20:20:14"/>
        <d v="2014-03-14T18:58:29"/>
        <d v="2015-01-09T07:59:00"/>
        <d v="2014-01-27T15:10:27"/>
        <d v="2016-03-30T16:56:25"/>
        <d v="2013-09-15T20:30:06"/>
        <d v="2016-12-22T07:59:00"/>
        <d v="2013-02-03T20:29:34"/>
        <d v="2011-07-15T17:32:54"/>
        <d v="2012-05-18T17:05:05"/>
        <d v="2015-09-22T20:27:39"/>
        <d v="2014-07-23T18:23:11"/>
        <d v="2015-06-07T03:50:00"/>
        <d v="2016-06-24T03:59:00"/>
        <d v="2016-04-07T15:00:35"/>
        <d v="2014-12-04T21:06:58"/>
        <d v="2012-09-14T01:35:37"/>
        <d v="2017-02-09T05:00:00"/>
        <d v="2017-03-01T16:49:11"/>
        <d v="2015-08-21T18:00:22"/>
        <d v="2015-06-21T05:00:00"/>
        <d v="2015-04-17T13:55:20"/>
        <d v="2013-09-09T03:59:00"/>
        <d v="2016-05-04T13:01:47"/>
        <d v="2016-07-20T00:13:06"/>
        <d v="2015-05-01T15:11:49"/>
        <d v="2016-06-05T06:01:07"/>
        <d v="2017-01-17T15:16:37"/>
        <d v="2015-04-10T04:06:32"/>
        <d v="2015-11-12T17:04:28"/>
        <d v="2017-02-20T00:07:33"/>
        <d v="2014-10-01T21:37:05"/>
        <d v="2017-02-08T05:00:00"/>
        <d v="2016-01-24T16:00:00"/>
        <d v="2013-03-25T08:23:59"/>
        <d v="2016-09-06T02:00:00"/>
        <d v="2015-04-02T03:59:00"/>
        <d v="2016-10-24T17:00:00"/>
        <d v="2016-04-20T22:00:00"/>
        <d v="2016-03-22T06:59:00"/>
        <d v="2017-02-13T20:00:27"/>
        <d v="2016-12-14T23:00:00"/>
        <d v="2016-11-20T04:59:00"/>
        <d v="2016-03-25T17:11:30"/>
        <d v="2015-08-10T18:31:40"/>
        <d v="2016-12-01T07:00:00"/>
        <d v="2015-02-27T14:00:59"/>
        <d v="2015-11-13T13:20:00"/>
        <d v="2015-10-14T09:59:58"/>
        <d v="2015-07-05T03:00:00"/>
        <d v="2013-01-15T20:19:25"/>
        <d v="2012-10-31T20:22:48"/>
        <d v="2015-09-23T20:38:02"/>
        <d v="2013-03-08T07:28:39"/>
        <d v="2012-05-31T19:43:09"/>
        <d v="2012-04-15T06:10:24"/>
        <d v="2013-11-15T05:39:33"/>
        <d v="2012-04-06T04:00:00"/>
        <d v="2014-04-13T23:00:00"/>
        <d v="2012-04-13T17:36:00"/>
        <d v="2014-04-09T06:59:00"/>
        <d v="2013-11-03T01:00:00"/>
        <d v="2015-05-14T19:49:39"/>
        <d v="2014-02-05T19:00:48"/>
        <d v="2012-03-12T06:59:00"/>
        <d v="2015-07-22T18:02:25"/>
        <d v="2015-11-01T08:00:00"/>
        <d v="2012-08-28T00:00:00"/>
        <d v="2015-08-18T17:15:12"/>
        <d v="2013-07-26T01:27:16"/>
        <d v="2016-04-22T00:00:00"/>
        <d v="2012-01-27T18:54:07"/>
        <d v="2015-06-26T15:22:48"/>
        <d v="2016-10-28T19:00:00"/>
        <d v="2014-09-20T19:00:15"/>
        <d v="2016-02-11T04:59:00"/>
        <d v="2013-11-12T20:22:35"/>
        <d v="2015-08-15T06:40:36"/>
        <d v="2013-09-02T04:00:00"/>
        <d v="2014-04-24T21:08:47"/>
        <d v="2013-06-24T05:00:00"/>
        <d v="2014-07-18T03:00:00"/>
        <d v="2015-12-13T00:00:00"/>
        <d v="2017-01-04T19:47:27"/>
        <d v="2015-03-27T23:31:51"/>
        <d v="2016-01-31T14:48:43"/>
        <d v="2014-11-11T07:59:00"/>
        <d v="2017-03-09T14:55:16"/>
        <d v="2013-11-30T04:02:00"/>
        <d v="2016-04-21T19:49:04"/>
        <d v="2017-03-01T19:51:40"/>
        <d v="2013-11-26T03:02:00"/>
        <d v="2017-03-12T03:00:00"/>
        <d v="2016-10-15T20:30:00"/>
        <d v="2014-02-20T18:00:00"/>
        <d v="2015-09-03T19:00:10"/>
        <d v="2015-07-28T15:59:25"/>
        <d v="2016-12-13T21:01:18"/>
        <d v="2013-04-01T15:52:45"/>
        <d v="2016-12-02T01:07:53"/>
        <d v="2014-08-15T08:17:57"/>
        <d v="2016-08-05T07:52:18"/>
        <d v="2015-11-17T16:09:07"/>
        <d v="2017-01-23T15:32:48"/>
        <d v="2016-05-06T22:50:51"/>
        <d v="2016-11-21T10:50:46"/>
        <d v="2016-06-18T23:00:00"/>
        <d v="2015-06-10T18:01:27"/>
        <d v="2016-12-07T19:18:56"/>
        <d v="2014-03-25T23:24:10"/>
        <d v="2017-02-13T17:23:40"/>
        <d v="2014-11-17T00:00:00"/>
        <d v="2015-01-30T19:58:33"/>
        <d v="2016-05-22T03:00:00"/>
        <d v="2016-11-21T20:28:27"/>
        <d v="2016-04-26T02:00:00"/>
        <d v="2014-12-20T01:00:00"/>
        <d v="2017-03-11T01:58:35"/>
        <d v="2017-03-06T05:00:00"/>
        <d v="2017-01-09T21:59:00"/>
        <d v="2016-12-09T00:00:04"/>
        <d v="2015-12-06T16:47:16"/>
        <d v="2017-03-11T12:10:42"/>
        <d v="2014-02-22T12:00:57"/>
        <d v="2014-12-21T14:47:59"/>
        <d v="2014-01-04T15:38:09"/>
        <d v="2012-02-26T16:17:03"/>
        <d v="2016-01-02T22:59:00"/>
        <d v="2015-02-03T04:00:00"/>
        <d v="2015-09-16T14:59:51"/>
        <d v="2011-07-24T06:50:00"/>
        <d v="2016-01-13T04:11:26"/>
        <d v="2012-05-08T02:00:04"/>
        <d v="2011-03-11T04:00:00"/>
        <d v="2012-06-28T04:27:23"/>
        <d v="2013-09-05T03:59:00"/>
        <d v="2014-06-22T16:01:00"/>
        <d v="2012-06-25T18:00:00"/>
        <d v="2013-12-05T23:22:00"/>
        <d v="2009-11-30T17:00:00"/>
        <d v="2012-04-22T04:00:00"/>
        <d v="2012-04-17T16:44:36"/>
        <d v="2012-09-24T03:59:00"/>
        <d v="2013-01-19T17:21:20"/>
        <d v="2013-01-25T22:54:16"/>
        <d v="2012-02-22T17:33:46"/>
        <d v="2012-03-13T03:59:00"/>
        <d v="2014-03-25T19:10:33"/>
        <d v="2011-02-05T00:46:49"/>
        <d v="2012-06-27T17:26:56"/>
        <d v="2013-06-20T03:31:36"/>
        <d v="2013-12-30T07:00:00"/>
        <d v="2011-12-12T03:39:56"/>
        <d v="2014-08-07T18:00:00"/>
        <d v="2012-03-09T04:02:09"/>
        <d v="2012-05-04T19:15:28"/>
        <d v="2014-08-28T01:00:00"/>
        <d v="2013-03-08T23:42:17"/>
        <d v="2013-03-20T18:03:35"/>
        <d v="2014-05-06T00:06:29"/>
        <d v="2014-04-17T23:00:00"/>
        <d v="2012-05-02T23:00:26"/>
        <d v="2012-06-06T13:14:17"/>
        <d v="2012-05-04T17:25:43"/>
        <d v="2009-12-08T18:24:00"/>
        <d v="2010-02-14T05:00:00"/>
        <d v="2009-09-25T03:59:00"/>
        <d v="2013-12-14T01:58:05"/>
        <d v="2014-04-01T18:36:40"/>
        <d v="2017-04-03T05:15:01"/>
        <d v="2017-04-08T20:29:29"/>
        <d v="2017-03-19T18:07:27"/>
        <d v="2017-03-25T20:14:45"/>
        <d v="2017-03-28T23:32:11"/>
        <d v="2017-04-29T17:00:00"/>
        <d v="2014-08-25T22:00:40"/>
        <d v="2015-06-13T18:45:37"/>
        <d v="2014-07-16T14:59:06"/>
        <d v="2015-12-24T00:00:00"/>
        <d v="2014-08-17T00:08:10"/>
        <d v="2015-02-05T15:04:31"/>
        <d v="2014-05-28T17:50:00"/>
        <d v="2014-11-04T17:34:00"/>
        <d v="2014-06-10T13:44:03"/>
        <d v="2014-03-07T22:11:35"/>
        <d v="2014-06-25T15:22:23"/>
        <d v="2014-06-28T21:31:24"/>
        <d v="2016-12-18T07:59:00"/>
        <d v="2016-10-29T15:25:38"/>
        <d v="2015-07-11T19:31:44"/>
        <d v="2014-10-05T05:00:00"/>
        <d v="2016-01-07T19:47:00"/>
        <d v="2016-06-23T17:27:49"/>
        <d v="2015-03-30T23:39:00"/>
        <d v="2016-10-16T19:10:31"/>
        <d v="2016-08-24T14:34:36"/>
        <d v="2016-02-19T22:22:18"/>
        <d v="2015-08-10T18:37:08"/>
        <d v="2017-01-02T20:12:50"/>
        <d v="2015-04-29T02:25:39"/>
        <d v="2015-06-05T15:12:32"/>
        <d v="2015-04-20T16:13:42"/>
        <d v="2015-01-09T17:21:00"/>
        <d v="2015-05-01T22:02:16"/>
        <d v="2015-06-04T18:48:24"/>
        <d v="2015-10-16T14:52:58"/>
        <d v="2015-01-30T00:39:00"/>
        <d v="2015-08-02T15:35:24"/>
        <d v="2016-02-06T16:58:00"/>
        <d v="2016-04-29T22:00:00"/>
        <d v="2014-12-10T16:31:10"/>
        <d v="2015-12-28T00:16:40"/>
        <d v="2015-10-25T22:25:56"/>
        <d v="2016-01-16T23:00:00"/>
        <d v="2015-10-20T12:45:33"/>
        <d v="2016-04-24T22:16:56"/>
        <d v="2015-04-13T16:19:25"/>
        <d v="2016-02-09T19:30:11"/>
        <d v="2014-12-17T04:32:21"/>
        <d v="2015-06-24T18:39:56"/>
        <d v="2015-04-23T01:39:31"/>
        <d v="2015-08-28T15:53:44"/>
        <d v="2015-02-11T20:14:20"/>
        <d v="2016-09-08T20:03:57"/>
        <d v="2015-12-09T22:12:46"/>
        <d v="2016-11-24T21:53:03"/>
        <d v="2015-08-25T00:18:50"/>
        <d v="2015-10-04T00:23:36"/>
        <d v="2015-09-30T19:02:22"/>
        <d v="2015-04-09T22:27:28"/>
        <d v="2015-08-03T04:30:03"/>
        <d v="2015-02-21T01:21:47"/>
        <d v="2014-11-13T02:37:23"/>
        <d v="2015-08-04T16:50:32"/>
        <d v="2015-01-09T20:07:04"/>
        <d v="2016-07-21T15:02:20"/>
        <d v="2015-01-14T19:29:00"/>
        <d v="2015-07-24T21:59:00"/>
        <d v="2015-01-03T06:17:44"/>
        <d v="2015-03-30T18:04:04"/>
        <d v="2015-10-28T02:53:43"/>
        <d v="2015-08-07T15:33:37"/>
        <d v="2015-02-25T08:41:33"/>
        <d v="2017-01-09T08:57:00"/>
        <d v="2015-10-14T20:22:38"/>
        <d v="2015-01-01T21:14:16"/>
        <d v="2015-07-01T21:59:44"/>
        <d v="2014-12-17T20:28:26"/>
        <d v="2016-04-13T06:26:04"/>
        <d v="2016-03-04T19:44:56"/>
        <d v="2015-05-12T16:18:51"/>
        <d v="2016-03-29T20:10:58"/>
        <d v="2016-01-02T00:56:47"/>
        <d v="2016-09-02T14:02:55"/>
        <d v="2015-01-18T02:39:50"/>
        <d v="2015-04-10T06:00:00"/>
        <d v="2014-11-05T04:22:37"/>
        <d v="2015-08-17T21:01:15"/>
        <d v="2015-09-06T09:47:55"/>
        <d v="2015-08-24T17:34:42"/>
        <d v="2016-11-25T18:41:13"/>
        <d v="2014-05-30T23:30:00"/>
        <d v="2015-08-21T03:59:00"/>
        <d v="2016-07-14T20:42:26"/>
        <d v="2015-03-13T15:00:00"/>
        <d v="2014-08-09T21:13:07"/>
        <d v="2015-03-23T19:34:04"/>
        <d v="2015-02-17T17:43:09"/>
        <d v="2014-11-09T01:41:35"/>
        <d v="2015-02-20T16:29:56"/>
        <d v="2015-03-10T16:23:56"/>
        <d v="2014-12-30T16:54:50"/>
        <d v="2014-10-26T21:25:08"/>
        <d v="2016-05-26T22:04:00"/>
        <d v="2015-08-07T04:04:52"/>
        <d v="2016-03-22T06:38:53"/>
        <d v="2015-03-11T17:49:11"/>
        <d v="2017-02-04T16:44:00"/>
        <d v="2016-02-11T03:08:24"/>
        <d v="2016-06-27T02:23:33"/>
        <d v="2015-03-07T05:14:57"/>
        <d v="2016-02-26T21:35:43"/>
        <d v="2015-08-03T04:27:54"/>
        <d v="2015-10-04T06:39:46"/>
        <d v="2016-01-28T14:46:10"/>
        <d v="2015-03-16T18:00:00"/>
        <d v="2015-12-06T22:57:42"/>
        <d v="2015-10-17T19:38:49"/>
        <d v="2016-02-12T21:35:13"/>
        <d v="2015-07-22T04:59:00"/>
        <d v="2015-03-18T15:00:28"/>
        <d v="2014-08-14T15:00:22"/>
        <d v="2016-05-24T18:06:31"/>
        <d v="2015-09-25T04:33:41"/>
        <d v="2016-11-25T15:27:51"/>
        <d v="2016-11-11T04:00:00"/>
        <d v="2016-08-30T05:36:00"/>
        <d v="2014-11-29T04:25:15"/>
        <d v="2014-10-27T03:11:00"/>
        <d v="2017-03-04T21:48:10"/>
        <d v="2015-12-28T23:00:00"/>
        <d v="2017-02-01T16:36:49"/>
        <d v="2017-03-10T04:50:08"/>
        <d v="2016-04-19T18:45:50"/>
        <d v="2017-02-24T23:03:59"/>
        <d v="2016-03-23T13:27:36"/>
        <d v="2016-06-08T19:00:00"/>
        <d v="2016-03-22T14:18:05"/>
        <d v="2017-01-02T04:17:00"/>
        <d v="2012-07-18T04:28:16"/>
        <d v="2013-04-15T19:00:00"/>
        <d v="2015-09-29T19:29:00"/>
        <d v="2012-09-22T17:15:48"/>
        <d v="2013-05-08T02:27:33"/>
        <d v="2012-05-09T17:00:00"/>
        <d v="2012-10-27T05:00:00"/>
        <d v="2011-02-07T10:18:49"/>
        <d v="2012-05-23T01:47:35"/>
        <d v="2012-01-24T23:49:52"/>
        <d v="2010-09-03T01:03:00"/>
        <d v="2012-11-09T18:57:49"/>
        <d v="2010-10-10T00:16:16"/>
        <d v="2010-07-09T22:00:00"/>
        <d v="2014-11-02T08:52:50"/>
        <d v="2012-08-11T16:35:45"/>
        <d v="2013-01-12T22:48:33"/>
        <d v="2012-07-27T02:00:00"/>
        <d v="2015-10-09T22:28:04"/>
        <d v="2012-04-29T15:30:08"/>
        <d v="2011-07-31T18:46:23"/>
        <d v="2012-04-30T17:00:03"/>
        <d v="2011-09-14T22:00:03"/>
        <d v="2011-10-11T23:57:59"/>
        <d v="2012-04-21T16:59:36"/>
        <d v="2012-05-26T01:59:57"/>
        <d v="2011-11-15T16:11:48"/>
        <d v="2013-05-08T16:33:59"/>
        <d v="2012-06-22T05:27:56"/>
        <d v="2011-01-15T01:51:00"/>
        <d v="2012-06-15T09:59:00"/>
        <d v="2013-04-28T04:02:20"/>
        <d v="2012-05-22T15:29:04"/>
        <d v="2012-06-05T22:42:55"/>
        <d v="2013-03-28T22:54:52"/>
        <d v="2011-08-04T21:05:38"/>
        <d v="2015-01-26T23:13:07"/>
        <d v="2012-12-30T18:00:00"/>
        <d v="2012-06-22T18:32:55"/>
        <d v="2015-09-26T18:38:24"/>
        <d v="2014-09-20T19:48:38"/>
        <d v="2016-06-06T21:06:00"/>
        <d v="2014-11-14T01:22:14"/>
        <d v="2015-03-13T00:20:16"/>
        <d v="2015-10-02T21:00:00"/>
        <d v="2015-05-10T01:45:04"/>
        <d v="2014-08-13T22:50:34"/>
        <d v="2015-04-19T18:25:49"/>
        <d v="2015-05-13T23:56:12"/>
        <d v="2016-01-31T10:43:33"/>
        <d v="2014-12-12T21:02:41"/>
        <d v="2017-02-25T00:09:49"/>
        <d v="2014-08-19T09:21:17"/>
        <d v="2015-02-21T20:09:13"/>
        <d v="2014-11-28T16:40:52"/>
        <d v="2015-03-18T18:15:30"/>
        <d v="2014-11-12T17:20:28"/>
        <d v="2014-07-18T03:43:24"/>
        <d v="2016-10-14T19:21:00"/>
        <d v="2015-10-12T23:13:41"/>
        <d v="2016-04-21T14:52:00"/>
        <d v="2014-11-17T00:24:52"/>
        <d v="2014-12-20T04:30:00"/>
        <d v="2012-06-27T20:16:11"/>
        <d v="2014-12-07T04:59:00"/>
        <d v="2013-10-17T03:59:00"/>
        <d v="2015-08-19T11:00:00"/>
        <d v="2012-03-24T00:56:15"/>
        <d v="2015-04-19T04:50:00"/>
        <d v="2015-08-14T03:59:00"/>
        <d v="2012-08-15T20:22:46"/>
        <d v="2013-02-28T18:01:08"/>
        <d v="2009-12-31T06:00:00"/>
        <d v="2014-11-30T19:59:05"/>
        <d v="2013-07-29T02:32:46"/>
        <d v="2011-07-31T15:34:15"/>
        <d v="2013-02-23T04:59:00"/>
        <d v="2015-02-01T21:39:12"/>
        <d v="2011-10-28T16:12:01"/>
        <d v="2013-09-25T10:46:58"/>
        <d v="2013-09-30T03:59:00"/>
        <d v="2011-01-01T03:00:00"/>
        <d v="2012-07-07T12:29:29"/>
        <d v="2015-02-26T00:30:00"/>
        <d v="2013-10-04T05:00:00"/>
        <d v="2012-04-03T17:33:23"/>
        <d v="2016-09-29T04:27:00"/>
        <d v="2013-05-30T17:00:00"/>
        <d v="2015-10-07T03:59:00"/>
        <d v="2012-03-20T20:48:00"/>
        <d v="2017-03-04T19:26:21"/>
        <d v="2012-09-20T04:46:47"/>
        <d v="2015-05-31T03:59:00"/>
        <d v="2012-05-27T15:43:13"/>
        <d v="2012-12-23T23:47:37"/>
        <d v="2014-05-14T17:53:06"/>
        <d v="2015-04-30T13:59:00"/>
        <d v="2011-11-14T19:37:00"/>
        <d v="2015-03-05T22:49:34"/>
        <d v="2015-10-12T12:41:29"/>
        <d v="2016-10-10T12:35:39"/>
        <d v="2015-07-29T03:20:51"/>
        <d v="2014-07-31T00:58:19"/>
        <d v="2016-05-08T20:50:00"/>
        <d v="2014-08-20T23:32:28"/>
        <d v="2015-04-22T21:05:38"/>
        <d v="2016-08-31T15:59:54"/>
        <d v="2015-09-16T02:31:52"/>
        <d v="2017-02-07T21:40:35"/>
        <d v="2016-05-18T08:12:01"/>
        <d v="2015-04-12T02:51:57"/>
        <d v="2014-08-22T14:12:29"/>
        <d v="2016-05-17T19:49:05"/>
        <d v="2015-01-11T02:36:34"/>
        <d v="2015-04-09T23:14:07"/>
        <d v="2014-08-03T19:41:37"/>
        <d v="2015-10-08T17:00:00"/>
        <d v="2014-09-14T19:55:03"/>
        <d v="2015-05-15T03:00:00"/>
        <d v="2015-11-15T16:04:58"/>
        <d v="2016-10-28T23:43:54"/>
        <d v="2015-03-15T17:28:00"/>
        <d v="2015-06-14T04:09:29"/>
        <d v="2014-07-04T23:07:12"/>
        <d v="2015-12-24T07:55:36"/>
        <d v="2015-12-29T16:12:33"/>
        <d v="2015-03-30T13:14:00"/>
        <d v="2016-03-22T11:52:07"/>
        <d v="2016-01-25T14:08:17"/>
        <d v="2016-03-12T20:45:24"/>
        <d v="2014-10-04T19:13:41"/>
        <d v="2015-04-24T20:17:06"/>
        <d v="2014-08-06T23:13:48"/>
        <d v="2017-02-23T05:51:40"/>
        <d v="2014-08-06T15:56:49"/>
        <d v="2016-06-18T08:11:57"/>
        <d v="2015-09-22T20:10:01"/>
        <d v="2014-08-02T18:05:47"/>
        <d v="2016-03-24T20:36:40"/>
        <d v="2012-09-12T03:59:00"/>
        <d v="2014-11-11T21:20:00"/>
        <d v="2013-12-22T21:54:14"/>
        <d v="2012-04-28T01:13:43"/>
        <d v="2016-06-16T12:59:50"/>
        <d v="2014-04-28T17:06:22"/>
        <d v="2015-08-11T02:00:00"/>
        <d v="2017-03-14T00:00:00"/>
        <d v="2012-07-14T05:42:31"/>
        <d v="2016-08-21T06:59:00"/>
        <d v="2017-01-01T22:59:00"/>
        <d v="2015-01-08T03:26:10"/>
        <d v="2012-09-20T19:38:14"/>
        <d v="2014-04-29T05:00:00"/>
        <d v="2016-04-29T12:00:00"/>
        <d v="2015-08-24T23:52:09"/>
        <d v="2014-10-19T20:59:11"/>
        <d v="2015-11-30T20:01:01"/>
        <d v="2015-10-22T11:00:00"/>
        <d v="2015-10-10T01:00:00"/>
        <d v="2015-05-20T17:56:28"/>
        <d v="2016-12-29T17:50:16"/>
        <d v="2016-12-01T06:09:26"/>
        <d v="2012-09-12T10:07:02"/>
        <d v="2016-11-08T20:26:48"/>
        <d v="2015-06-02T15:04:29"/>
        <d v="2015-11-25T20:54:21"/>
        <d v="2014-11-29T23:11:07"/>
        <d v="2015-05-13T12:55:22"/>
        <d v="2016-06-29T10:00:00"/>
        <d v="2015-08-29T04:03:47"/>
        <d v="2016-05-28T01:28:59"/>
        <d v="2014-02-26T23:00:00"/>
        <d v="2016-09-28T15:45:21"/>
        <d v="2015-03-08T21:49:21"/>
        <d v="2016-10-15T01:00:00"/>
        <d v="2016-10-11T13:11:15"/>
        <d v="2015-01-14T21:54:55"/>
        <d v="2015-02-18T20:45:48"/>
        <d v="2015-06-07T03:51:14"/>
        <d v="2014-09-14T20:09:00"/>
        <d v="2016-07-14T06:57:00"/>
        <d v="2017-03-09T19:00:35"/>
        <d v="2014-11-07T21:13:23"/>
        <d v="2015-09-08T07:31:09"/>
        <d v="2015-08-13T06:16:59"/>
        <d v="2016-03-08T17:09:20"/>
        <d v="2016-01-31T23:55:41"/>
        <d v="2016-12-20T14:59:03"/>
        <d v="2015-12-16T19:20:09"/>
        <d v="2014-12-09T03:48:45"/>
        <d v="2014-06-12T04:00:00"/>
        <d v="2015-04-20T13:25:26"/>
        <d v="2016-02-08T20:00:00"/>
        <d v="2017-03-11T19:00:00"/>
        <d v="2016-08-02T01:30:00"/>
        <d v="2016-07-29T21:13:14"/>
        <d v="2015-04-17T01:40:10"/>
        <d v="2015-11-23T18:06:58"/>
        <d v="2013-10-24T23:00:10"/>
        <d v="2015-08-20T17:55:13"/>
        <d v="2015-09-03T15:00:00"/>
        <d v="2015-12-08T06:59:00"/>
        <d v="2015-05-03T21:29:34"/>
        <d v="2015-09-24T21:00:00"/>
        <d v="2016-02-09T22:13:36"/>
        <d v="2015-11-08T14:32:00"/>
        <d v="2016-01-09T00:51:36"/>
        <d v="2014-07-28T00:29:40"/>
        <d v="2014-12-18T19:38:00"/>
        <d v="2015-12-27T06:00:00"/>
        <d v="2014-10-28T22:45:00"/>
        <d v="2016-07-04T04:59:00"/>
        <d v="2014-11-09T21:34:49"/>
        <d v="2016-05-21T14:59:34"/>
        <d v="2014-07-02T00:42:23"/>
        <d v="2015-09-23T19:09:25"/>
        <d v="2015-02-27T00:01:34"/>
        <d v="2016-04-05T04:04:51"/>
        <d v="2014-07-09T21:29:10"/>
        <d v="2014-11-21T05:59:00"/>
        <d v="2015-02-28T18:07:20"/>
        <d v="2014-08-08T21:57:05"/>
        <d v="2015-04-26T15:42:10"/>
        <d v="2014-09-29T23:23:43"/>
        <d v="2015-06-28T15:21:58"/>
        <d v="2015-02-23T03:00:00"/>
        <d v="2016-07-29T23:04:50"/>
        <d v="2015-06-02T02:31:16"/>
        <d v="2015-05-09T17:22:37"/>
        <d v="2015-03-24T07:01:00"/>
        <d v="2014-08-12T03:19:26"/>
        <d v="2014-09-25T03:22:19"/>
        <d v="2015-04-13T03:21:58"/>
        <d v="2014-12-24T20:16:00"/>
        <d v="2015-08-01T22:00:00"/>
        <d v="2014-06-26T21:33:28"/>
        <d v="2014-08-07T21:31:03"/>
        <d v="2014-09-17T20:59:32"/>
        <d v="2017-04-06T17:35:34"/>
        <d v="2017-04-04T18:14:37"/>
        <d v="2017-03-21T15:33:50"/>
        <d v="2017-04-04T19:41:54"/>
        <d v="2017-03-23T20:59:18"/>
        <d v="2014-10-15T06:59:00"/>
        <d v="2013-05-26T06:59:00"/>
        <d v="2016-07-20T16:45:26"/>
        <d v="2016-10-03T03:59:00"/>
        <d v="2014-08-08T02:00:00"/>
        <d v="2014-06-19T22:01:00"/>
        <d v="2013-07-12T18:00:00"/>
        <d v="2015-12-23T15:41:24"/>
        <d v="2016-10-13T23:00:00"/>
        <d v="2016-02-20T09:33:48"/>
        <d v="2015-10-07T07:59:53"/>
        <d v="2014-12-05T22:57:29"/>
        <d v="2016-05-02T23:00:00"/>
        <d v="2016-04-16T23:44:54"/>
        <d v="2016-11-10T12:10:53"/>
        <d v="2013-09-05T19:00:00"/>
        <d v="2017-01-28T20:34:13"/>
        <d v="2014-12-30T21:08:08"/>
        <d v="2015-08-14T07:50:59"/>
        <d v="2017-02-28T17:52:15"/>
        <d v="2016-04-21T13:55:11"/>
        <d v="2015-08-06T16:14:23"/>
        <d v="2015-12-29T14:23:54"/>
        <d v="2015-04-30T05:46:37"/>
        <d v="2013-04-21T12:59:35"/>
        <d v="2014-10-17T04:00:00"/>
        <d v="2013-05-27T00:00:00"/>
        <d v="2015-04-09T05:32:54"/>
        <d v="2016-10-12T21:59:00"/>
        <d v="2013-03-12T20:00:00"/>
        <d v="2014-04-22T15:59:33"/>
        <d v="2014-01-14T19:00:00"/>
        <d v="2016-11-05T03:26:44"/>
        <d v="2014-05-04T21:18:37"/>
        <d v="2015-03-10T23:45:52"/>
        <d v="2014-10-19T02:07:00"/>
        <d v="2012-05-14T17:16:27"/>
        <d v="2016-10-18T07:53:27"/>
        <d v="2012-02-28T01:29:58"/>
        <d v="2012-07-13T23:42:48"/>
        <d v="2014-08-28T18:45:11"/>
        <d v="2012-06-15T03:10:00"/>
        <d v="2016-09-01T17:03:22"/>
        <d v="2015-04-03T18:10:37"/>
        <d v="2012-06-29T20:00:00"/>
        <d v="2014-06-16T21:17:22"/>
        <d v="2011-12-17T18:21:44"/>
        <d v="2012-08-25T21:37:03"/>
        <d v="2014-09-10T15:15:51"/>
        <d v="2015-04-07T18:58:47"/>
        <d v="2014-01-10T21:36:41"/>
        <d v="2016-08-05T15:45:32"/>
        <d v="2016-10-09T10:36:23"/>
        <d v="2016-07-15T08:47:46"/>
        <d v="2013-06-19T11:04:18"/>
        <d v="2013-01-02T01:31:33"/>
        <d v="2012-03-17T23:53:15"/>
        <d v="2013-05-23T13:54:44"/>
        <d v="2012-05-29T19:00:00"/>
        <d v="2012-10-27T13:53:48"/>
        <d v="2011-08-10T16:01:58"/>
        <d v="2015-08-15T23:00:50"/>
        <d v="2012-03-28T13:45:23"/>
        <d v="2014-06-04T19:49:50"/>
        <d v="2014-03-17T15:55:30"/>
        <d v="2013-01-31T17:00:00"/>
        <d v="2013-10-04T20:51:34"/>
        <d v="2016-04-23T20:45:21"/>
        <d v="2013-03-07T03:02:08"/>
        <d v="2011-12-15T00:19:14"/>
        <d v="2015-06-11T07:07:56"/>
        <d v="2015-07-16T16:03:24"/>
        <d v="2014-08-24T23:28:26"/>
        <d v="2015-11-21T15:03:41"/>
        <d v="2017-03-09T10:44:48"/>
        <d v="2015-02-11T07:00:00"/>
        <d v="2015-02-16T04:59:00"/>
        <d v="2015-04-22T12:50:46"/>
        <d v="2014-10-28T18:54:03"/>
        <d v="2016-08-04T21:00:00"/>
        <d v="2014-07-08T13:39:40"/>
        <d v="2014-07-17T04:45:52"/>
        <d v="2016-07-28T16:50:43"/>
        <d v="2015-03-11T04:00:00"/>
        <d v="2015-02-10T22:31:43"/>
        <d v="2016-09-08T04:00:00"/>
        <d v="2015-08-11T05:32:39"/>
        <d v="2015-07-20T10:03:25"/>
        <d v="2016-03-02T19:00:00"/>
        <d v="2014-06-05T23:00:00"/>
        <d v="2014-07-04T12:40:28"/>
        <d v="2014-07-07T22:34:00"/>
        <d v="2015-07-30T16:00:00"/>
        <d v="2016-06-16T16:00:00"/>
        <d v="2015-01-03T13:16:06"/>
        <d v="2014-10-09T11:00:00"/>
        <d v="2015-08-05T15:31:47"/>
        <d v="2015-07-15T00:00:00"/>
        <d v="2014-09-28T10:53:10"/>
        <d v="2015-08-21T12:07:53"/>
        <d v="2015-08-04T11:00:00"/>
        <d v="2015-06-28T20:57:18"/>
        <d v="2015-08-21T20:18:55"/>
        <d v="2016-03-29T14:39:00"/>
        <d v="2014-05-31T03:59:00"/>
        <d v="2015-02-22T11:55:03"/>
        <d v="2015-04-05T04:00:00"/>
        <d v="2016-12-13T17:49:21"/>
        <d v="2015-05-08T09:35:15"/>
        <d v="2016-08-06T18:38:29"/>
        <d v="2015-08-01T16:00:00"/>
        <d v="2015-02-27T15:14:22"/>
        <d v="2015-09-22T14:21:26"/>
        <d v="2015-06-13T12:36:49"/>
        <d v="2016-02-25T00:00:00"/>
        <d v="2014-09-22T22:08:55"/>
        <d v="2015-03-26T15:24:52"/>
        <d v="2015-03-30T22:59:00"/>
        <d v="2015-06-12T01:43:00"/>
        <d v="2015-12-03T19:01:26"/>
        <d v="2015-07-09T07:00:00"/>
        <d v="2016-06-02T16:30:00"/>
        <d v="2015-10-01T23:00:00"/>
        <d v="2016-06-01T10:25:18"/>
        <d v="2014-05-11T03:59:00"/>
        <d v="2015-07-15T19:47:50"/>
        <d v="2014-11-22T22:00:00"/>
        <d v="2015-10-10T02:00:00"/>
        <d v="2015-01-29T23:02:10"/>
        <d v="2015-12-04T00:00:00"/>
        <d v="2017-02-17T04:59:00"/>
        <d v="2015-12-08T22:48:04"/>
        <d v="2014-08-12T22:00:00"/>
        <d v="2014-08-24T04:59:00"/>
        <d v="2015-03-17T17:00:00"/>
        <d v="2015-12-12T18:44:57"/>
        <d v="2014-06-20T11:00:00"/>
        <d v="2016-06-12T04:00:00"/>
        <d v="2017-01-03T13:06:20"/>
        <d v="2015-06-07T00:23:53"/>
        <d v="2015-05-28T16:36:34"/>
        <d v="2016-05-22T19:21:05"/>
        <d v="2015-05-28T15:34:19"/>
        <d v="2016-04-22T10:16:40"/>
        <d v="2014-09-05T00:10:11"/>
        <d v="2016-01-28T23:17:00"/>
        <d v="2014-06-20T01:05:03"/>
        <d v="2014-09-13T04:34:57"/>
        <d v="2015-05-06T17:11:59"/>
        <d v="2016-01-28T23:34:00"/>
        <d v="2015-08-07T21:34:00"/>
        <d v="2017-02-19T18:00:00"/>
        <d v="2014-12-04T11:28:00"/>
        <d v="2015-10-15T08:41:44"/>
        <d v="2016-06-18T19:12:56"/>
        <d v="2015-09-23T14:10:48"/>
        <d v="2014-06-23T18:57:09"/>
        <d v="2014-09-08T16:12:03"/>
        <d v="2015-07-16T13:18:00"/>
        <d v="2015-01-05T02:44:19"/>
        <d v="2016-10-13T22:00:00"/>
        <d v="2016-07-03T04:00:00"/>
        <d v="2016-10-04T19:50:54"/>
        <d v="2016-07-18T14:14:41"/>
        <d v="2014-05-16T04:32:45"/>
        <d v="2014-12-20T17:43:33"/>
        <d v="2015-06-19T02:47:18"/>
        <d v="2015-01-27T19:37:11"/>
        <d v="2017-01-16T20:16:26"/>
        <d v="2016-05-04T03:04:53"/>
        <d v="2015-07-15T17:51:19"/>
        <d v="2016-11-29T17:00:00"/>
        <d v="2015-07-02T14:46:35"/>
        <d v="2016-01-19T17:24:21"/>
        <d v="2015-08-19T17:05:00"/>
        <d v="2014-12-02T15:20:36"/>
        <d v="2016-04-30T14:18:38"/>
        <d v="2016-02-05T04:59:00"/>
        <d v="2014-12-04T17:27:15"/>
        <d v="2015-03-13T00:50:01"/>
        <d v="2015-09-18T03:59:00"/>
        <d v="2015-01-10T10:15:24"/>
        <d v="2014-10-17T04:59:00"/>
        <d v="2014-08-28T20:43:05"/>
        <d v="2014-08-08T03:00:00"/>
        <d v="2016-04-14T20:12:08"/>
        <d v="2014-08-24T21:00:00"/>
        <d v="2015-01-08T02:00:00"/>
        <d v="2015-04-02T22:40:15"/>
        <d v="2014-06-21T21:00:00"/>
        <d v="2016-12-11T06:00:00"/>
        <d v="2015-10-10T15:29:05"/>
        <d v="2015-10-30T15:57:33"/>
        <d v="2016-07-23T01:52:38"/>
        <d v="2014-08-08T05:37:12"/>
        <d v="2015-02-06T21:42:19"/>
        <d v="2015-08-23T10:33:16"/>
        <d v="2015-09-08T04:00:18"/>
        <d v="2014-11-08T12:00:00"/>
        <d v="2016-09-06T01:21:53"/>
        <d v="2015-07-31T01:00:00"/>
        <d v="2016-05-13T21:03:57"/>
        <d v="2016-06-07T17:33:39"/>
        <d v="2014-11-24T19:46:00"/>
        <d v="2015-06-11T20:11:27"/>
        <d v="2015-06-26T18:27:06"/>
        <d v="2016-01-14T03:09:34"/>
        <d v="2014-09-05T22:08:59"/>
        <d v="2015-03-13T20:46:34"/>
        <d v="2016-03-15T08:33:10"/>
        <d v="2014-05-18T11:26:29"/>
        <d v="2015-09-15T05:37:27"/>
        <d v="2015-10-28T15:06:47"/>
        <d v="2014-08-04T14:52:09"/>
        <d v="2015-03-24T18:01:10"/>
        <d v="2014-09-24T21:16:44"/>
        <d v="2015-05-17T20:58:47"/>
        <d v="2015-01-23T03:00:00"/>
        <d v="2015-05-08T03:59:00"/>
        <d v="2014-09-10T14:01:08"/>
        <d v="2015-02-22T18:22:59"/>
        <d v="2014-07-14T05:00:00"/>
        <d v="2016-03-03T23:57:26"/>
        <d v="2014-05-24T13:32:38"/>
        <d v="2015-05-06T14:01:04"/>
        <d v="2014-09-14T06:08:00"/>
        <d v="2015-02-20T11:00:00"/>
        <d v="2016-06-03T22:57:33"/>
        <d v="2014-06-14T15:16:04"/>
        <d v="2016-08-28T17:00:00"/>
        <d v="2014-10-12T04:59:00"/>
        <d v="2014-07-12T10:58:33"/>
        <d v="2015-01-29T16:53:34"/>
        <d v="2014-08-27T01:00:00"/>
        <d v="2015-01-17T18:33:38"/>
        <d v="2015-02-28T23:02:35"/>
        <d v="2015-12-15T20:18:00"/>
        <d v="2015-04-12T03:06:20"/>
        <d v="2015-06-06T21:56:38"/>
        <d v="2015-05-23T03:21:00"/>
        <d v="2016-08-14T12:44:52"/>
        <d v="2016-11-23T17:11:00"/>
        <d v="2015-06-01T15:34:53"/>
        <d v="2015-11-18T20:45:17"/>
        <d v="2016-01-22T08:45:52"/>
        <d v="2014-10-04T19:16:13"/>
        <d v="2016-10-16T04:00:00"/>
        <d v="2015-10-07T19:00:21"/>
        <d v="2017-03-15T13:00:03"/>
        <d v="2015-06-15T17:47:29"/>
        <d v="2016-05-03T23:00:50"/>
        <d v="2015-03-26T23:16:12"/>
        <d v="2016-05-07T17:41:57"/>
        <d v="2016-06-06T00:12:05"/>
        <d v="2014-09-10T18:10:23"/>
        <d v="2015-03-25T04:00:00"/>
        <d v="2015-02-28T06:59:00"/>
        <d v="2015-07-01T11:17:04"/>
        <d v="2014-08-05T21:32:00"/>
        <d v="2015-07-06T17:30:33"/>
        <d v="2015-09-15T17:43:32"/>
        <d v="2015-03-08T03:44:52"/>
        <d v="2016-08-16T03:59:00"/>
        <d v="2015-05-02T22:51:00"/>
        <d v="2014-07-17T16:04:11"/>
        <d v="2014-08-30T15:47:58"/>
        <d v="2016-12-04T01:00:00"/>
        <d v="2015-12-31T04:00:00"/>
        <d v="2014-09-25T01:35:00"/>
        <d v="2014-11-26T03:00:00"/>
        <d v="2016-03-12T12:00:00"/>
        <d v="2015-03-22T02:14:00"/>
        <d v="2014-10-19T05:59:00"/>
        <d v="2015-01-05T06:00:00"/>
        <d v="2015-08-23T02:00:00"/>
        <d v="2015-09-22T13:25:56"/>
        <d v="2016-02-10T16:29:03"/>
        <d v="2014-11-10T16:10:36"/>
        <d v="2016-08-23T06:41:21"/>
        <d v="2016-10-30T04:00:00"/>
        <d v="2016-04-30T11:00:06"/>
        <d v="2016-10-12T00:00:00"/>
        <d v="2016-06-19T08:41:21"/>
        <d v="2015-12-20T04:59:00"/>
        <d v="2016-01-06T13:47:00"/>
        <d v="2017-01-26T20:05:30"/>
        <d v="2016-10-08T18:25:10"/>
        <d v="2016-02-19T20:07:47"/>
        <d v="2014-10-02T11:29:32"/>
        <d v="2017-01-18T15:57:51"/>
        <d v="2015-05-25T21:54:00"/>
        <d v="2017-02-26T04:59:00"/>
        <d v="2014-06-15T04:25:00"/>
        <d v="2017-01-30T18:00:00"/>
        <d v="2016-07-12T21:29:42"/>
        <d v="2012-12-25T20:04:12"/>
        <d v="2016-02-29T05:59:00"/>
        <d v="2014-11-14T22:08:44"/>
        <d v="2014-10-05T16:11:45"/>
        <d v="2014-12-13T18:09:51"/>
        <d v="2015-04-24T05:11:23"/>
        <d v="2016-01-20T05:05:19"/>
        <d v="2014-11-25T14:40:40"/>
        <d v="2015-02-20T19:58:39"/>
        <d v="2015-12-22T22:59:00"/>
        <d v="2015-02-09T16:52:10"/>
        <d v="2015-06-20T20:04:09"/>
        <d v="2014-11-04T05:00:00"/>
        <d v="2014-06-10T04:00:00"/>
        <d v="2014-07-17T13:09:12"/>
        <d v="2014-08-19T20:24:03"/>
        <d v="2015-07-19T22:00:00"/>
        <d v="2014-05-26T03:00:00"/>
        <d v="2015-08-13T20:18:53"/>
        <d v="2016-11-21T05:59:00"/>
        <d v="2016-08-26T22:53:29"/>
        <d v="2015-06-10T16:13:06"/>
        <d v="2012-10-05T23:51:15"/>
        <d v="2014-05-29T16:00:00"/>
        <d v="2017-03-02T11:01:32"/>
        <d v="2015-03-19T15:54:11"/>
        <d v="2016-08-14T06:20:25"/>
        <d v="2014-11-17T04:35:00"/>
        <d v="2015-09-15T17:56:11"/>
        <d v="2016-10-13T21:10:47"/>
        <d v="2015-09-10T01:04:19"/>
        <d v="2016-08-17T02:38:45"/>
        <d v="2016-10-31T03:59:00"/>
        <d v="2013-05-03T13:26:49"/>
        <d v="2013-08-15T11:59:00"/>
        <d v="2010-10-01T04:59:00"/>
        <d v="2016-03-03T06:03:17"/>
        <d v="2013-12-28T07:59:00"/>
        <d v="2015-06-25T23:00:00"/>
        <d v="2016-01-19T20:50:48"/>
        <d v="2015-10-05T16:30:47"/>
        <d v="2015-04-15T02:50:00"/>
        <d v="2016-02-01T17:26:38"/>
        <d v="2014-08-21T03:44:15"/>
        <d v="2014-09-09T04:52:00"/>
        <d v="2016-04-26T13:16:00"/>
        <d v="2014-12-30T21:22:00"/>
        <d v="2015-06-13T00:20:55"/>
        <d v="2016-05-04T04:02:40"/>
        <d v="2017-02-07T09:59:05"/>
        <d v="2015-05-27T15:59:00"/>
        <d v="2014-10-01T03:59:00"/>
        <d v="2015-03-01T01:04:00"/>
        <d v="2015-01-08T22:59:50"/>
        <d v="2014-09-28T15:16:24"/>
        <d v="2016-04-02T14:36:51"/>
        <d v="2016-05-19T08:59:00"/>
        <d v="2014-08-07T22:27:26"/>
        <d v="2015-09-27T06:35:34"/>
        <d v="2014-08-12T18:49:08"/>
        <d v="2015-09-29T18:00:00"/>
        <d v="2016-10-21T22:08:58"/>
        <d v="2015-11-21T06:59:00"/>
        <d v="2014-07-29T01:19:32"/>
        <d v="2016-07-09T05:28:57"/>
        <d v="2015-09-08T22:31:19"/>
        <d v="2015-10-15T16:35:52"/>
        <d v="2014-12-13T20:00:34"/>
        <d v="2016-12-06T17:36:09"/>
        <d v="2015-04-20T05:59:00"/>
        <d v="2016-10-29T01:46:00"/>
        <d v="2015-06-13T19:19:00"/>
        <d v="2016-03-09T13:42:39"/>
        <d v="2016-08-18T02:27:20"/>
        <d v="2015-10-08T15:38:43"/>
        <d v="2017-03-01T22:57:58"/>
        <d v="2015-02-25T03:19:55"/>
        <d v="2015-03-21T16:07:15"/>
        <d v="2014-12-26T01:40:44"/>
        <d v="2015-09-19T04:21:31"/>
        <d v="2015-11-14T23:09:06"/>
        <d v="2014-08-31T05:00:00"/>
        <d v="2015-05-04T18:48:00"/>
        <d v="2015-09-28T21:12:39"/>
        <d v="2015-08-16T16:05:59"/>
        <d v="2016-12-20T04:36:30"/>
        <d v="2015-01-07T13:41:00"/>
        <d v="2016-07-08T01:59:00"/>
        <d v="2015-04-30T18:39:05"/>
        <d v="2016-08-13T22:45:43"/>
        <d v="2015-10-14T22:00:00"/>
        <d v="2015-09-19T19:05:56"/>
        <d v="2016-07-31T00:36:20"/>
        <d v="2015-05-19T19:48:46"/>
        <d v="2016-10-06T14:00:00"/>
        <d v="2016-02-07T00:17:00"/>
        <d v="2016-02-11T04:33:11"/>
        <d v="2014-10-19T14:56:15"/>
        <d v="2015-07-15T07:56:00"/>
        <d v="2016-08-22T08:10:18"/>
        <d v="2015-06-11T03:45:06"/>
        <d v="2015-02-02T02:00:00"/>
        <d v="2014-10-18T05:00:00"/>
        <d v="2015-09-15T22:00:00"/>
        <d v="2015-05-10T19:32:31"/>
        <d v="2015-04-27T15:19:54"/>
        <d v="2014-08-27T03:00:10"/>
        <d v="2017-02-18T00:45:19"/>
        <d v="2014-10-03T14:17:00"/>
        <d v="2016-10-31T02:55:34"/>
        <d v="2015-04-16T17:33:02"/>
        <d v="2014-09-20T15:10:50"/>
        <d v="2016-06-04T10:43:47"/>
        <d v="2015-03-31T12:22:05"/>
        <d v="2016-05-26T13:12:00"/>
        <d v="2016-07-01T15:35:23"/>
        <d v="2015-03-26T00:05:32"/>
        <d v="2016-05-04T21:36:36"/>
        <d v="2014-09-25T16:18:55"/>
        <d v="2016-11-08T23:22:12"/>
        <d v="2016-07-08T23:49:58"/>
        <d v="2015-02-01T18:43:21"/>
        <d v="2016-01-06T04:57:52"/>
        <d v="2016-03-26T23:26:02"/>
        <d v="2015-02-28T20:33:49"/>
        <d v="2017-03-15T18:49:01"/>
        <d v="2017-04-17T19:13:39"/>
        <d v="2017-04-13T04:59:00"/>
        <d v="2017-04-07T12:54:05"/>
        <d v="2017-04-20T07:24:20"/>
        <d v="2017-03-23T12:33:54"/>
        <d v="2017-03-26T16:16:59"/>
        <d v="2017-04-03T03:38:41"/>
        <d v="2017-03-30T22:59:00"/>
        <d v="2017-05-02T19:12:00"/>
        <d v="2017-04-02T15:30:07"/>
        <d v="2017-03-24T04:33:00"/>
        <d v="2017-04-06T16:15:03"/>
        <d v="2017-04-15T20:00:00"/>
        <d v="2017-03-18T11:18:59"/>
        <d v="2017-04-08T08:35:56"/>
        <d v="2017-03-18T06:00:00"/>
        <d v="2017-03-26T23:58:54"/>
        <d v="2017-04-15T15:22:46"/>
        <d v="2014-11-06T00:15:55"/>
        <d v="2014-09-30T04:00:00"/>
        <d v="2012-12-06T02:00:00"/>
        <d v="2011-01-24T04:00:00"/>
        <d v="2014-09-09T20:09:34"/>
        <d v="2013-11-01T20:49:27"/>
        <d v="2011-04-30T04:59:00"/>
        <d v="2012-03-31T20:00:58"/>
        <d v="2012-12-19T11:58:45"/>
        <d v="2012-05-31T22:52:24"/>
        <d v="2014-07-18T05:00:00"/>
        <d v="2013-07-21T20:09:12"/>
        <d v="2012-01-17T23:00:00"/>
        <d v="2014-08-12T04:59:00"/>
        <d v="2014-10-14T12:52:02"/>
        <d v="2014-07-06T02:00:00"/>
        <d v="2014-06-14T18:05:25"/>
        <d v="2014-06-08T19:20:15"/>
        <d v="2014-11-25T07:59:00"/>
        <d v="2014-08-01T04:13:01"/>
        <d v="2014-06-12T22:00:00"/>
        <d v="2013-12-12T04:59:00"/>
        <d v="2014-07-01T04:00:00"/>
        <d v="2016-05-05T14:35:58"/>
        <d v="2012-02-13T17:31:08"/>
        <d v="2014-09-25T21:04:52"/>
        <d v="2014-08-24T20:45:08"/>
        <d v="2011-02-16T21:17:07"/>
        <d v="2013-08-17T15:00:00"/>
        <d v="2014-06-20T16:00:09"/>
        <d v="2014-07-15T14:31:15"/>
        <d v="2013-05-05T16:51:11"/>
        <d v="2014-06-19T09:54:09"/>
        <d v="2014-06-14T16:00:00"/>
        <d v="2012-01-30T17:00:00"/>
        <d v="2013-08-22T19:04:29"/>
        <d v="2014-06-30T23:50:31"/>
        <d v="2014-07-15T23:27:21"/>
        <d v="2014-09-15T21:00:00"/>
        <d v="2014-08-03T15:59:33"/>
        <d v="2015-06-09T09:58:22"/>
        <d v="2015-05-23T08:18:52"/>
        <d v="2016-12-08T04:37:55"/>
        <d v="2016-08-15T18:07:49"/>
        <d v="2015-02-27T22:00:00"/>
        <d v="2015-02-19T23:14:16"/>
        <d v="2015-07-26T01:29:58"/>
        <d v="2015-02-11T14:15:42"/>
        <d v="2015-07-31T14:00:00"/>
        <d v="2015-02-03T11:50:18"/>
        <d v="2015-02-15T10:11:17"/>
        <d v="2014-09-05T21:00:00"/>
        <d v="2016-04-29T05:34:00"/>
        <d v="2014-08-30T18:24:37"/>
        <d v="2015-12-13T05:59:00"/>
        <d v="2015-09-24T23:43:42"/>
        <d v="2015-07-16T16:14:00"/>
        <d v="2015-04-30T08:59:32"/>
        <d v="2015-09-18T06:37:31"/>
        <d v="2015-04-22T05:40:07"/>
        <d v="2014-07-27T14:31:17"/>
        <d v="2014-06-19T23:00:00"/>
        <d v="2012-05-31T03:59:00"/>
        <d v="2014-08-14T02:00:00"/>
        <d v="2014-08-07T19:05:51"/>
        <d v="2015-07-25T18:19:19"/>
        <d v="2016-01-04T23:55:00"/>
        <d v="2015-09-09T03:59:00"/>
        <d v="2015-07-10T14:30:00"/>
        <d v="2016-11-03T13:06:24"/>
        <d v="2014-12-30T00:00:00"/>
        <d v="2015-03-21T22:35:47"/>
        <d v="2017-03-11T21:00:00"/>
        <d v="2015-07-04T16:43:23"/>
        <d v="2015-10-23T21:29:00"/>
        <d v="2015-08-19T20:02:56"/>
        <d v="2017-01-09T05:00:00"/>
        <d v="2016-06-02T21:00:00"/>
        <d v="2015-10-29T14:00:12"/>
        <d v="2017-01-16T21:10:36"/>
        <d v="2015-12-16T04:59:00"/>
        <d v="2014-11-19T07:59:58"/>
        <d v="2016-04-15T22:39:07"/>
        <d v="2016-05-03T03:59:00"/>
        <d v="2017-03-01T19:19:15"/>
        <d v="2017-01-31T23:31:00"/>
        <d v="2016-06-30T08:20:51"/>
        <d v="2016-12-27T22:00:33"/>
        <d v="2015-09-28T03:59:00"/>
        <d v="2015-06-30T12:14:58"/>
        <d v="2015-10-24T23:59:00"/>
        <d v="2017-02-15T23:00:00"/>
        <d v="2014-10-13T06:59:00"/>
        <d v="2014-09-18T18:08:12"/>
        <d v="2015-10-08T00:00:00"/>
        <d v="2016-11-30T17:39:42"/>
        <d v="2015-06-11T02:00:00"/>
        <d v="2015-09-11T03:59:00"/>
        <d v="2015-07-11T10:25:12"/>
        <d v="2015-04-03T20:19:17"/>
        <d v="2015-06-19T17:55:14"/>
        <d v="2014-11-04T18:48:44"/>
        <d v="2015-06-20T17:32:46"/>
        <d v="2016-09-06T11:20:40"/>
        <d v="2016-09-07T03:45:00"/>
        <d v="2015-03-25T01:03:29"/>
        <d v="2014-10-06T18:26:15"/>
        <d v="2015-06-10T03:59:00"/>
        <d v="2017-02-21T13:25:52"/>
        <d v="2015-01-07T21:17:41"/>
        <d v="2016-09-30T03:59:00"/>
        <d v="2015-11-29T17:08:38"/>
        <d v="2015-07-15T17:24:36"/>
        <d v="2014-12-21T04:00:00"/>
        <d v="2015-10-29T21:00:00"/>
        <d v="2015-01-27T22:00:00"/>
        <d v="2015-12-02T17:00:00"/>
        <d v="2015-06-11T21:00:00"/>
        <d v="2015-07-16T18:11:00"/>
        <d v="2016-08-23T21:42:08"/>
        <d v="2015-06-15T11:00:00"/>
        <d v="2015-07-11T12:47:45"/>
        <d v="2014-11-01T11:29:35"/>
        <d v="2015-11-05T13:00:09"/>
        <d v="2016-09-13T19:00:00"/>
        <d v="2016-03-14T21:00:00"/>
        <d v="2015-02-08T04:30:00"/>
        <d v="2016-03-31T03:59:00"/>
        <d v="2014-11-17T17:23:26"/>
        <d v="2015-05-29T20:21:43"/>
        <d v="2016-03-31T01:27:39"/>
        <d v="2015-05-31T05:00:00"/>
        <d v="2015-09-01T00:28:25"/>
        <d v="2016-04-28T04:39:48"/>
        <d v="2016-02-09T21:00:00"/>
        <d v="2016-01-28T05:59:00"/>
        <d v="2017-02-27T05:00:00"/>
        <d v="2016-08-14T20:09:42"/>
        <d v="2015-11-27T18:00:28"/>
        <d v="2016-06-19T23:00:00"/>
        <d v="2017-02-19T08:50:02"/>
        <d v="2017-03-10T12:21:31"/>
        <d v="2015-09-16T03:59:00"/>
        <d v="2015-12-03T19:29:08"/>
        <d v="2017-03-03T10:12:32"/>
        <d v="2015-06-15T12:59:14"/>
        <d v="2016-09-25T10:37:09"/>
        <d v="2015-11-21T22:00:00"/>
        <d v="2015-07-26T22:59:00"/>
        <d v="2015-09-12T00:00:00"/>
        <d v="2015-10-13T22:01:03"/>
        <d v="2015-04-28T17:51:02"/>
        <d v="2016-07-31T06:59:00"/>
        <d v="2016-12-06T08:26:16"/>
        <d v="2015-03-27T14:38:04"/>
        <d v="2016-12-21T14:59:12"/>
        <d v="2015-07-30T20:32:28"/>
        <d v="2016-06-09T03:00:00"/>
        <d v="2016-05-14T01:22:19"/>
        <d v="2016-04-12T21:02:45"/>
        <d v="2016-10-15T15:36:18"/>
        <d v="2015-10-05T22:17:05"/>
        <d v="2015-10-16T07:00:10"/>
        <d v="2016-11-10T22:00:00"/>
        <d v="2016-01-26T01:00:00"/>
        <d v="2015-05-07T20:05:00"/>
        <d v="2016-05-05T07:17:21"/>
        <d v="2014-08-07T13:54:00"/>
        <d v="2016-06-07T00:57:04"/>
        <d v="2016-04-10T02:30:00"/>
        <d v="2015-01-30T14:03:06"/>
        <d v="2016-06-21T01:05:57"/>
        <d v="2014-10-15T03:59:00"/>
        <d v="2016-06-21T03:55:00"/>
        <d v="2016-09-24T08:46:48"/>
        <d v="2016-06-04T13:59:50"/>
        <d v="2015-04-04T17:51:17"/>
        <d v="2015-03-07T16:08:25"/>
        <d v="2016-05-07T08:59:26"/>
        <d v="2014-07-04T01:00:00"/>
        <d v="2014-07-26T23:00:00"/>
        <d v="2015-03-31T20:17:48"/>
        <d v="2015-10-05T16:44:46"/>
        <d v="2014-07-18T20:38:50"/>
        <d v="2015-06-14T16:14:40"/>
        <d v="2015-07-29T12:30:22"/>
        <d v="2014-08-02T23:00:00"/>
        <d v="2016-04-04T08:34:06"/>
        <d v="2014-10-09T21:00:00"/>
        <d v="2017-02-23T13:48:00"/>
        <d v="2016-07-27T15:58:38"/>
        <d v="2016-12-05T23:22:34"/>
        <d v="2016-06-11T17:00:00"/>
        <d v="2015-03-31T04:59:00"/>
        <d v="2016-04-12T13:18:00"/>
        <d v="2014-08-29T04:48:13"/>
        <d v="2015-04-17T00:37:00"/>
        <d v="2015-02-25T00:35:10"/>
        <d v="2016-05-07T21:00:00"/>
        <d v="2016-04-29T03:59:00"/>
        <d v="2016-06-12T17:00:00"/>
        <d v="2015-11-28T23:00:00"/>
        <d v="2014-07-22T11:00:00"/>
        <d v="2016-06-30T23:00:00"/>
        <d v="2016-05-01T23:00:00"/>
        <d v="2015-10-28T04:01:00"/>
        <d v="2016-05-09T11:17:00"/>
        <d v="2016-07-14T19:34:32"/>
        <d v="2014-07-31T10:01:50"/>
        <d v="2014-11-18T08:27:59"/>
        <d v="2017-02-24T01:22:14"/>
        <d v="2016-12-13T15:59:00"/>
        <d v="2014-08-31T15:59:00"/>
        <d v="2015-03-06T04:55:00"/>
        <d v="2014-08-18T16:00:00"/>
        <d v="2015-12-12T02:26:32"/>
        <d v="2015-05-12T01:37:17"/>
        <d v="2015-07-31T22:24:54"/>
        <d v="2014-12-31T05:00:00"/>
        <d v="2017-01-14T00:59:40"/>
        <d v="2016-12-16T08:00:00"/>
        <d v="2015-12-01T20:59:25"/>
        <d v="2015-07-17T16:00:00"/>
        <d v="2015-10-27T17:33:36"/>
        <d v="2014-05-17T14:39:33"/>
        <d v="2015-04-24T15:49:54"/>
        <d v="2015-03-19T16:56:00"/>
        <d v="2014-08-30T13:08:00"/>
        <d v="2015-08-25T23:00:00"/>
        <d v="2014-11-28T23:52:58"/>
        <d v="2015-03-10T03:26:23"/>
        <d v="2016-07-31T22:59:00"/>
        <d v="2016-06-22T18:47:00"/>
        <d v="2015-11-20T03:00:00"/>
        <d v="2014-12-09T20:49:12"/>
        <d v="2014-12-02T15:28:26"/>
        <d v="2014-12-13T18:18:08"/>
        <d v="2015-06-17T11:04:01"/>
        <d v="2016-06-02T13:31:22"/>
        <d v="2014-07-09T18:35:45"/>
        <d v="2014-08-07T22:28:00"/>
        <d v="2016-05-05T20:17:35"/>
        <d v="2014-11-05T00:46:00"/>
        <d v="2014-07-26T14:17:25"/>
        <d v="2015-05-29T18:10:00"/>
        <d v="2016-02-17T22:00:00"/>
        <d v="2014-11-20T17:00:00"/>
        <d v="2015-02-20T22:05:25"/>
        <d v="2014-08-27T22:53:34"/>
        <d v="2015-08-06T17:22:26"/>
        <d v="2015-11-11T02:31:00"/>
        <d v="2015-06-24T11:05:24"/>
        <d v="2015-06-16T12:05:02"/>
        <d v="2016-02-29T23:59:00"/>
        <d v="2014-07-15T11:49:36"/>
        <d v="2014-07-05T10:08:09"/>
        <d v="2014-07-17T23:48:24"/>
        <d v="2016-07-30T20:58:00"/>
        <d v="2016-06-05T07:00:00"/>
        <d v="2015-10-07T00:32:52"/>
        <d v="2014-09-26T23:01:02"/>
        <d v="2015-02-27T04:59:00"/>
        <d v="2016-11-30T07:59:00"/>
        <d v="2016-04-16T23:30:00"/>
        <d v="2015-04-22T18:30:00"/>
        <d v="2014-10-25T00:43:00"/>
        <d v="2014-05-22T20:01:47"/>
        <d v="2016-04-05T21:30:00"/>
        <d v="2016-02-13T00:00:00"/>
        <d v="2015-03-03T18:59:23"/>
        <d v="2015-04-23T21:52:21"/>
        <d v="2015-02-04T06:59:00"/>
        <d v="2014-10-03T14:48:56"/>
        <d v="2014-09-20T02:00:00"/>
        <d v="2014-07-01T15:29:12"/>
        <d v="2015-02-27T17:00:00"/>
        <d v="2016-11-01T00:31:01"/>
        <d v="2014-07-29T22:41:41"/>
        <d v="2014-08-17T17:32:33"/>
        <d v="2016-02-04T22:00:00"/>
        <d v="2014-06-16T03:00:00"/>
        <d v="2014-07-09T09:07:49"/>
        <d v="2016-08-06T03:00:00"/>
        <d v="2014-08-20T16:28:00"/>
        <d v="2015-08-18T17:03:40"/>
        <d v="2015-05-01T21:00:00"/>
        <d v="2016-01-18T04:59:00"/>
        <d v="2014-07-10T16:15:00"/>
        <d v="2015-11-12T20:17:00"/>
        <d v="2015-05-29T20:11:12"/>
        <d v="2014-09-08T12:35:46"/>
        <d v="2016-06-07T13:59:00"/>
        <d v="2015-10-22T12:43:56"/>
        <d v="2015-02-04T12:20:00"/>
        <d v="2016-03-17T20:20:12"/>
        <d v="2014-12-16T02:51:29"/>
        <d v="2016-07-08T04:00:00"/>
        <d v="2015-04-01T15:54:31"/>
        <d v="2015-04-20T17:22:07"/>
        <d v="2014-07-22T03:59:00"/>
        <d v="2016-08-12T23:29:16"/>
        <d v="2014-07-30T16:45:59"/>
        <d v="2016-10-12T18:00:27"/>
        <d v="2014-07-31T06:59:00"/>
        <d v="2015-02-11T05:59:00"/>
        <d v="2015-02-02T04:27:00"/>
        <d v="2016-05-19T11:31:00"/>
        <d v="2014-08-14T12:39:12"/>
        <d v="2016-10-28T03:00:00"/>
        <d v="2015-07-09T18:00:00"/>
        <d v="2016-10-10T03:59:00"/>
        <d v="2016-08-22T03:07:17"/>
        <d v="2015-08-08T16:00:00"/>
        <d v="2016-04-18T23:27:30"/>
        <d v="2015-03-19T15:07:12"/>
        <d v="2016-09-20T03:00:00"/>
        <d v="2016-04-27T15:24:05"/>
        <d v="2016-07-14T21:38:00"/>
        <d v="2014-08-30T20:00:00"/>
        <d v="2014-11-05T05:59:00"/>
        <d v="2015-03-19T20:27:00"/>
        <d v="2016-07-19T12:02:11"/>
        <d v="2014-11-02T00:00:00"/>
        <d v="2014-10-26T03:00:00"/>
        <d v="2015-05-16T03:00:00"/>
        <d v="2015-03-15T21:00:00"/>
        <d v="2014-06-20T20:31:20"/>
        <d v="2015-07-09T21:00:00"/>
        <d v="2015-01-01T05:56:28"/>
        <d v="2014-07-05T18:31:06"/>
        <d v="2014-07-02T16:03:01"/>
        <d v="2016-06-14T18:14:59"/>
        <d v="2016-02-01T16:38:00"/>
        <d v="2015-06-02T06:59:00"/>
        <d v="2015-06-23T22:34:12"/>
        <d v="2015-04-16T16:00:00"/>
        <d v="2014-05-23T21:00:00"/>
        <d v="2016-04-12T19:15:24"/>
        <d v="2015-05-17T05:59:44"/>
        <d v="2015-10-25T00:13:17"/>
        <d v="2014-08-16T05:11:00"/>
        <d v="2016-11-25T06:00:00"/>
        <d v="2014-10-31T17:18:00"/>
        <d v="2016-09-10T20:19:26"/>
        <d v="2016-06-01T22:00:00"/>
        <d v="2016-05-27T21:44:00"/>
        <d v="2015-06-30T06:59:00"/>
        <d v="2016-03-06T04:59:00"/>
        <d v="2015-09-10T18:19:55"/>
        <d v="2016-03-15T03:59:00"/>
        <d v="2016-07-23T11:28:48"/>
        <d v="2015-11-18T18:58:11"/>
        <d v="2014-05-12T04:00:00"/>
        <d v="2014-08-22T17:37:20"/>
        <d v="2016-05-30T22:08:57"/>
        <d v="2016-05-09T21:00:00"/>
        <d v="2014-11-20T04:55:00"/>
        <d v="2014-07-01T14:54:06"/>
        <d v="2014-11-06T18:30:00"/>
        <d v="2015-04-22T11:53:12"/>
        <d v="2014-06-03T04:59:00"/>
        <d v="2015-02-01T04:59:00"/>
        <d v="2015-05-30T18:32:51"/>
        <d v="2014-09-07T03:00:00"/>
        <d v="2014-07-03T11:00:00"/>
        <d v="2014-10-01T14:21:00"/>
        <d v="2015-03-03T14:22:30"/>
        <d v="2015-09-05T13:47:00"/>
        <d v="2014-09-28T08:40:20"/>
        <d v="2015-09-14T10:06:00"/>
        <d v="2016-09-24T23:00:00"/>
        <d v="2014-09-12T04:00:00"/>
        <d v="2016-04-27T05:59:00"/>
        <d v="2015-07-10T03:59:00"/>
        <d v="2017-01-17T12:01:58"/>
        <d v="2015-07-12T01:00:00"/>
        <d v="2016-04-09T20:00:00"/>
        <d v="2016-06-29T15:42:14"/>
        <d v="2014-09-17T03:59:00"/>
        <d v="2015-11-10T19:16:07"/>
        <d v="2015-09-30T15:00:23"/>
        <d v="2015-12-19T11:59:00"/>
        <d v="2014-11-16T07:59:00"/>
        <d v="2016-08-16T10:05:40"/>
        <d v="2016-09-07T18:08:42"/>
        <d v="2016-06-25T00:04:51"/>
        <d v="2015-08-30T17:31:15"/>
        <d v="2014-09-06T14:23:42"/>
        <d v="2015-06-24T18:07:39"/>
        <d v="2015-03-06T19:57:37"/>
        <d v="2015-04-10T19:22:39"/>
        <d v="2015-03-31T03:59:00"/>
        <d v="2016-05-13T03:59:00"/>
        <d v="2016-03-04T01:00:00"/>
        <d v="2015-09-03T09:27:53"/>
        <d v="2016-05-01T21:26:38"/>
        <d v="2014-05-21T22:07:00"/>
        <d v="2014-06-27T14:05:24"/>
        <d v="2015-08-11T00:00:00"/>
        <d v="2015-02-10T17:00:00"/>
        <d v="2016-11-16T11:36:34"/>
        <d v="2014-08-16T15:35:24"/>
        <d v="2014-05-04T06:38:31"/>
        <d v="2015-06-25T21:00:00"/>
        <d v="2015-07-30T08:58:00"/>
        <d v="2015-05-26T02:45:00"/>
        <d v="2015-08-04T18:36:00"/>
        <d v="2016-03-12T22:00:00"/>
        <d v="2016-07-31T19:00:00"/>
        <d v="2015-10-04T16:00:00"/>
        <d v="2014-12-30T17:50:08"/>
        <d v="2015-01-22T12:11:23"/>
        <d v="2015-06-09T19:27:24"/>
        <d v="2014-09-16T17:46:34"/>
        <d v="2015-01-07T16:31:36"/>
        <d v="2014-12-30T07:00:00"/>
        <d v="2014-10-29T20:36:53"/>
        <d v="2015-06-20T13:41:22"/>
        <d v="2014-11-07T10:00:46"/>
        <d v="2014-11-12T23:37:28"/>
        <d v="2016-08-10T03:59:00"/>
        <d v="2016-12-04T14:10:54"/>
        <d v="2015-04-25T06:28:00"/>
        <d v="2016-04-29T17:36:17"/>
        <d v="2016-03-30T17:17:36"/>
        <d v="2015-02-28T04:59:00"/>
        <d v="2014-07-29T11:18:30"/>
        <d v="2016-04-04T02:18:02"/>
        <d v="2016-04-17T09:13:25"/>
        <d v="2015-07-12T07:35:44"/>
        <d v="2014-12-20T17:11:30"/>
        <d v="2016-09-22T16:44:30"/>
        <d v="2016-06-26T19:00:00"/>
        <d v="2015-04-28T23:00:00"/>
        <d v="2015-05-25T15:32:27"/>
        <d v="2014-10-19T08:00:34"/>
        <d v="2015-01-23T04:59:00"/>
        <d v="2015-02-10T04:59:00"/>
        <d v="2015-01-04T20:26:00"/>
        <d v="2016-09-03T01:36:22"/>
        <d v="2015-03-12T06:59:00"/>
        <d v="2014-08-25T17:09:42"/>
        <d v="2016-03-02T05:59:00"/>
        <d v="2014-09-02T04:59:00"/>
        <d v="2015-08-29T00:00:00"/>
        <d v="2016-10-12T20:22:44"/>
        <d v="2015-01-15T23:58:02"/>
        <d v="2016-05-16T21:27:59"/>
        <d v="2015-11-04T21:44:40"/>
        <d v="2016-04-28T06:59:00"/>
        <d v="2016-02-12T19:02:06"/>
        <d v="2016-08-13T14:30:57"/>
        <d v="2015-12-14T00:00:00"/>
        <d v="2016-06-16T14:00:00"/>
        <d v="2016-03-29T22:48:05"/>
        <d v="2015-08-16T10:22:16"/>
        <d v="2015-04-07T08:53:21"/>
        <d v="2014-06-08T17:26:51"/>
        <d v="2014-06-27T14:09:34"/>
        <d v="2015-06-18T01:00:16"/>
        <d v="2015-12-09T14:14:56"/>
        <d v="2015-03-18T21:47:44"/>
        <d v="2017-02-27T00:00:00"/>
        <d v="2015-06-02T15:04:10"/>
        <d v="2016-11-18T22:00:00"/>
        <d v="2015-03-04T04:00:00"/>
        <d v="2016-09-29T21:00:00"/>
        <d v="2014-09-27T03:23:00"/>
        <d v="2014-07-25T07:00:00"/>
        <d v="2016-08-22T18:34:50"/>
        <d v="2015-07-01T15:39:37"/>
        <d v="2014-08-15T16:00:57"/>
        <d v="2016-05-20T03:59:00"/>
        <d v="2015-12-12T20:59:56"/>
        <d v="2016-05-04T17:00:00"/>
        <d v="2014-11-28T21:19:50"/>
        <d v="2014-09-22T03:59:00"/>
        <d v="2014-11-22T22:29:09"/>
        <d v="2016-11-18T01:00:00"/>
        <d v="2017-01-13T03:59:00"/>
        <d v="2016-04-19T21:11:16"/>
        <d v="2015-09-13T16:40:29"/>
        <d v="2014-12-31T16:48:55"/>
        <d v="2015-04-18T15:08:52"/>
        <d v="2016-10-06T15:11:00"/>
        <d v="2015-05-09T18:45:30"/>
        <d v="2014-10-04T05:00:00"/>
        <d v="2015-11-29T17:00:00"/>
        <d v="2015-11-16T04:27:19"/>
        <d v="2016-03-07T04:59:00"/>
        <d v="2016-11-21T00:17:18"/>
        <d v="2015-06-15T23:30:00"/>
        <d v="2016-09-29T17:58:47"/>
        <d v="2014-10-04T07:00:45"/>
        <d v="2014-06-15T17:06:34"/>
        <d v="2016-02-01T11:29:44"/>
        <d v="2014-08-09T15:59:00"/>
        <d v="2016-08-24T03:59:00"/>
        <d v="2015-08-04T08:43:27"/>
        <d v="2016-04-02T17:00:00"/>
        <d v="2015-07-17T06:59:00"/>
        <d v="2017-01-31T22:59:00"/>
        <d v="2016-05-31T21:42:00"/>
        <d v="2014-07-01T03:59:00"/>
        <d v="2015-03-18T14:39:00"/>
        <d v="2014-12-22T21:08:45"/>
        <d v="2016-04-09T04:00:00"/>
        <d v="2015-03-30T04:16:54"/>
        <d v="2016-12-20T11:50:30"/>
        <d v="2016-06-15T05:58:09"/>
        <d v="2015-10-27T19:54:00"/>
        <d v="2014-07-23T07:00:00"/>
        <d v="2015-07-17T23:16:59"/>
        <d v="2015-07-22T18:33:00"/>
        <d v="2015-06-10T16:12:17"/>
        <d v="2015-05-30T23:00:00"/>
        <d v="2014-07-20T03:59:00"/>
        <d v="2014-09-25T22:43:04"/>
        <d v="2014-11-04T12:52:00"/>
        <d v="2016-09-02T20:57:09"/>
        <d v="2016-05-14T23:00:00"/>
        <d v="2014-09-11T19:34:44"/>
        <d v="2014-07-02T03:59:00"/>
        <d v="2015-05-30T12:44:58"/>
        <d v="2014-06-30T04:59:00"/>
        <d v="2016-10-04T10:53:54"/>
        <d v="2016-01-14T15:38:10"/>
        <d v="2014-06-15T06:59:00"/>
        <d v="2016-10-19T02:48:16"/>
        <d v="2015-09-01T04:19:46"/>
        <d v="2014-05-18T21:00:00"/>
        <d v="2015-08-28T03:59:00"/>
        <d v="2014-06-26T05:14:15"/>
        <d v="2014-08-07T18:53:24"/>
        <d v="2015-06-20T22:25:00"/>
        <d v="2014-11-26T15:21:23"/>
        <d v="2015-03-01T04:59:00"/>
        <d v="2014-09-18T00:00:00"/>
        <d v="2015-11-29T22:30:00"/>
        <d v="2016-06-05T02:00:00"/>
        <d v="2015-01-10T20:53:30"/>
        <d v="2015-02-12T14:48:36"/>
        <d v="2016-05-09T11:10:48"/>
        <d v="2016-03-01T19:21:27"/>
        <d v="2014-10-14T14:26:56"/>
        <d v="2014-09-29T16:00:00"/>
        <d v="2015-06-03T12:59:53"/>
        <d v="2016-07-09T22:59:00"/>
        <d v="2016-08-12T06:59:00"/>
        <d v="2016-05-30T16:33:14"/>
        <d v="2014-06-22T18:00:00"/>
        <d v="2014-09-11T21:55:49"/>
        <d v="2016-07-21T05:26:00"/>
        <d v="2014-07-03T03:24:46"/>
        <d v="2014-06-24T16:59:06"/>
        <d v="2015-04-02T13:49:48"/>
        <d v="2015-05-30T06:59:00"/>
        <d v="2016-06-03T17:42:46"/>
        <d v="2015-05-25T03:59:00"/>
        <d v="2015-03-30T12:52:00"/>
        <d v="2016-01-20T21:18:29"/>
        <d v="2015-05-08T20:47:29"/>
        <d v="2015-02-26T17:11:15"/>
        <d v="2015-06-21T17:31:06"/>
        <d v="2015-07-01T23:50:06"/>
        <d v="2014-11-04T23:28:04"/>
        <d v="2016-02-10T22:59:00"/>
        <d v="2014-11-29T19:04:22"/>
        <d v="2016-05-03T23:00:00"/>
        <d v="2016-02-17T21:30:00"/>
        <d v="2016-04-28T21:00:00"/>
        <d v="2016-10-19T04:55:00"/>
        <d v="2015-08-18T04:06:16"/>
        <d v="2015-03-22T03:55:12"/>
        <d v="2015-08-16T16:15:59"/>
        <d v="2015-01-09T03:23:00"/>
        <d v="2015-01-23T12:00:00"/>
        <d v="2015-04-17T22:30:00"/>
        <d v="2015-05-24T21:38:16"/>
        <d v="2015-05-27T16:38:09"/>
        <d v="2015-03-22T18:00:00"/>
        <d v="2015-11-11T06:59:00"/>
        <d v="2014-07-14T22:00:00"/>
        <d v="2016-07-16T10:47:48"/>
        <d v="2014-08-11T01:53:58"/>
        <d v="2015-12-16T22:05:50"/>
        <d v="2014-09-05T05:09:04"/>
        <d v="2014-07-02T17:02:44"/>
        <d v="2014-07-04T03:59:00"/>
        <d v="2014-08-09T16:45:02"/>
        <d v="2016-10-07T09:20:39"/>
        <d v="2015-07-04T22:59:00"/>
        <d v="2016-02-15T05:59:00"/>
        <d v="2016-04-28T03:59:00"/>
        <d v="2015-02-09T07:59:00"/>
        <d v="2016-04-01T23:51:13"/>
        <d v="2016-10-15T21:00:00"/>
        <d v="2015-06-02T00:00:00"/>
        <d v="2014-07-25T04:59:00"/>
        <d v="2016-04-14T20:48:27"/>
        <d v="2014-06-10T19:33:18"/>
        <d v="2014-11-30T20:25:15"/>
        <d v="2014-05-18T05:00:00"/>
        <d v="2015-08-25T02:35:53"/>
        <d v="2014-05-04T12:36:26"/>
        <d v="2015-08-09T23:00:00"/>
        <d v="2015-08-01T19:31:29"/>
        <d v="2015-03-31T17:00:26"/>
        <d v="2016-05-28T00:36:00"/>
        <d v="2014-07-29T18:38:02"/>
        <d v="2014-07-02T04:00:45"/>
        <d v="2014-06-11T17:28:10"/>
        <d v="2016-04-14T14:21:19"/>
        <d v="2015-06-12T22:20:10"/>
        <d v="2016-05-17T00:00:00"/>
        <d v="2016-11-28T06:00:00"/>
        <d v="2016-11-14T02:08:00"/>
        <d v="2015-04-08T19:00:55"/>
        <d v="2015-04-08T04:00:00"/>
        <d v="2014-07-31T01:00:00"/>
        <d v="2014-09-26T04:00:00"/>
        <d v="2015-02-13T19:39:40"/>
        <d v="2016-03-25T16:39:00"/>
        <d v="2015-07-12T20:06:00"/>
        <d v="2014-09-07T21:11:25"/>
        <d v="2016-07-23T23:00:00"/>
        <d v="2016-03-14T16:00:00"/>
        <d v="2016-07-09T23:32:12"/>
        <d v="2016-08-01T10:03:00"/>
        <d v="2016-05-26T00:54:35"/>
        <d v="2015-12-22T16:18:00"/>
        <d v="2015-06-14T19:10:18"/>
        <d v="2016-11-21T17:00:23"/>
        <d v="2014-07-05T16:36:32"/>
        <d v="2015-07-14T10:43:42"/>
        <d v="2014-12-15T22:32:09"/>
        <d v="2015-06-06T13:55:54"/>
        <d v="2015-08-27T22:30:00"/>
        <d v="2017-01-13T00:42:36"/>
        <d v="2015-04-19T21:09:25"/>
        <d v="2014-08-09T17:20:48"/>
        <d v="2016-03-10T22:20:43"/>
        <d v="2015-01-10T04:59:00"/>
        <d v="2015-01-01T16:13:36"/>
        <d v="2015-10-21T03:01:46"/>
        <d v="2016-03-03T23:19:28"/>
        <d v="2016-07-30T07:00:00"/>
        <d v="2014-09-26T21:17:20"/>
        <d v="2014-06-28T06:13:01"/>
        <d v="2015-04-02T21:48:59"/>
        <d v="2015-04-24T09:53:39"/>
        <d v="2014-07-29T23:00:00"/>
        <d v="2015-03-20T19:22:38"/>
        <d v="2016-05-30T11:00:00"/>
        <d v="2016-06-13T21:43:00"/>
        <d v="2015-08-19T23:00:00"/>
        <d v="2014-07-16T16:33:43"/>
        <d v="2015-10-23T03:59:00"/>
        <d v="2015-03-11T19:13:02"/>
        <d v="2015-07-16T21:02:00"/>
        <d v="2015-07-04T15:38:37"/>
        <d v="2016-01-03T04:20:07"/>
        <d v="2016-01-18T22:59:00"/>
        <d v="2015-07-19T03:59:00"/>
        <d v="2016-07-31T13:41:00"/>
        <d v="2015-06-16T01:40:14"/>
        <d v="2015-05-06T10:09:54"/>
        <d v="2015-03-26T00:00:00"/>
        <d v="2014-12-30T13:39:47"/>
        <d v="2016-08-30T20:46:11"/>
        <d v="2016-05-26T17:46:51"/>
        <d v="2014-11-04T21:22:25"/>
        <d v="2016-02-19T02:45:35"/>
        <d v="2014-11-30T19:09:00"/>
        <d v="2015-06-17T10:41:07"/>
        <d v="2016-04-20T22:36:48"/>
        <d v="2016-08-02T04:09:00"/>
        <d v="2015-07-02T18:22:38"/>
        <d v="2015-05-21T17:03:29"/>
        <d v="2015-07-29T03:25:24"/>
        <d v="2016-03-27T15:50:29"/>
        <d v="2014-07-19T18:51:27"/>
        <d v="2014-05-10T11:50:52"/>
        <d v="2014-05-31T01:44:24"/>
        <d v="2014-06-02T06:59:00"/>
        <d v="2015-09-30T15:02:54"/>
        <d v="2014-10-03T06:59:00"/>
        <d v="2015-07-18T05:23:11"/>
        <d v="2015-10-17T19:36:29"/>
        <d v="2015-06-10T18:24:44"/>
        <d v="2014-12-31T02:59:03"/>
        <d v="2015-07-16T10:32:59"/>
        <d v="2015-03-26T03:34:36"/>
        <d v="2014-08-31T20:09:38"/>
        <d v="2015-05-08T21:14:18"/>
        <d v="2015-03-25T22:17:51"/>
        <d v="2015-03-07T16:50:03"/>
        <d v="2014-07-31T17:12:00"/>
        <d v="2015-05-21T21:00:00"/>
        <d v="2014-06-24T21:00:00"/>
        <d v="2014-08-11T15:51:50"/>
        <d v="2014-11-11T21:47:00"/>
        <d v="2016-09-11T16:59:00"/>
        <d v="2015-11-04T16:11:45"/>
        <d v="2015-11-16T22:24:14"/>
        <d v="2014-08-29T05:30:00"/>
        <d v="2016-03-22T03:29:00"/>
        <d v="2016-06-17T19:32:19"/>
        <d v="2014-09-07T15:50:05"/>
        <d v="2015-03-13T03:11:00"/>
        <d v="2014-07-02T04:07:58"/>
        <d v="2017-03-28T17:44:10"/>
        <d v="2015-08-13T03:29:56"/>
        <d v="2015-10-07T16:42:15"/>
        <d v="2015-01-23T01:00:00"/>
        <d v="2016-09-02T10:00:00"/>
        <d v="2016-02-01T14:58:48"/>
        <d v="2016-12-07T16:15:52"/>
        <d v="2015-06-29T03:59:00"/>
        <d v="2015-01-24T20:39:56"/>
        <d v="2017-02-19T00:26:39"/>
        <d v="2016-01-30T23:03:00"/>
        <d v="2014-09-01T14:27:49"/>
        <d v="2015-03-26T17:59:52"/>
        <d v="2016-05-08T22:49:51"/>
        <d v="2014-12-10T05:28:22"/>
        <d v="2015-04-30T22:00:00"/>
        <d v="2017-02-25T13:05:58"/>
        <d v="2015-01-03T23:26:00"/>
        <d v="2015-08-14T18:12:24"/>
        <d v="2015-03-22T04:59:00"/>
        <d v="2014-08-23T07:00:00"/>
        <d v="2014-06-30T06:00:00"/>
        <d v="2016-12-05T04:59:00"/>
        <d v="2015-02-27T06:00:18"/>
        <d v="2014-06-16T04:36:18"/>
        <d v="2015-01-07T20:58:03"/>
        <d v="2015-08-16T16:00:00"/>
        <d v="2014-08-11T18:36:01"/>
        <d v="2015-06-10T02:13:11"/>
        <d v="2015-12-18T19:49:59"/>
        <d v="2016-11-13T12:14:02"/>
        <d v="2015-08-13T19:38:00"/>
        <d v="2015-04-14T05:04:00"/>
        <d v="2015-06-10T23:00:00"/>
        <d v="2015-06-25T13:25:00"/>
        <d v="2014-10-25T20:08:00"/>
        <d v="2014-07-28T03:14:56"/>
        <d v="2014-09-10T08:37:22"/>
        <d v="2015-09-06T18:09:57"/>
        <d v="2014-11-25T20:29:37"/>
        <d v="2015-04-24T04:35:00"/>
        <d v="2015-11-29T06:04:09"/>
        <d v="2015-05-09T22:59:00"/>
        <d v="2016-05-31T23:38:29"/>
        <d v="2016-06-02T11:19:12"/>
        <d v="2014-09-10T12:39:21"/>
        <d v="2014-08-03T16:00:00"/>
        <d v="2016-01-17T00:00:00"/>
        <d v="2016-11-12T10:17:40"/>
        <d v="2014-10-25T18:00:00"/>
        <d v="2015-03-01T23:00:00"/>
        <d v="2015-04-08T23:31:11"/>
        <d v="2014-06-25T23:02:02"/>
        <d v="2014-07-29T20:53:59"/>
        <d v="2014-12-26T02:02:28"/>
        <d v="2014-08-08T06:25:04"/>
        <d v="2015-10-15T04:59:00"/>
        <d v="2016-09-17T19:51:05"/>
        <d v="2016-03-31T06:00:00"/>
        <d v="2015-09-05T03:38:27"/>
        <d v="2016-03-15T03:02:44"/>
        <d v="2016-07-16T00:43:00"/>
        <d v="2015-09-30T13:00:00"/>
        <d v="2015-10-03T15:45:46"/>
        <d v="2016-11-30T07:18:40"/>
        <d v="2016-07-10T15:09:20"/>
        <d v="2015-06-26T21:44:14"/>
        <d v="2014-10-06T04:30:00"/>
        <d v="2015-01-01T11:49:11"/>
        <d v="2014-11-24T01:00:00"/>
        <d v="2015-06-15T21:41:54"/>
        <d v="2015-11-01T16:50:00"/>
        <d v="2015-08-26T15:54:35"/>
        <d v="2015-05-14T19:14:28"/>
        <d v="2015-02-27T08:00:00"/>
        <d v="2016-10-01T03:25:44"/>
        <d v="2014-09-06T07:48:43"/>
        <d v="2015-02-10T02:53:41"/>
        <d v="2016-04-07T18:35:00"/>
        <d v="2016-05-02T18:49:02"/>
        <d v="2015-10-25T18:58:10"/>
        <d v="2016-07-28T23:29:00"/>
        <d v="2014-07-13T15:37:44"/>
        <d v="2015-11-27T21:22:21"/>
        <d v="2016-04-24T00:20:00"/>
        <d v="2016-07-07T23:25:54"/>
        <d v="2014-08-01T14:00:00"/>
        <d v="2014-09-27T18:55:56"/>
        <d v="2016-01-02T20:17:36"/>
        <d v="2014-05-07T21:23:30"/>
        <d v="2015-11-27T14:54:54"/>
        <d v="2015-11-17T04:41:57"/>
        <d v="2015-04-18T16:19:46"/>
        <d v="2016-04-13T04:39:40"/>
        <d v="2014-07-23T02:59:00"/>
        <d v="2017-03-05T06:58:27"/>
        <d v="2016-05-21T19:34:33"/>
        <d v="2016-08-28T03:55:00"/>
        <d v="2016-04-16T20:43:31"/>
        <d v="2014-07-20T12:52:06"/>
        <d v="2015-02-05T01:37:14"/>
        <d v="2016-05-08T04:00:00"/>
        <d v="2016-06-01T13:07:28"/>
        <d v="2016-07-12T20:48:18"/>
        <d v="2014-07-31T07:00:00"/>
        <d v="2016-07-21T18:55:32"/>
        <d v="2015-01-30T15:25:53"/>
        <d v="2015-03-28T20:00:00"/>
        <d v="2014-07-04T14:22:27"/>
        <d v="2016-07-16T04:19:09"/>
        <d v="2015-07-06T19:26:20"/>
        <d v="2014-05-19T06:59:00"/>
        <d v="2014-11-07T00:00:00"/>
        <d v="2016-02-19T21:05:00"/>
        <d v="2016-05-05T13:04:00"/>
        <d v="2014-05-15T22:11:30"/>
        <d v="2015-08-28T01:56:53"/>
        <d v="2015-11-07T18:59:41"/>
        <d v="2016-03-01T16:08:13"/>
        <d v="2015-05-30T15:28:02"/>
        <d v="2015-12-10T23:34:19"/>
        <d v="2015-05-12T20:45:12"/>
        <d v="2014-07-18T09:21:30"/>
        <d v="2015-02-13T11:27:00"/>
        <d v="2014-11-19T16:04:00"/>
        <d v="2015-04-04T08:23:41"/>
        <d v="2015-03-27T22:07:06"/>
        <d v="2014-08-30T19:51:49"/>
        <d v="2016-05-06T14:29:18"/>
        <d v="2014-09-26T01:02:41"/>
        <d v="2015-02-14T14:05:47"/>
        <d v="2014-10-07T03:54:17"/>
        <d v="2014-10-19T19:23:05"/>
        <d v="2016-02-15T18:33:07"/>
        <d v="2014-08-25T16:28:00"/>
        <d v="2015-07-21T23:08:27"/>
        <d v="2014-09-08T16:49:20"/>
        <d v="2014-10-25T18:29:26"/>
        <d v="2015-01-27T13:04:38"/>
        <d v="2015-05-01T13:04:09"/>
        <d v="2015-02-15T07:13:43"/>
        <d v="2016-03-04T05:54:29"/>
        <d v="2015-07-18T18:44:23"/>
        <d v="2014-09-16T20:56:40"/>
        <d v="2014-09-03T16:07:54"/>
        <d v="2016-10-06T21:51:48"/>
        <d v="2016-04-14T16:28:00"/>
        <d v="2015-03-23T03:34:59"/>
        <d v="2014-10-25T21:52:38"/>
        <d v="2015-01-31T02:54:00"/>
        <d v="2016-03-23T22:59:23"/>
        <d v="2015-08-30T16:04:57"/>
        <d v="2015-07-25T05:42:16"/>
        <d v="2015-12-03T16:43:59"/>
        <d v="2017-02-22T01:00:00"/>
        <d v="2014-06-04T22:31:40"/>
        <d v="2015-12-13T00:36:10"/>
        <d v="2016-02-02T18:49:00"/>
        <d v="2014-12-17T15:02:44"/>
        <d v="2015-12-14T20:25:16"/>
        <d v="2016-10-01T09:00:00"/>
        <d v="2015-04-02T21:44:10"/>
        <d v="2014-10-20T21:11:27"/>
        <d v="2014-06-30T22:30:00"/>
        <d v="2016-05-23T14:25:00"/>
        <d v="2014-10-16T19:10:10"/>
        <d v="2015-11-30T05:59:00"/>
        <d v="2015-07-17T03:00:00"/>
        <d v="2016-09-05T11:22:34"/>
        <d v="2015-01-19T19:16:00"/>
        <d v="2014-11-19T22:58:45"/>
        <d v="2015-04-09T05:00:00"/>
        <d v="2014-08-20T04:49:49"/>
        <d v="2014-10-21T15:36:50"/>
        <d v="2015-01-10T01:00:00"/>
        <d v="2016-04-10T11:13:07"/>
        <d v="2015-07-13T23:00:15"/>
        <d v="2014-10-22T15:16:31"/>
        <d v="2014-05-08T06:53:00"/>
        <d v="2014-10-12T21:05:16"/>
        <d v="2014-11-14T20:00:00"/>
        <d v="2016-09-30T04:00:00"/>
        <d v="2014-06-18T15:33:51"/>
        <d v="2016-07-02T19:59:00"/>
        <d v="2015-11-24T23:00:00"/>
        <d v="2014-09-15T03:00:00"/>
        <d v="2014-06-22T16:00:00"/>
        <d v="2016-04-20T02:23:43"/>
        <d v="2016-07-01T17:44:28"/>
        <d v="2014-06-26T16:21:24"/>
        <d v="2015-04-28T14:07:06"/>
        <d v="2014-08-11T22:50:11"/>
        <d v="2016-05-18T00:56:28"/>
        <d v="2015-09-27T02:49:10"/>
        <d v="2017-01-12T23:05:00"/>
        <d v="2015-02-27T12:00:00"/>
        <d v="2015-02-28T03:00:00"/>
        <d v="2016-12-25T19:18:51"/>
        <d v="2014-08-20T18:35:11"/>
        <d v="2015-05-08T04:00:00"/>
        <d v="2015-11-04T14:16:15"/>
        <d v="2014-06-29T17:28:00"/>
        <d v="2014-10-20T19:51:00"/>
        <d v="2016-12-20T17:03:14"/>
        <d v="2017-01-26T18:54:02"/>
        <d v="2016-06-18T22:32:01"/>
        <d v="2016-06-13T18:54:00"/>
        <d v="2015-03-07T12:57:05"/>
        <d v="2015-11-13T23:00:00"/>
        <d v="2016-01-13T18:16:56"/>
        <d v="2016-10-08T10:28:26"/>
        <d v="2015-03-23T03:59:00"/>
        <d v="2015-11-20T04:00:00"/>
        <d v="2016-07-16T17:49:46"/>
        <d v="2015-01-15T10:26:00"/>
        <d v="2015-05-30T17:35:00"/>
        <d v="2015-08-06T15:00:00"/>
        <d v="2015-01-15T12:09:11"/>
        <d v="2015-04-04T03:40:47"/>
        <d v="2015-08-21T19:34:53"/>
        <d v="2014-10-21T04:59:00"/>
        <d v="2016-12-18T00:45:50"/>
        <d v="2017-02-27T08:51:00"/>
        <d v="2016-01-30T23:55:00"/>
        <d v="2016-06-03T17:19:57"/>
        <d v="2016-09-01T20:24:33"/>
        <d v="2014-10-24T02:59:50"/>
        <d v="2017-01-24T21:41:22"/>
        <d v="2016-05-14T20:21:13"/>
        <d v="2015-08-25T18:32:00"/>
        <d v="2016-10-26T06:40:34"/>
        <d v="2016-12-25T00:15:09"/>
        <d v="2015-04-01T01:00:00"/>
        <d v="2014-09-23T22:00:01"/>
        <d v="2017-03-02T05:00:00"/>
        <d v="2015-11-28T13:56:44"/>
        <d v="2016-07-20T15:02:31"/>
        <d v="2015-02-23T03:15:40"/>
        <d v="2016-02-27T00:00:00"/>
        <d v="2016-01-07T06:34:00"/>
      </sharedItems>
      <fieldGroup par="23" base="20">
        <rangePr groupBy="months" startDate="2009-08-09T19:26:00" endDate="2017-05-02T19:12:00"/>
        <groupItems count="14">
          <s v="&lt;8/9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20">
        <rangePr groupBy="quarters" startDate="2009-08-09T19:26:00" endDate="2017-05-02T19:12:00"/>
        <groupItems count="6">
          <s v="&lt;8/9/09"/>
          <s v="Qtr1"/>
          <s v="Qtr2"/>
          <s v="Qtr3"/>
          <s v="Qtr4"/>
          <s v="&gt;5/2/17"/>
        </groupItems>
      </fieldGroup>
    </cacheField>
    <cacheField name="Years" numFmtId="0" databaseField="0">
      <fieldGroup base="20">
        <rangePr groupBy="years" startDate="2009-08-09T19:26:00" endDate="2017-05-02T19:12:00"/>
        <groupItems count="11">
          <s v="&lt;8/9/09"/>
          <s v="2009"/>
          <s v="2010"/>
          <s v="2011"/>
          <s v="2012"/>
          <s v="2013"/>
          <s v="2014"/>
          <s v="2015"/>
          <s v="2016"/>
          <s v="2017"/>
          <s v="&gt;5/2/17"/>
        </groupItems>
      </fieldGroup>
    </cacheField>
    <cacheField name="Quarters2" numFmtId="0" databaseField="0">
      <fieldGroup base="10">
        <rangePr groupBy="quarters" startDate="2009-05-16T03:55:13" endDate="2017-03-14T15:30:07"/>
        <groupItems count="6">
          <s v="&lt;5/16/09"/>
          <s v="Qtr1"/>
          <s v="Qtr2"/>
          <s v="Qtr3"/>
          <s v="Qtr4"/>
          <s v="&gt;3/14/17"/>
        </groupItems>
      </fieldGroup>
    </cacheField>
    <cacheField name="Years2" numFmtId="0" databaseField="0">
      <fieldGroup base="10">
        <rangePr groupBy="years" startDate="2009-05-16T03:55:13" endDate="2017-03-14T15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n v="182"/>
    <b v="1"/>
    <x v="0"/>
    <x v="0"/>
    <x v="0"/>
    <x v="0"/>
    <x v="0"/>
  </r>
  <r>
    <n v="1"/>
    <s v="FannibalFest Fan Convention"/>
    <s v="A Hannibal TV Show Fan Convention and Art Collective"/>
    <x v="1"/>
    <n v="14653"/>
    <x v="0"/>
    <x v="0"/>
    <x v="0"/>
    <n v="1488464683"/>
    <n v="1485872683"/>
    <x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x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n v="57"/>
    <b v="1"/>
    <x v="0"/>
    <x v="7"/>
    <x v="7"/>
    <x v="0"/>
    <x v="0"/>
  </r>
  <r>
    <n v="8"/>
    <s v="Sizzling in the Kitchen Flynn Style"/>
    <s v="Help us raise the funds to film our pilot episode!"/>
    <x v="8"/>
    <n v="3501.52"/>
    <x v="0"/>
    <x v="0"/>
    <x v="0"/>
    <n v="1460754000"/>
    <n v="1460155212"/>
    <x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x v="0"/>
    <n v="51"/>
    <b v="1"/>
    <x v="0"/>
    <x v="12"/>
    <x v="13"/>
    <x v="0"/>
    <x v="0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x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x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x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n v="23"/>
    <b v="1"/>
    <x v="0"/>
    <x v="17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x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x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x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x v="0"/>
    <n v="28"/>
    <b v="1"/>
    <x v="0"/>
    <x v="23"/>
    <x v="35"/>
    <x v="0"/>
    <x v="0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x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x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n v="38"/>
    <b v="1"/>
    <x v="0"/>
    <x v="29"/>
    <x v="48"/>
    <x v="0"/>
    <x v="0"/>
  </r>
  <r>
    <n v="49"/>
    <s v="Driving Jersey - Season Five"/>
    <s v="Driving Jersey is real people telling real stories."/>
    <x v="14"/>
    <n v="12000"/>
    <x v="0"/>
    <x v="0"/>
    <x v="0"/>
    <n v="1445660045"/>
    <n v="1443068045"/>
    <x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x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x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x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x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x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x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x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x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x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x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x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x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x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x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x v="0"/>
    <n v="49"/>
    <b v="1"/>
    <x v="1"/>
    <x v="2"/>
    <x v="103"/>
    <x v="0"/>
    <x v="1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x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x v="0"/>
    <n v="60"/>
    <b v="1"/>
    <x v="1"/>
    <x v="13"/>
    <x v="104"/>
    <x v="0"/>
    <x v="1"/>
  </r>
  <r>
    <n v="106"/>
    <s v="LOST WEEKEND"/>
    <s v="A Boy. A Girl. A Car. A Serial Killer."/>
    <x v="10"/>
    <n v="5025"/>
    <x v="0"/>
    <x v="0"/>
    <x v="0"/>
    <n v="1333391901"/>
    <n v="1332182301"/>
    <x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x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x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n v="35"/>
    <b v="1"/>
    <x v="1"/>
    <x v="33"/>
    <x v="113"/>
    <x v="0"/>
    <x v="1"/>
  </r>
  <r>
    <n v="115"/>
    <s v="The World's Greatest Lover"/>
    <s v="Never judge a book (or a lover) by their cover."/>
    <x v="52"/>
    <n v="632"/>
    <x v="0"/>
    <x v="0"/>
    <x v="0"/>
    <n v="1328377444"/>
    <n v="1326217444"/>
    <x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x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x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x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n v="4"/>
    <b v="0"/>
    <x v="2"/>
    <x v="53"/>
    <x v="125"/>
    <x v="0"/>
    <x v="2"/>
  </r>
  <r>
    <n v="128"/>
    <s v="Ralphi3 (Canceled)"/>
    <s v="A Science Fiction film filled with entertainment and Excitement"/>
    <x v="57"/>
    <n v="1867"/>
    <x v="1"/>
    <x v="0"/>
    <x v="0"/>
    <n v="1476941293"/>
    <n v="1473917293"/>
    <x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n v="0"/>
    <b v="0"/>
    <x v="2"/>
    <x v="50"/>
    <x v="121"/>
    <x v="0"/>
    <x v="2"/>
  </r>
  <r>
    <n v="131"/>
    <s v="I (Canceled)"/>
    <s v="I"/>
    <x v="38"/>
    <n v="0"/>
    <x v="1"/>
    <x v="0"/>
    <x v="0"/>
    <n v="1467763200"/>
    <n v="1466453161"/>
    <x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x v="0"/>
    <n v="0"/>
    <b v="0"/>
    <x v="2"/>
    <x v="50"/>
    <x v="121"/>
    <x v="0"/>
    <x v="2"/>
  </r>
  <r>
    <n v="134"/>
    <s v="MARLEY'S GHOST (AMBASSADORS OF STEAM) (Canceled)"/>
    <s v="steampunk  remake of &quot;a Christmas carol&quot;"/>
    <x v="10"/>
    <n v="0"/>
    <x v="1"/>
    <x v="0"/>
    <x v="0"/>
    <n v="1441386000"/>
    <n v="1438811418"/>
    <x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x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x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n v="3"/>
    <b v="0"/>
    <x v="2"/>
    <x v="60"/>
    <x v="134"/>
    <x v="0"/>
    <x v="2"/>
  </r>
  <r>
    <n v="147"/>
    <s v="Consumed (Static Air) (Canceled)"/>
    <s v="Film makers catch live footage beyond their wildest dreams."/>
    <x v="39"/>
    <n v="0"/>
    <x v="1"/>
    <x v="1"/>
    <x v="1"/>
    <n v="1420741080"/>
    <n v="1417026340"/>
    <x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x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x v="66"/>
    <n v="30"/>
    <x v="1"/>
    <x v="0"/>
    <x v="0"/>
    <n v="1411437100"/>
    <n v="1408845100"/>
    <x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x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x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n v="7"/>
    <b v="0"/>
    <x v="3"/>
    <x v="60"/>
    <x v="146"/>
    <x v="0"/>
    <x v="3"/>
  </r>
  <r>
    <n v="165"/>
    <s v="NET"/>
    <s v="A teacher. A boy. The beach and a heatwave that drove them all insane."/>
    <x v="73"/>
    <n v="0"/>
    <x v="2"/>
    <x v="1"/>
    <x v="1"/>
    <n v="1452613724"/>
    <n v="1450021724"/>
    <x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x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x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x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x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n v="0"/>
    <b v="0"/>
    <x v="3"/>
    <x v="50"/>
    <x v="121"/>
    <x v="0"/>
    <x v="3"/>
  </r>
  <r>
    <n v="183"/>
    <s v="Three Little Words"/>
    <s v="Don't kill me until I meet my Dad"/>
    <x v="78"/>
    <n v="4482"/>
    <x v="2"/>
    <x v="1"/>
    <x v="1"/>
    <n v="1417033610"/>
    <n v="1414438010"/>
    <x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n v="2"/>
    <b v="0"/>
    <x v="3"/>
    <x v="56"/>
    <x v="156"/>
    <x v="0"/>
    <x v="3"/>
  </r>
  <r>
    <n v="185"/>
    <s v="BLANK Short Movie"/>
    <s v="Love has no boundaries!"/>
    <x v="79"/>
    <n v="2200"/>
    <x v="2"/>
    <x v="10"/>
    <x v="8"/>
    <n v="1471557139"/>
    <n v="1468965139"/>
    <x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x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n v="5"/>
    <b v="0"/>
    <x v="3"/>
    <x v="50"/>
    <x v="159"/>
    <x v="0"/>
    <x v="3"/>
  </r>
  <r>
    <n v="190"/>
    <s v="REGIONRAT, the movie"/>
    <s v="Because hope can be a 4 letter word"/>
    <x v="14"/>
    <n v="50"/>
    <x v="2"/>
    <x v="0"/>
    <x v="0"/>
    <n v="1466091446"/>
    <n v="1465227446"/>
    <x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x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n v="7"/>
    <b v="0"/>
    <x v="3"/>
    <x v="74"/>
    <x v="166"/>
    <x v="0"/>
    <x v="3"/>
  </r>
  <r>
    <n v="202"/>
    <s v="Modern Gangsters"/>
    <s v="new web series created by jonney terry"/>
    <x v="12"/>
    <n v="0"/>
    <x v="2"/>
    <x v="0"/>
    <x v="0"/>
    <n v="1444337940"/>
    <n v="1441750564"/>
    <x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x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x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x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x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x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n v="84"/>
    <b v="0"/>
    <x v="3"/>
    <x v="80"/>
    <x v="173"/>
    <x v="0"/>
    <x v="3"/>
  </r>
  <r>
    <n v="217"/>
    <s v="Bitch"/>
    <s v="A roadmovie by paw"/>
    <x v="57"/>
    <n v="11943"/>
    <x v="2"/>
    <x v="11"/>
    <x v="9"/>
    <n v="1419780149"/>
    <n v="1417101749"/>
    <x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n v="1"/>
    <b v="0"/>
    <x v="3"/>
    <x v="53"/>
    <x v="101"/>
    <x v="0"/>
    <x v="3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x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n v="3"/>
    <b v="0"/>
    <x v="3"/>
    <x v="60"/>
    <x v="176"/>
    <x v="0"/>
    <x v="3"/>
  </r>
  <r>
    <n v="221"/>
    <s v="Archetypes"/>
    <s v="Film about Schizophrenia with Surreal Twists!"/>
    <x v="63"/>
    <n v="0"/>
    <x v="2"/>
    <x v="0"/>
    <x v="0"/>
    <n v="1427569564"/>
    <n v="1422389164"/>
    <x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n v="0"/>
    <b v="0"/>
    <x v="3"/>
    <x v="50"/>
    <x v="121"/>
    <x v="0"/>
    <x v="3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x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n v="0"/>
    <b v="0"/>
    <x v="3"/>
    <x v="50"/>
    <x v="121"/>
    <x v="0"/>
    <x v="3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x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x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n v="0"/>
    <b v="0"/>
    <x v="3"/>
    <x v="50"/>
    <x v="121"/>
    <x v="0"/>
    <x v="3"/>
  </r>
  <r>
    <n v="237"/>
    <s v="Making The Choice"/>
    <s v="Making The Choice is a christian short film series."/>
    <x v="36"/>
    <n v="50"/>
    <x v="2"/>
    <x v="0"/>
    <x v="0"/>
    <n v="1457445069"/>
    <n v="1452261069"/>
    <x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x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x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x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x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x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x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x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x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x v="1"/>
    <n v="179"/>
    <b v="1"/>
    <x v="4"/>
    <x v="7"/>
    <x v="224"/>
    <x v="0"/>
    <x v="4"/>
  </r>
  <r>
    <n v="283"/>
    <s v="SOLE SURVIVOR"/>
    <s v="What is the impact of survivorship on the human condition?"/>
    <x v="102"/>
    <n v="20569.05"/>
    <x v="0"/>
    <x v="0"/>
    <x v="0"/>
    <n v="1306904340"/>
    <n v="1305219744"/>
    <x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x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x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x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x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x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x v="1"/>
    <n v="80"/>
    <b v="1"/>
    <x v="4"/>
    <x v="101"/>
    <x v="247"/>
    <x v="0"/>
    <x v="4"/>
  </r>
  <r>
    <n v="307"/>
    <s v="Grammar Revolution"/>
    <s v="Why is grammar important?"/>
    <x v="29"/>
    <n v="24490"/>
    <x v="0"/>
    <x v="0"/>
    <x v="0"/>
    <n v="1360276801"/>
    <n v="1357684801"/>
    <x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x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x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x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x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x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x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x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x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x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x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x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x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n v="1062"/>
    <b v="1"/>
    <x v="4"/>
    <x v="35"/>
    <x v="310"/>
    <x v="0"/>
    <x v="4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x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x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x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x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x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x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x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x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x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x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x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x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x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x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x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n v="0"/>
    <b v="0"/>
    <x v="5"/>
    <x v="50"/>
    <x v="121"/>
    <x v="0"/>
    <x v="5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x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x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x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x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n v="0"/>
    <b v="0"/>
    <x v="5"/>
    <x v="50"/>
    <x v="121"/>
    <x v="0"/>
    <x v="5"/>
  </r>
  <r>
    <n v="442"/>
    <s v="The Paranormal Idiot"/>
    <s v="Doomsday is here"/>
    <x v="73"/>
    <n v="6691"/>
    <x v="2"/>
    <x v="0"/>
    <x v="0"/>
    <n v="1424380783"/>
    <n v="1421788783"/>
    <x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x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x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x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x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n v="1"/>
    <b v="0"/>
    <x v="5"/>
    <x v="50"/>
    <x v="380"/>
    <x v="0"/>
    <x v="5"/>
  </r>
  <r>
    <n v="460"/>
    <s v="Darwin's Kiss"/>
    <s v="An animated web series about biological evolution gone haywire."/>
    <x v="0"/>
    <n v="25"/>
    <x v="2"/>
    <x v="0"/>
    <x v="0"/>
    <n v="1401595200"/>
    <n v="1398862875"/>
    <x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x v="0"/>
    <n v="1"/>
    <b v="0"/>
    <x v="5"/>
    <x v="50"/>
    <x v="120"/>
    <x v="0"/>
    <x v="5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x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x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n v="0"/>
    <b v="0"/>
    <x v="5"/>
    <x v="50"/>
    <x v="121"/>
    <x v="0"/>
    <x v="5"/>
  </r>
  <r>
    <n v="476"/>
    <s v="Sight Word Music Videos"/>
    <s v="Animated Music Videos that teach kids how to read."/>
    <x v="135"/>
    <n v="4906.59"/>
    <x v="2"/>
    <x v="0"/>
    <x v="0"/>
    <n v="1401767940"/>
    <n v="1398727441"/>
    <x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x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x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x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x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n v="3"/>
    <b v="0"/>
    <x v="5"/>
    <x v="50"/>
    <x v="395"/>
    <x v="0"/>
    <x v="5"/>
  </r>
  <r>
    <n v="490"/>
    <s v="PROJECT IS CANCELLED"/>
    <s v="Cancelled"/>
    <x v="28"/>
    <n v="0"/>
    <x v="2"/>
    <x v="0"/>
    <x v="0"/>
    <n v="1345677285"/>
    <n v="1343085285"/>
    <x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x v="0"/>
    <n v="1"/>
    <b v="0"/>
    <x v="5"/>
    <x v="50"/>
    <x v="120"/>
    <x v="0"/>
    <x v="5"/>
  </r>
  <r>
    <n v="497"/>
    <s v="Galaxy Probe Kids"/>
    <s v="live-action/animated series pilot."/>
    <x v="140"/>
    <n v="30"/>
    <x v="2"/>
    <x v="0"/>
    <x v="0"/>
    <n v="1419483600"/>
    <n v="1414889665"/>
    <x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x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x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x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x v="0"/>
    <n v="34"/>
    <b v="0"/>
    <x v="5"/>
    <x v="78"/>
    <x v="408"/>
    <x v="0"/>
    <x v="5"/>
  </r>
  <r>
    <n v="516"/>
    <s v="Shipmates"/>
    <s v="A big brother style comedy animation series starring famous seafarers"/>
    <x v="10"/>
    <n v="0"/>
    <x v="2"/>
    <x v="1"/>
    <x v="1"/>
    <n v="1432752080"/>
    <n v="1427568080"/>
    <x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x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n v="158"/>
    <b v="1"/>
    <x v="6"/>
    <x v="7"/>
    <x v="418"/>
    <x v="1"/>
    <x v="6"/>
  </r>
  <r>
    <n v="528"/>
    <s v="Devastated No Matter What"/>
    <s v="A Festival Backed Production of a Full-Length Play."/>
    <x v="146"/>
    <n v="1330"/>
    <x v="0"/>
    <x v="0"/>
    <x v="0"/>
    <n v="1434921600"/>
    <n v="1433109907"/>
    <x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x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x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x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x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n v="0"/>
    <b v="0"/>
    <x v="7"/>
    <x v="50"/>
    <x v="121"/>
    <x v="2"/>
    <x v="7"/>
  </r>
  <r>
    <n v="556"/>
    <s v="Braille Academy"/>
    <s v="An educational platform for learning Unified English Braille Code"/>
    <x v="6"/>
    <n v="200"/>
    <x v="2"/>
    <x v="0"/>
    <x v="0"/>
    <n v="1452112717"/>
    <n v="1449520717"/>
    <x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x v="0"/>
    <n v="1"/>
    <b v="0"/>
    <x v="7"/>
    <x v="60"/>
    <x v="135"/>
    <x v="2"/>
    <x v="7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x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n v="1"/>
    <b v="0"/>
    <x v="7"/>
    <x v="50"/>
    <x v="119"/>
    <x v="2"/>
    <x v="7"/>
  </r>
  <r>
    <n v="578"/>
    <s v="weBuy Crowdsourced Shopping"/>
    <s v="weBuy trade built on technology and Crowd Sourced Power"/>
    <x v="152"/>
    <n v="14"/>
    <x v="2"/>
    <x v="1"/>
    <x v="1"/>
    <n v="1441633993"/>
    <n v="1439560393"/>
    <x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x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x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x v="0"/>
    <n v="2"/>
    <b v="0"/>
    <x v="7"/>
    <x v="60"/>
    <x v="144"/>
    <x v="2"/>
    <x v="7"/>
  </r>
  <r>
    <n v="585"/>
    <s v="Link Card"/>
    <s v="SAVE UP TO 40% WHEN YOU SPEND!_x000a__x000a_PRE-ORDER YOUR LINK CARD TODAY"/>
    <x v="7"/>
    <n v="0"/>
    <x v="2"/>
    <x v="1"/>
    <x v="1"/>
    <n v="1448928000"/>
    <n v="1444123377"/>
    <x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x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n v="2"/>
    <b v="0"/>
    <x v="7"/>
    <x v="56"/>
    <x v="450"/>
    <x v="2"/>
    <x v="7"/>
  </r>
  <r>
    <n v="589"/>
    <s v="Get Neighborly"/>
    <s v="Services closer than you think..."/>
    <x v="51"/>
    <n v="1"/>
    <x v="2"/>
    <x v="0"/>
    <x v="0"/>
    <n v="1436366699"/>
    <n v="1435070699"/>
    <x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n v="7"/>
    <b v="0"/>
    <x v="7"/>
    <x v="61"/>
    <x v="453"/>
    <x v="2"/>
    <x v="7"/>
  </r>
  <r>
    <n v="594"/>
    <s v="Unleashed Fitness"/>
    <s v="Creating a fitness site that will change the fitness game forever!"/>
    <x v="31"/>
    <n v="26"/>
    <x v="2"/>
    <x v="0"/>
    <x v="0"/>
    <n v="1460832206"/>
    <n v="1458240206"/>
    <x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x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x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x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x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n v="0"/>
    <b v="0"/>
    <x v="7"/>
    <x v="50"/>
    <x v="121"/>
    <x v="2"/>
    <x v="7"/>
  </r>
  <r>
    <n v="605"/>
    <s v="Teach Your Parents iPad (Canceled)"/>
    <s v="An iPad support care package for your parents / seniors."/>
    <x v="10"/>
    <n v="131"/>
    <x v="1"/>
    <x v="0"/>
    <x v="0"/>
    <n v="1440318908"/>
    <n v="1436430908"/>
    <x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x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n v="0"/>
    <b v="0"/>
    <x v="7"/>
    <x v="50"/>
    <x v="121"/>
    <x v="2"/>
    <x v="7"/>
  </r>
  <r>
    <n v="612"/>
    <s v="Web Streaming 2.0 (Canceled)"/>
    <s v="A Fast and Reliable new Web platform to stream videos from Internet"/>
    <x v="3"/>
    <n v="0"/>
    <x v="1"/>
    <x v="13"/>
    <x v="3"/>
    <n v="1472777146"/>
    <n v="1470185146"/>
    <x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x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n v="0"/>
    <b v="0"/>
    <x v="7"/>
    <x v="50"/>
    <x v="121"/>
    <x v="2"/>
    <x v="7"/>
  </r>
  <r>
    <n v="619"/>
    <s v="Big Data (Canceled)"/>
    <s v="Big Data Sets for researchers interested in improving the quality of life."/>
    <x v="156"/>
    <n v="1"/>
    <x v="1"/>
    <x v="0"/>
    <x v="0"/>
    <n v="1416933390"/>
    <n v="1411745790"/>
    <x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x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x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x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x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x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x v="0"/>
    <n v="1424989029"/>
    <n v="1422397029"/>
    <x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x v="0"/>
    <n v="1428804762"/>
    <n v="1426212762"/>
    <x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x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n v="0"/>
    <b v="0"/>
    <x v="7"/>
    <x v="50"/>
    <x v="121"/>
    <x v="2"/>
    <x v="7"/>
  </r>
  <r>
    <n v="638"/>
    <s v="W (Canceled)"/>
    <s v="O0"/>
    <x v="61"/>
    <n v="18"/>
    <x v="1"/>
    <x v="12"/>
    <x v="3"/>
    <n v="1490447662"/>
    <n v="1485267262"/>
    <x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x v="0"/>
    <n v="1413208795"/>
    <n v="1408024795"/>
    <x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x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n v="1021"/>
    <b v="1"/>
    <x v="8"/>
    <x v="126"/>
    <x v="474"/>
    <x v="2"/>
    <x v="8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x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n v="17"/>
    <b v="1"/>
    <x v="8"/>
    <x v="13"/>
    <x v="477"/>
    <x v="2"/>
    <x v="8"/>
  </r>
  <r>
    <n v="648"/>
    <s v="Audio Jacket"/>
    <s v="Get ready for the next product that you canâ€™t live without"/>
    <x v="19"/>
    <n v="44388"/>
    <x v="0"/>
    <x v="0"/>
    <x v="0"/>
    <n v="1413304708"/>
    <n v="1410280708"/>
    <x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x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n v="276"/>
    <b v="1"/>
    <x v="8"/>
    <x v="3"/>
    <x v="488"/>
    <x v="2"/>
    <x v="8"/>
  </r>
  <r>
    <n v="659"/>
    <s v="Lulu Watch Designs - Apple Watch"/>
    <s v="Sync up your lifestyle"/>
    <x v="9"/>
    <n v="3017"/>
    <x v="0"/>
    <x v="0"/>
    <x v="0"/>
    <n v="1440339295"/>
    <n v="1437747295"/>
    <x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x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x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n v="3"/>
    <b v="0"/>
    <x v="8"/>
    <x v="60"/>
    <x v="509"/>
    <x v="2"/>
    <x v="8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x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n v="336"/>
    <b v="0"/>
    <x v="8"/>
    <x v="74"/>
    <x v="514"/>
    <x v="2"/>
    <x v="8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x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x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n v="7"/>
    <b v="0"/>
    <x v="8"/>
    <x v="60"/>
    <x v="519"/>
    <x v="2"/>
    <x v="8"/>
  </r>
  <r>
    <n v="696"/>
    <s v="trustee"/>
    <s v="Show your fidelity by wearing the Trustee rings! Show where you are (at)!"/>
    <x v="164"/>
    <n v="1"/>
    <x v="2"/>
    <x v="9"/>
    <x v="3"/>
    <n v="1406326502"/>
    <n v="1403734502"/>
    <x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x v="0"/>
    <n v="4"/>
    <b v="0"/>
    <x v="8"/>
    <x v="60"/>
    <x v="526"/>
    <x v="2"/>
    <x v="8"/>
  </r>
  <r>
    <n v="705"/>
    <s v="SomnoScope"/>
    <s v="The closest thing ever to the Holy Grail of wearables technology"/>
    <x v="57"/>
    <n v="977"/>
    <x v="2"/>
    <x v="9"/>
    <x v="3"/>
    <n v="1484999278"/>
    <n v="1482407278"/>
    <x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n v="369"/>
    <b v="0"/>
    <x v="8"/>
    <x v="66"/>
    <x v="529"/>
    <x v="2"/>
    <x v="8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x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x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x v="0"/>
    <n v="16"/>
    <b v="0"/>
    <x v="8"/>
    <x v="54"/>
    <x v="535"/>
    <x v="2"/>
    <x v="8"/>
  </r>
  <r>
    <n v="717"/>
    <s v="cool air belt"/>
    <s v="Cool air flowing under clothing keeps you cool."/>
    <x v="57"/>
    <n v="305"/>
    <x v="2"/>
    <x v="0"/>
    <x v="0"/>
    <n v="1409949002"/>
    <n v="1407357002"/>
    <x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x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x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n v="120"/>
    <b v="1"/>
    <x v="9"/>
    <x v="26"/>
    <x v="547"/>
    <x v="3"/>
    <x v="9"/>
  </r>
  <r>
    <n v="730"/>
    <s v="Encyclopedia of Surfing"/>
    <s v="A Massive but Cheerful Online Digital Archive of Surfing"/>
    <x v="22"/>
    <n v="26438"/>
    <x v="0"/>
    <x v="0"/>
    <x v="0"/>
    <n v="1323280391"/>
    <n v="1320688391"/>
    <x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x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x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x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n v="19"/>
    <b v="1"/>
    <x v="9"/>
    <x v="13"/>
    <x v="556"/>
    <x v="3"/>
    <x v="9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x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x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n v="74"/>
    <b v="1"/>
    <x v="9"/>
    <x v="99"/>
    <x v="561"/>
    <x v="3"/>
    <x v="9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x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x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x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x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x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x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x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x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x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x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x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x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x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x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n v="54"/>
    <b v="1"/>
    <x v="11"/>
    <x v="2"/>
    <x v="608"/>
    <x v="4"/>
    <x v="11"/>
  </r>
  <r>
    <n v="806"/>
    <s v="Golden Animals NEW Album!"/>
    <s v="Help Golden Animals finish their NEW Album!"/>
    <x v="6"/>
    <n v="8355"/>
    <x v="0"/>
    <x v="0"/>
    <x v="0"/>
    <n v="1315413339"/>
    <n v="1312821339"/>
    <x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x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x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x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x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x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x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n v="19"/>
    <b v="1"/>
    <x v="11"/>
    <x v="94"/>
    <x v="617"/>
    <x v="4"/>
    <x v="11"/>
  </r>
  <r>
    <n v="819"/>
    <s v="Winter Tour"/>
    <s v="We are touring the Southeast in support of our new EP"/>
    <x v="44"/>
    <n v="435"/>
    <x v="0"/>
    <x v="0"/>
    <x v="0"/>
    <n v="1387601040"/>
    <n v="1386806254"/>
    <x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x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x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x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x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x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n v="154"/>
    <b v="1"/>
    <x v="11"/>
    <x v="7"/>
    <x v="629"/>
    <x v="4"/>
    <x v="11"/>
  </r>
  <r>
    <n v="833"/>
    <s v="Ragman Rolls"/>
    <s v="This is an American rock album."/>
    <x v="12"/>
    <n v="6100"/>
    <x v="0"/>
    <x v="0"/>
    <x v="0"/>
    <n v="1397941475"/>
    <n v="1395349475"/>
    <x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n v="40"/>
    <b v="1"/>
    <x v="11"/>
    <x v="16"/>
    <x v="632"/>
    <x v="4"/>
    <x v="11"/>
  </r>
  <r>
    <n v="836"/>
    <s v="DESMADRE Full Album + Press Kit"/>
    <s v="An album you can bring home to mom."/>
    <x v="10"/>
    <n v="5046.5200000000004"/>
    <x v="0"/>
    <x v="0"/>
    <x v="0"/>
    <n v="1381108918"/>
    <n v="1378516918"/>
    <x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x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x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x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x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x v="0"/>
    <n v="47"/>
    <b v="1"/>
    <x v="12"/>
    <x v="108"/>
    <x v="643"/>
    <x v="4"/>
    <x v="12"/>
  </r>
  <r>
    <n v="847"/>
    <s v="CENTROPYMUSIC"/>
    <s v="MUSIC WITH MEANING!  MUSIC THAT MATTERS!!!"/>
    <x v="185"/>
    <n v="10"/>
    <x v="0"/>
    <x v="0"/>
    <x v="0"/>
    <n v="1436555376"/>
    <n v="1433963376"/>
    <x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x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x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x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x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x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x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x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x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x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x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x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n v="0"/>
    <b v="0"/>
    <x v="13"/>
    <x v="50"/>
    <x v="121"/>
    <x v="4"/>
    <x v="13"/>
  </r>
  <r>
    <n v="876"/>
    <s v="Sound Of Dobells"/>
    <s v="What was the greatest record shop ever?  DOBELLS!"/>
    <x v="189"/>
    <n v="1286"/>
    <x v="2"/>
    <x v="1"/>
    <x v="1"/>
    <n v="1359978927"/>
    <n v="1357127727"/>
    <x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x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x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x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x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x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x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x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x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x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x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x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x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x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n v="10"/>
    <b v="0"/>
    <x v="13"/>
    <x v="62"/>
    <x v="684"/>
    <x v="4"/>
    <x v="13"/>
  </r>
  <r>
    <n v="919"/>
    <s v="Jazz CD:  Out of The Blue"/>
    <s v="Cool jazz with a New Orleans flavor."/>
    <x v="22"/>
    <n v="100"/>
    <x v="2"/>
    <x v="0"/>
    <x v="0"/>
    <n v="1355930645"/>
    <n v="1352906645"/>
    <x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x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n v="0"/>
    <b v="0"/>
    <x v="13"/>
    <x v="50"/>
    <x v="121"/>
    <x v="4"/>
    <x v="13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x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x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x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x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x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x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n v="16"/>
    <b v="0"/>
    <x v="8"/>
    <x v="114"/>
    <x v="695"/>
    <x v="2"/>
    <x v="8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x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x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x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x v="0"/>
    <n v="24"/>
    <b v="0"/>
    <x v="8"/>
    <x v="58"/>
    <x v="700"/>
    <x v="2"/>
    <x v="8"/>
  </r>
  <r>
    <n v="951"/>
    <s v="Smart Harness"/>
    <s v="Revolutionizing the way we walk our dogs!"/>
    <x v="63"/>
    <n v="19195"/>
    <x v="2"/>
    <x v="0"/>
    <x v="0"/>
    <n v="1465054872"/>
    <n v="1461166872"/>
    <x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x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x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x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n v="37"/>
    <b v="0"/>
    <x v="8"/>
    <x v="58"/>
    <x v="711"/>
    <x v="2"/>
    <x v="8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x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x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x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x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x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n v="0"/>
    <b v="0"/>
    <x v="8"/>
    <x v="50"/>
    <x v="121"/>
    <x v="2"/>
    <x v="8"/>
  </r>
  <r>
    <n v="989"/>
    <s v="Power Rope"/>
    <s v="The most useful phone charger you will ever buy"/>
    <x v="3"/>
    <n v="1677"/>
    <x v="2"/>
    <x v="0"/>
    <x v="0"/>
    <n v="1475101495"/>
    <n v="1472509495"/>
    <x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x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x v="0"/>
    <n v="5"/>
    <b v="0"/>
    <x v="8"/>
    <x v="53"/>
    <x v="31"/>
    <x v="2"/>
    <x v="8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x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x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x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x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x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x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x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x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x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x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x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x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x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x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x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x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x v="0"/>
    <n v="141"/>
    <b v="1"/>
    <x v="15"/>
    <x v="20"/>
    <x v="769"/>
    <x v="4"/>
    <x v="15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x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n v="99"/>
    <b v="1"/>
    <x v="15"/>
    <x v="13"/>
    <x v="771"/>
    <x v="4"/>
    <x v="15"/>
  </r>
  <r>
    <n v="1032"/>
    <s v="Phantom Ship / Coastal (Album Preorder)"/>
    <s v="Ideal for living rooms and open spaces."/>
    <x v="105"/>
    <n v="5858.84"/>
    <x v="0"/>
    <x v="0"/>
    <x v="0"/>
    <n v="1466697625"/>
    <n v="1464105625"/>
    <x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x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x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x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x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x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n v="4"/>
    <b v="0"/>
    <x v="16"/>
    <x v="60"/>
    <x v="444"/>
    <x v="5"/>
    <x v="16"/>
  </r>
  <r>
    <n v="1049"/>
    <s v="J1 (Canceled)"/>
    <s v="------"/>
    <x v="14"/>
    <n v="0"/>
    <x v="1"/>
    <x v="0"/>
    <x v="0"/>
    <n v="1455272445"/>
    <n v="1452680445"/>
    <x v="0"/>
    <n v="0"/>
    <b v="0"/>
    <x v="16"/>
    <x v="50"/>
    <x v="121"/>
    <x v="5"/>
    <x v="16"/>
  </r>
  <r>
    <n v="1050"/>
    <s v="The (Secular) Barbershop Podcast (Canceled)"/>
    <s v="Secularism is on the rise and I hear you.Talk to me."/>
    <x v="30"/>
    <n v="0"/>
    <x v="1"/>
    <x v="0"/>
    <x v="0"/>
    <n v="1442257677"/>
    <n v="1439665677"/>
    <x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x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n v="0"/>
    <b v="0"/>
    <x v="16"/>
    <x v="50"/>
    <x v="121"/>
    <x v="5"/>
    <x v="16"/>
  </r>
  <r>
    <n v="1059"/>
    <s v="Voice Over Artist (Canceled)"/>
    <s v="Turning myself into a vocal artist."/>
    <x v="184"/>
    <n v="0"/>
    <x v="1"/>
    <x v="0"/>
    <x v="0"/>
    <n v="1426269456"/>
    <n v="1423681056"/>
    <x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x v="0"/>
    <n v="0"/>
    <b v="0"/>
    <x v="16"/>
    <x v="50"/>
    <x v="121"/>
    <x v="5"/>
    <x v="16"/>
  </r>
  <r>
    <n v="1062"/>
    <s v="RETURNING AT A LATER DATE"/>
    <s v="SEE US ON PATREON www.badgirlartwork.com"/>
    <x v="212"/>
    <n v="190"/>
    <x v="1"/>
    <x v="0"/>
    <x v="0"/>
    <n v="1468351341"/>
    <n v="1467746541"/>
    <x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x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x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x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x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x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x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x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x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n v="1"/>
    <b v="0"/>
    <x v="17"/>
    <x v="60"/>
    <x v="792"/>
    <x v="6"/>
    <x v="17"/>
  </r>
  <r>
    <n v="1084"/>
    <s v="My own channel"/>
    <s v="I want to start my own channel for gaming"/>
    <x v="131"/>
    <n v="0"/>
    <x v="2"/>
    <x v="0"/>
    <x v="0"/>
    <n v="1407534804"/>
    <n v="1404942804"/>
    <x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x v="0"/>
    <n v="9"/>
    <b v="0"/>
    <x v="17"/>
    <x v="56"/>
    <x v="793"/>
    <x v="6"/>
    <x v="17"/>
  </r>
  <r>
    <n v="1086"/>
    <s v="Cyber Universe Online"/>
    <s v="Humanity's future in the Galaxy"/>
    <x v="102"/>
    <n v="15"/>
    <x v="2"/>
    <x v="0"/>
    <x v="0"/>
    <n v="1408913291"/>
    <n v="1406321291"/>
    <x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x v="0"/>
    <n v="147"/>
    <b v="0"/>
    <x v="17"/>
    <x v="51"/>
    <x v="794"/>
    <x v="6"/>
    <x v="17"/>
  </r>
  <r>
    <n v="1089"/>
    <s v="Farabel"/>
    <s v="Farabel is a single player turn-based fantasy strategy game for Mac/PC/Linux"/>
    <x v="36"/>
    <n v="1174"/>
    <x v="2"/>
    <x v="6"/>
    <x v="3"/>
    <n v="1435293175"/>
    <n v="1432701175"/>
    <x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x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x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x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x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x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x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x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x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n v="23"/>
    <b v="0"/>
    <x v="18"/>
    <x v="53"/>
    <x v="815"/>
    <x v="6"/>
    <x v="18"/>
  </r>
  <r>
    <n v="1128"/>
    <s v="Flying Turds"/>
    <s v="#havingfunFTW"/>
    <x v="28"/>
    <n v="1"/>
    <x v="2"/>
    <x v="1"/>
    <x v="1"/>
    <n v="1407425717"/>
    <n v="1404833717"/>
    <x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x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x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x v="0"/>
    <n v="0"/>
    <b v="0"/>
    <x v="18"/>
    <x v="50"/>
    <x v="121"/>
    <x v="6"/>
    <x v="18"/>
  </r>
  <r>
    <n v="1141"/>
    <s v="Arena Z - Zombie Survival"/>
    <s v="I think this will be a great game!"/>
    <x v="2"/>
    <n v="0"/>
    <x v="2"/>
    <x v="12"/>
    <x v="3"/>
    <n v="1436460450"/>
    <n v="1433868450"/>
    <x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x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x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x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x v="0"/>
    <n v="3"/>
    <b v="0"/>
    <x v="19"/>
    <x v="50"/>
    <x v="821"/>
    <x v="7"/>
    <x v="19"/>
  </r>
  <r>
    <n v="1149"/>
    <s v="The Floridian Food Truck"/>
    <s v="Bringing culturally diverse Floridian cuisine to the people!"/>
    <x v="63"/>
    <n v="75"/>
    <x v="2"/>
    <x v="0"/>
    <x v="0"/>
    <n v="1466096566"/>
    <n v="1463504566"/>
    <x v="0"/>
    <n v="2"/>
    <b v="0"/>
    <x v="19"/>
    <x v="50"/>
    <x v="822"/>
    <x v="7"/>
    <x v="19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x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n v="0"/>
    <b v="0"/>
    <x v="19"/>
    <x v="50"/>
    <x v="121"/>
    <x v="7"/>
    <x v="19"/>
  </r>
  <r>
    <n v="1152"/>
    <s v="Peruvian King Food Truck"/>
    <s v="Peruvian food truck with an LA twist."/>
    <x v="194"/>
    <n v="911"/>
    <x v="2"/>
    <x v="0"/>
    <x v="0"/>
    <n v="1431709312"/>
    <n v="1429117312"/>
    <x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x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x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x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x v="0"/>
    <n v="1"/>
    <b v="0"/>
    <x v="19"/>
    <x v="50"/>
    <x v="380"/>
    <x v="7"/>
    <x v="19"/>
  </r>
  <r>
    <n v="1172"/>
    <s v="let your dayz take you to the dogs."/>
    <s v="Bringing YOUR favorite dog recipes to the streets."/>
    <x v="7"/>
    <n v="0"/>
    <x v="2"/>
    <x v="0"/>
    <x v="0"/>
    <n v="1408551752"/>
    <n v="1405959752"/>
    <x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x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x v="0"/>
    <n v="85"/>
    <b v="0"/>
    <x v="19"/>
    <x v="81"/>
    <x v="834"/>
    <x v="7"/>
    <x v="19"/>
  </r>
  <r>
    <n v="1181"/>
    <s v="Gringo Loco Tacos Food Truck"/>
    <s v="Bringing the best tacos to the streets of Chicago!"/>
    <x v="63"/>
    <n v="4"/>
    <x v="2"/>
    <x v="0"/>
    <x v="0"/>
    <n v="1425197321"/>
    <n v="1422605321"/>
    <x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x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x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x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x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n v="32"/>
    <b v="1"/>
    <x v="20"/>
    <x v="41"/>
    <x v="859"/>
    <x v="8"/>
    <x v="20"/>
  </r>
  <r>
    <n v="1207"/>
    <s v="ITALIANA"/>
    <s v="A humanistic photo book about ancestral &amp; post-modern Italy."/>
    <x v="227"/>
    <n v="17396"/>
    <x v="0"/>
    <x v="13"/>
    <x v="3"/>
    <n v="1459418400"/>
    <n v="1456827573"/>
    <x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n v="46"/>
    <b v="1"/>
    <x v="20"/>
    <x v="6"/>
    <x v="862"/>
    <x v="8"/>
    <x v="20"/>
  </r>
  <r>
    <n v="1210"/>
    <s v="Det Andra GÃ¶teborg"/>
    <s v="En fotobok om livet i det enda andra GÃ¶teborg i vÃ¤rlden"/>
    <x v="22"/>
    <n v="50863"/>
    <x v="0"/>
    <x v="11"/>
    <x v="9"/>
    <n v="1433106000"/>
    <n v="1431124572"/>
    <x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x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n v="89"/>
    <b v="1"/>
    <x v="20"/>
    <x v="174"/>
    <x v="871"/>
    <x v="8"/>
    <x v="20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x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x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n v="103"/>
    <b v="1"/>
    <x v="20"/>
    <x v="38"/>
    <x v="874"/>
    <x v="8"/>
    <x v="20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x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x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x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x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x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n v="6"/>
    <b v="0"/>
    <x v="21"/>
    <x v="56"/>
    <x v="431"/>
    <x v="4"/>
    <x v="21"/>
  </r>
  <r>
    <n v="1236"/>
    <s v="&quot;Volando&quot; CD Release (Canceled)"/>
    <s v="Raising money to give the musicians their due."/>
    <x v="30"/>
    <n v="0"/>
    <x v="1"/>
    <x v="0"/>
    <x v="0"/>
    <n v="1343491200"/>
    <n v="1342801164"/>
    <x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x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x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x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x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x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x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x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x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x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x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x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x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x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x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x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x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x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x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x v="0"/>
    <n v="52"/>
    <b v="1"/>
    <x v="6"/>
    <x v="105"/>
    <x v="928"/>
    <x v="1"/>
    <x v="6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x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x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x v="0"/>
    <n v="50"/>
    <b v="1"/>
    <x v="6"/>
    <x v="8"/>
    <x v="73"/>
    <x v="1"/>
    <x v="6"/>
  </r>
  <r>
    <n v="1303"/>
    <s v="Forward Arena Theatre Company: Summer Season"/>
    <s v="Groundbreaking queer theatre."/>
    <x v="8"/>
    <n v="4559.13"/>
    <x v="0"/>
    <x v="1"/>
    <x v="1"/>
    <n v="1469962800"/>
    <n v="1468578920"/>
    <x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x v="0"/>
    <n v="45"/>
    <b v="0"/>
    <x v="8"/>
    <x v="81"/>
    <x v="944"/>
    <x v="2"/>
    <x v="8"/>
  </r>
  <r>
    <n v="1308"/>
    <s v="Boost Band: Wristband Phone Charger (Canceled)"/>
    <s v="Boost Band, a wristband that charges any device"/>
    <x v="3"/>
    <n v="1136"/>
    <x v="1"/>
    <x v="0"/>
    <x v="0"/>
    <n v="1475937812"/>
    <n v="1472481812"/>
    <x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x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x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x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x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n v="1418346172"/>
    <x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x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n v="15"/>
    <b v="0"/>
    <x v="8"/>
    <x v="56"/>
    <x v="969"/>
    <x v="2"/>
    <x v="8"/>
  </r>
  <r>
    <n v="1339"/>
    <s v="Linkoo (Canceled)"/>
    <s v="World's Smallest customizable Phone &amp; GPS Watch for kids !"/>
    <x v="63"/>
    <n v="3317"/>
    <x v="1"/>
    <x v="0"/>
    <x v="0"/>
    <n v="1418056315"/>
    <n v="1414164715"/>
    <x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x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x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x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x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x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x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x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n v="92"/>
    <b v="1"/>
    <x v="11"/>
    <x v="8"/>
    <x v="991"/>
    <x v="4"/>
    <x v="11"/>
  </r>
  <r>
    <n v="1366"/>
    <s v="Kick It! A Tribute to the A.K.s"/>
    <s v="A musical memorial for Alexi Petersen."/>
    <x v="51"/>
    <n v="9486.69"/>
    <x v="0"/>
    <x v="0"/>
    <x v="0"/>
    <n v="1417049663"/>
    <n v="1413158063"/>
    <x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x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x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x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x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x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n v="31"/>
    <b v="1"/>
    <x v="11"/>
    <x v="31"/>
    <x v="1003"/>
    <x v="4"/>
    <x v="11"/>
  </r>
  <r>
    <n v="1378"/>
    <s v="SIX BY SEVEN"/>
    <s v="A psychedelic post rock masterpiece!"/>
    <x v="13"/>
    <n v="4067"/>
    <x v="0"/>
    <x v="1"/>
    <x v="1"/>
    <n v="1470075210"/>
    <n v="1468779210"/>
    <x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x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x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x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x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x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x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x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x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x v="0"/>
    <n v="104"/>
    <b v="1"/>
    <x v="11"/>
    <x v="35"/>
    <x v="1015"/>
    <x v="4"/>
    <x v="11"/>
  </r>
  <r>
    <n v="1393"/>
    <s v="WolfHunt | Social Commentary Rock Project"/>
    <s v="Rock n' Roll tales of our times"/>
    <x v="3"/>
    <n v="10235"/>
    <x v="0"/>
    <x v="0"/>
    <x v="0"/>
    <n v="1470068523"/>
    <n v="1467476523"/>
    <x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n v="17"/>
    <b v="1"/>
    <x v="11"/>
    <x v="108"/>
    <x v="1017"/>
    <x v="4"/>
    <x v="11"/>
  </r>
  <r>
    <n v="1395"/>
    <s v="Quiet Oaks Full Length Album"/>
    <s v="Help Quiet Oaks record their debut album!!!"/>
    <x v="8"/>
    <n v="3916"/>
    <x v="0"/>
    <x v="0"/>
    <x v="0"/>
    <n v="1484430481"/>
    <n v="1481838481"/>
    <x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x v="1"/>
    <n v="17"/>
    <b v="0"/>
    <x v="22"/>
    <x v="50"/>
    <x v="1027"/>
    <x v="3"/>
    <x v="22"/>
  </r>
  <r>
    <n v="1406"/>
    <s v="Man Down! Translation project"/>
    <s v="The White coat and the battle dress uniform"/>
    <x v="14"/>
    <n v="15"/>
    <x v="2"/>
    <x v="13"/>
    <x v="3"/>
    <n v="1449914400"/>
    <n v="1445336607"/>
    <x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x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n v="10"/>
    <b v="0"/>
    <x v="22"/>
    <x v="113"/>
    <x v="884"/>
    <x v="3"/>
    <x v="22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x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x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x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x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x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x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n v="0"/>
    <b v="0"/>
    <x v="22"/>
    <x v="50"/>
    <x v="121"/>
    <x v="3"/>
    <x v="22"/>
  </r>
  <r>
    <n v="1447"/>
    <s v="Indian Language Dictionary"/>
    <s v="I'm creating a dictionary of multiple Indian languages."/>
    <x v="69"/>
    <n v="75"/>
    <x v="2"/>
    <x v="0"/>
    <x v="0"/>
    <n v="1467999134"/>
    <n v="1465407134"/>
    <x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x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x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n v="7"/>
    <b v="0"/>
    <x v="22"/>
    <x v="57"/>
    <x v="1041"/>
    <x v="3"/>
    <x v="22"/>
  </r>
  <r>
    <n v="1456"/>
    <s v="Sometimes you don't need love (Canceled)"/>
    <s v="English Version of my auto-published novel"/>
    <x v="10"/>
    <n v="145"/>
    <x v="1"/>
    <x v="13"/>
    <x v="3"/>
    <n v="1483459365"/>
    <n v="1480867365"/>
    <x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x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x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x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x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n v="25"/>
    <b v="1"/>
    <x v="23"/>
    <x v="34"/>
    <x v="1045"/>
    <x v="3"/>
    <x v="23"/>
  </r>
  <r>
    <n v="1464"/>
    <s v="Science Studio"/>
    <s v="The Best Science Media on the Web"/>
    <x v="10"/>
    <n v="8160"/>
    <x v="0"/>
    <x v="0"/>
    <x v="0"/>
    <n v="1361029958"/>
    <n v="1358437958"/>
    <x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n v="248"/>
    <b v="1"/>
    <x v="23"/>
    <x v="29"/>
    <x v="1048"/>
    <x v="3"/>
    <x v="23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x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x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n v="336"/>
    <b v="1"/>
    <x v="23"/>
    <x v="86"/>
    <x v="1054"/>
    <x v="3"/>
    <x v="23"/>
  </r>
  <r>
    <n v="1473"/>
    <s v="ONE LOVES ONLY FORM"/>
    <s v="Public Radio Project"/>
    <x v="15"/>
    <n v="1807.74"/>
    <x v="0"/>
    <x v="0"/>
    <x v="0"/>
    <n v="1330644639"/>
    <n v="1328052639"/>
    <x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x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n v="2"/>
    <b v="0"/>
    <x v="10"/>
    <x v="60"/>
    <x v="380"/>
    <x v="3"/>
    <x v="10"/>
  </r>
  <r>
    <n v="1484"/>
    <s v="a book called filtered down thru the stars"/>
    <s v="The mussings of an old wizard"/>
    <x v="13"/>
    <n v="0"/>
    <x v="2"/>
    <x v="0"/>
    <x v="0"/>
    <n v="1342882260"/>
    <n v="1337834963"/>
    <x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x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x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x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x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x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x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x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x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x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n v="145"/>
    <b v="1"/>
    <x v="20"/>
    <x v="33"/>
    <x v="1085"/>
    <x v="8"/>
    <x v="20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x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x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x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x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x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x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x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x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x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x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x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x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x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x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x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x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x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x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n v="22"/>
    <b v="0"/>
    <x v="25"/>
    <x v="51"/>
    <x v="1112"/>
    <x v="3"/>
    <x v="25"/>
  </r>
  <r>
    <n v="1569"/>
    <s v="to be removed (Canceled)"/>
    <s v="to be removed"/>
    <x v="11"/>
    <n v="0"/>
    <x v="1"/>
    <x v="0"/>
    <x v="0"/>
    <n v="1369498714"/>
    <n v="1366906714"/>
    <x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n v="1457551882"/>
    <x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x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x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n v="1"/>
    <b v="0"/>
    <x v="26"/>
    <x v="60"/>
    <x v="144"/>
    <x v="8"/>
    <x v="26"/>
  </r>
  <r>
    <n v="1582"/>
    <s v="Scenes from New Orleans"/>
    <s v="I create canvas prints of images from in and around New Orleans"/>
    <x v="28"/>
    <n v="93"/>
    <x v="2"/>
    <x v="0"/>
    <x v="0"/>
    <n v="1445894400"/>
    <n v="1440961053"/>
    <x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n v="12"/>
    <b v="0"/>
    <x v="26"/>
    <x v="135"/>
    <x v="1118"/>
    <x v="8"/>
    <x v="26"/>
  </r>
  <r>
    <n v="1586"/>
    <s v="Missouri In Pictures"/>
    <s v="Show the world the beauty that is in all of our back yards!"/>
    <x v="15"/>
    <n v="0"/>
    <x v="2"/>
    <x v="0"/>
    <x v="0"/>
    <n v="1428197422"/>
    <n v="1425609022"/>
    <x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n v="1"/>
    <b v="0"/>
    <x v="26"/>
    <x v="50"/>
    <x v="120"/>
    <x v="8"/>
    <x v="26"/>
  </r>
  <r>
    <n v="1588"/>
    <s v="The Right Side of Texas"/>
    <s v="Southeast Texas as seen through the lens of a cell phone camera"/>
    <x v="274"/>
    <n v="0"/>
    <x v="2"/>
    <x v="0"/>
    <x v="0"/>
    <n v="1422735120"/>
    <n v="1420091999"/>
    <x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x v="0"/>
    <n v="0"/>
    <b v="0"/>
    <x v="26"/>
    <x v="50"/>
    <x v="121"/>
    <x v="8"/>
    <x v="26"/>
  </r>
  <r>
    <n v="1590"/>
    <s v="An Italian Adventure"/>
    <s v="Discover Italy through photography."/>
    <x v="127"/>
    <n v="1020"/>
    <x v="2"/>
    <x v="13"/>
    <x v="3"/>
    <n v="1443040464"/>
    <n v="1440448464"/>
    <x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x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x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x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x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x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x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x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x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x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x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x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x v="0"/>
    <n v="112"/>
    <b v="1"/>
    <x v="11"/>
    <x v="212"/>
    <x v="1129"/>
    <x v="4"/>
    <x v="11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x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x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x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x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x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x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x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x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x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x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x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n v="15"/>
    <b v="1"/>
    <x v="11"/>
    <x v="3"/>
    <x v="1154"/>
    <x v="4"/>
    <x v="11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x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x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x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x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x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x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x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x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x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x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x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x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n v="56"/>
    <b v="1"/>
    <x v="27"/>
    <x v="215"/>
    <x v="368"/>
    <x v="4"/>
    <x v="27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x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x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x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x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n v="7"/>
    <b v="0"/>
    <x v="28"/>
    <x v="156"/>
    <x v="1198"/>
    <x v="4"/>
    <x v="28"/>
  </r>
  <r>
    <n v="1689"/>
    <s v="Fly Away"/>
    <s v="Praising the Living God in the second half of life."/>
    <x v="262"/>
    <n v="2400"/>
    <x v="3"/>
    <x v="0"/>
    <x v="0"/>
    <n v="1489700230"/>
    <n v="1487111830"/>
    <x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n v="2"/>
    <b v="0"/>
    <x v="28"/>
    <x v="50"/>
    <x v="144"/>
    <x v="4"/>
    <x v="28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x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x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x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x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x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x v="0"/>
    <n v="41"/>
    <b v="0"/>
    <x v="28"/>
    <x v="152"/>
    <x v="1212"/>
    <x v="4"/>
    <x v="28"/>
  </r>
  <r>
    <n v="1718"/>
    <s v="The Prodigal Son"/>
    <s v="A melody for the galaxy."/>
    <x v="19"/>
    <n v="75"/>
    <x v="2"/>
    <x v="0"/>
    <x v="0"/>
    <n v="1463201940"/>
    <n v="1459435149"/>
    <x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x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x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x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x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x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n v="0"/>
    <b v="0"/>
    <x v="28"/>
    <x v="50"/>
    <x v="121"/>
    <x v="4"/>
    <x v="28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x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x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x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x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x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x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x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n v="27"/>
    <b v="1"/>
    <x v="20"/>
    <x v="41"/>
    <x v="1234"/>
    <x v="8"/>
    <x v="20"/>
  </r>
  <r>
    <n v="1759"/>
    <s v="Death Valley"/>
    <s v="Death Valley will be the first photo book of Andi State"/>
    <x v="10"/>
    <n v="5330"/>
    <x v="0"/>
    <x v="0"/>
    <x v="0"/>
    <n v="1427309629"/>
    <n v="1425585229"/>
    <x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x v="0"/>
    <n v="3"/>
    <b v="1"/>
    <x v="20"/>
    <x v="19"/>
    <x v="1237"/>
    <x v="8"/>
    <x v="20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x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x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x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x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x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x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x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x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x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x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x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x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x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x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n v="8"/>
    <b v="0"/>
    <x v="20"/>
    <x v="56"/>
    <x v="1275"/>
    <x v="8"/>
    <x v="20"/>
  </r>
  <r>
    <n v="1807"/>
    <s v="Anywhere but Here"/>
    <s v="I want to explore alternative cultures and lifestyles in America."/>
    <x v="10"/>
    <n v="553"/>
    <x v="2"/>
    <x v="0"/>
    <x v="0"/>
    <n v="1411868313"/>
    <n v="1409276313"/>
    <x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x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x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x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x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x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x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x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x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n v="33"/>
    <b v="1"/>
    <x v="11"/>
    <x v="31"/>
    <x v="1287"/>
    <x v="4"/>
    <x v="11"/>
  </r>
  <r>
    <n v="1824"/>
    <s v="Tin Man's Broken Wisdom Fund"/>
    <s v="cd fund raiser"/>
    <x v="9"/>
    <n v="3002"/>
    <x v="0"/>
    <x v="0"/>
    <x v="0"/>
    <n v="1389146880"/>
    <n v="1387403967"/>
    <x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n v="50"/>
    <b v="1"/>
    <x v="11"/>
    <x v="2"/>
    <x v="1289"/>
    <x v="4"/>
    <x v="11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x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x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x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n v="25"/>
    <b v="1"/>
    <x v="11"/>
    <x v="222"/>
    <x v="823"/>
    <x v="4"/>
    <x v="11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x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n v="11"/>
    <b v="1"/>
    <x v="11"/>
    <x v="3"/>
    <x v="1296"/>
    <x v="4"/>
    <x v="11"/>
  </r>
  <r>
    <n v="1836"/>
    <s v="KICKSTART OUR &lt;+3"/>
    <s v="Help fund our 2013 Sound &amp; Lighting Touring rig!"/>
    <x v="10"/>
    <n v="10017"/>
    <x v="0"/>
    <x v="0"/>
    <x v="0"/>
    <n v="1361129129"/>
    <n v="1359660329"/>
    <x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x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x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n v="149"/>
    <b v="1"/>
    <x v="11"/>
    <x v="15"/>
    <x v="1318"/>
    <x v="4"/>
    <x v="11"/>
  </r>
  <r>
    <n v="1859"/>
    <s v="Queen Kwong Tour to London and Paris"/>
    <s v="Queen Kwong is going ON TOUR to London and Paris!"/>
    <x v="9"/>
    <n v="3955"/>
    <x v="0"/>
    <x v="0"/>
    <x v="0"/>
    <n v="1316716129"/>
    <n v="1314124129"/>
    <x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x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x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x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x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n v="2"/>
    <b v="0"/>
    <x v="18"/>
    <x v="50"/>
    <x v="362"/>
    <x v="6"/>
    <x v="18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x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x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x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n v="45"/>
    <b v="1"/>
    <x v="14"/>
    <x v="3"/>
    <x v="1337"/>
    <x v="4"/>
    <x v="14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x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x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x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x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x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x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x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x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x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x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x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n v="107"/>
    <b v="1"/>
    <x v="14"/>
    <x v="228"/>
    <x v="1360"/>
    <x v="4"/>
    <x v="14"/>
  </r>
  <r>
    <n v="1927"/>
    <s v="GBS Detroit Presents Hampshire"/>
    <s v="Hampshire is headed to GBS Detroit."/>
    <x v="20"/>
    <n v="620"/>
    <x v="0"/>
    <x v="0"/>
    <x v="0"/>
    <n v="1331182740"/>
    <n v="1329856839"/>
    <x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x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x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x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x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x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x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x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x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x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n v="365"/>
    <b v="1"/>
    <x v="30"/>
    <x v="238"/>
    <x v="1389"/>
    <x v="2"/>
    <x v="30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x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x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x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x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x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x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x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x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x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n v="1"/>
    <b v="0"/>
    <x v="31"/>
    <x v="50"/>
    <x v="120"/>
    <x v="8"/>
    <x v="31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x v="0"/>
    <n v="28"/>
    <b v="0"/>
    <x v="31"/>
    <x v="72"/>
    <x v="1417"/>
    <x v="8"/>
    <x v="31"/>
  </r>
  <r>
    <n v="1988"/>
    <s v="Phillip Michael Photography"/>
    <s v="Expressing art in an image!"/>
    <x v="12"/>
    <n v="25"/>
    <x v="2"/>
    <x v="0"/>
    <x v="0"/>
    <n v="1440094742"/>
    <n v="1437502742"/>
    <x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x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x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x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x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x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x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x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x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x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x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x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x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x v="1"/>
    <n v="379"/>
    <b v="1"/>
    <x v="30"/>
    <x v="104"/>
    <x v="1458"/>
    <x v="2"/>
    <x v="30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x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x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n v="1373"/>
    <b v="1"/>
    <x v="30"/>
    <x v="34"/>
    <x v="1466"/>
    <x v="2"/>
    <x v="30"/>
  </r>
  <r>
    <n v="2049"/>
    <s v="LOCK8 - the World's First Smart Bike Lock"/>
    <s v="Keyless. Alarm secured. GPS tracking."/>
    <x v="63"/>
    <n v="60095.35"/>
    <x v="0"/>
    <x v="1"/>
    <x v="1"/>
    <n v="1386025140"/>
    <n v="1382963963"/>
    <x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n v="666"/>
    <b v="1"/>
    <x v="30"/>
    <x v="180"/>
    <x v="1475"/>
    <x v="2"/>
    <x v="30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x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x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x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x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x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x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x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x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x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x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x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n v="32"/>
    <b v="1"/>
    <x v="14"/>
    <x v="8"/>
    <x v="1513"/>
    <x v="4"/>
    <x v="14"/>
  </r>
  <r>
    <n v="2099"/>
    <s v="Roosevelt Died."/>
    <s v="Our tour van died, we need help!"/>
    <x v="9"/>
    <n v="3971"/>
    <x v="0"/>
    <x v="0"/>
    <x v="0"/>
    <n v="1435808400"/>
    <n v="1434650084"/>
    <x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n v="38"/>
    <b v="1"/>
    <x v="14"/>
    <x v="104"/>
    <x v="1517"/>
    <x v="4"/>
    <x v="14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x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x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x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x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n v="11"/>
    <b v="1"/>
    <x v="14"/>
    <x v="8"/>
    <x v="50"/>
    <x v="4"/>
    <x v="14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x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x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x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x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x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x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x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n v="2"/>
    <b v="0"/>
    <x v="17"/>
    <x v="50"/>
    <x v="144"/>
    <x v="6"/>
    <x v="17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x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x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x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x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x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x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x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n v="1"/>
    <b v="0"/>
    <x v="17"/>
    <x v="50"/>
    <x v="120"/>
    <x v="6"/>
    <x v="17"/>
  </r>
  <r>
    <n v="2147"/>
    <s v="Johnny Rocketfingers 3"/>
    <s v="A Point and Click Adventure on Steroids."/>
    <x v="303"/>
    <n v="2716"/>
    <x v="2"/>
    <x v="0"/>
    <x v="0"/>
    <n v="1416125148"/>
    <n v="1413356748"/>
    <x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n v="0"/>
    <b v="0"/>
    <x v="17"/>
    <x v="50"/>
    <x v="121"/>
    <x v="6"/>
    <x v="17"/>
  </r>
  <r>
    <n v="2150"/>
    <s v="The Unknown Door"/>
    <s v="A pixel styled open world detective game."/>
    <x v="63"/>
    <n v="405"/>
    <x v="2"/>
    <x v="10"/>
    <x v="8"/>
    <n v="1468392599"/>
    <n v="1465800599"/>
    <x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x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x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x v="0"/>
    <n v="83"/>
    <b v="0"/>
    <x v="17"/>
    <x v="56"/>
    <x v="1553"/>
    <x v="6"/>
    <x v="17"/>
  </r>
  <r>
    <n v="2157"/>
    <s v="Nin"/>
    <s v="Gamers and 90's fans unite in this small tale of epic proportions!"/>
    <x v="96"/>
    <n v="21144"/>
    <x v="2"/>
    <x v="0"/>
    <x v="0"/>
    <n v="1482479940"/>
    <n v="1479684783"/>
    <x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x v="0"/>
    <n v="16"/>
    <b v="0"/>
    <x v="17"/>
    <x v="60"/>
    <x v="1556"/>
    <x v="6"/>
    <x v="17"/>
  </r>
  <r>
    <n v="2161"/>
    <s v="CallMeGhost DEBUT ALBUM preorder!"/>
    <s v="We're trying to fund hard copies of our debut album!"/>
    <x v="44"/>
    <n v="463"/>
    <x v="0"/>
    <x v="0"/>
    <x v="0"/>
    <n v="1443040059"/>
    <n v="1440448059"/>
    <x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n v="44"/>
    <b v="1"/>
    <x v="11"/>
    <x v="88"/>
    <x v="1559"/>
    <x v="4"/>
    <x v="11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x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x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x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x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x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x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x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x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x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x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x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x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n v="651"/>
    <b v="1"/>
    <x v="32"/>
    <x v="18"/>
    <x v="1589"/>
    <x v="6"/>
    <x v="32"/>
  </r>
  <r>
    <n v="2199"/>
    <s v="Decadolo. Flip it!"/>
    <s v="A new strategic board game designed to flip out your opponent."/>
    <x v="7"/>
    <n v="13228"/>
    <x v="0"/>
    <x v="17"/>
    <x v="3"/>
    <n v="1444903198"/>
    <n v="1442311198"/>
    <x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x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x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x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x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x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x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x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x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x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x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x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x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x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x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x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x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x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x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x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x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x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x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x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x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x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x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x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n v="7"/>
    <b v="1"/>
    <x v="11"/>
    <x v="7"/>
    <x v="1211"/>
    <x v="4"/>
    <x v="11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x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x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x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x v="1"/>
    <n v="79"/>
    <b v="1"/>
    <x v="14"/>
    <x v="29"/>
    <x v="1685"/>
    <x v="4"/>
    <x v="14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x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x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x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x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x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x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x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x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x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x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x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x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x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x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x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x v="3"/>
    <n v="1433530104"/>
    <n v="1430938104"/>
    <x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x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x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x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x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x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n v="6"/>
    <b v="0"/>
    <x v="7"/>
    <x v="56"/>
    <x v="179"/>
    <x v="2"/>
    <x v="7"/>
  </r>
  <r>
    <n v="2373"/>
    <s v="Cykelauktion.com (Canceled)"/>
    <s v="We want to create a safe marketplace for buying and selling bicycles."/>
    <x v="343"/>
    <n v="50"/>
    <x v="1"/>
    <x v="11"/>
    <x v="9"/>
    <n v="1440863624"/>
    <n v="1438271624"/>
    <x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x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x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x v="0"/>
    <n v="1444004616"/>
    <n v="1440116616"/>
    <x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x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x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x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x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n v="9"/>
    <b v="0"/>
    <x v="19"/>
    <x v="60"/>
    <x v="1721"/>
    <x v="7"/>
    <x v="19"/>
  </r>
  <r>
    <n v="2402"/>
    <s v="Cupcake Truck Unite"/>
    <s v="Small town, delicious treats, and a mobile truck"/>
    <x v="14"/>
    <n v="52"/>
    <x v="2"/>
    <x v="0"/>
    <x v="0"/>
    <n v="1431533931"/>
    <n v="1428941931"/>
    <x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x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x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x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x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x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n v="0"/>
    <b v="0"/>
    <x v="19"/>
    <x v="50"/>
    <x v="121"/>
    <x v="7"/>
    <x v="19"/>
  </r>
  <r>
    <n v="2418"/>
    <s v="Mexican food truck"/>
    <s v="I want to start my food truck business."/>
    <x v="31"/>
    <n v="5"/>
    <x v="2"/>
    <x v="0"/>
    <x v="0"/>
    <n v="1427225644"/>
    <n v="1422045244"/>
    <x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x v="0"/>
    <n v="36"/>
    <b v="0"/>
    <x v="19"/>
    <x v="77"/>
    <x v="1728"/>
    <x v="7"/>
    <x v="19"/>
  </r>
  <r>
    <n v="2421"/>
    <s v="hot dog cart"/>
    <s v="help me start Merrill's first hot dog cart in this empty lot"/>
    <x v="12"/>
    <n v="1"/>
    <x v="2"/>
    <x v="0"/>
    <x v="0"/>
    <n v="1424536196"/>
    <n v="1421944196"/>
    <x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x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x v="0"/>
    <n v="1"/>
    <b v="0"/>
    <x v="19"/>
    <x v="50"/>
    <x v="1729"/>
    <x v="7"/>
    <x v="19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x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x v="0"/>
    <n v="1"/>
    <b v="0"/>
    <x v="19"/>
    <x v="50"/>
    <x v="120"/>
    <x v="7"/>
    <x v="19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x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n v="2"/>
    <b v="0"/>
    <x v="19"/>
    <x v="60"/>
    <x v="678"/>
    <x v="7"/>
    <x v="19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x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x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x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x v="0"/>
    <n v="2"/>
    <b v="0"/>
    <x v="19"/>
    <x v="50"/>
    <x v="144"/>
    <x v="7"/>
    <x v="19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x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x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x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x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n v="115"/>
    <b v="1"/>
    <x v="14"/>
    <x v="38"/>
    <x v="1748"/>
    <x v="4"/>
    <x v="14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x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x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x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x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x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x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n v="55"/>
    <b v="1"/>
    <x v="14"/>
    <x v="2"/>
    <x v="1756"/>
    <x v="4"/>
    <x v="14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x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x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x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n v="10"/>
    <b v="1"/>
    <x v="14"/>
    <x v="33"/>
    <x v="1769"/>
    <x v="4"/>
    <x v="14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x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x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x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n v="2"/>
    <b v="0"/>
    <x v="34"/>
    <x v="60"/>
    <x v="2"/>
    <x v="7"/>
    <x v="34"/>
  </r>
  <r>
    <n v="2507"/>
    <s v="Help Cafe Talavera get a New Kitchen!"/>
    <s v="Unique dishes for a unique city!."/>
    <x v="350"/>
    <n v="0"/>
    <x v="2"/>
    <x v="0"/>
    <x v="0"/>
    <n v="1431308704"/>
    <n v="1428716704"/>
    <x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x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x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x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x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x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n v="81"/>
    <b v="1"/>
    <x v="35"/>
    <x v="13"/>
    <x v="1790"/>
    <x v="4"/>
    <x v="35"/>
  </r>
  <r>
    <n v="2529"/>
    <s v="UrbanArias is DC's Contemporary Opera Company"/>
    <s v="Opera. Short. New."/>
    <x v="12"/>
    <n v="6257"/>
    <x v="0"/>
    <x v="0"/>
    <x v="0"/>
    <n v="1332636975"/>
    <n v="1328752575"/>
    <x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n v="14"/>
    <b v="1"/>
    <x v="35"/>
    <x v="2"/>
    <x v="1795"/>
    <x v="4"/>
    <x v="35"/>
  </r>
  <r>
    <n v="2535"/>
    <s v="Mark Hayes Requiem Recording"/>
    <s v="Mark Hayes: Requiem Recording"/>
    <x v="22"/>
    <n v="20755"/>
    <x v="0"/>
    <x v="0"/>
    <x v="0"/>
    <n v="1417463945"/>
    <n v="1414781945"/>
    <x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x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x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x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n v="34"/>
    <b v="1"/>
    <x v="35"/>
    <x v="6"/>
    <x v="1815"/>
    <x v="4"/>
    <x v="35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x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x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x v="22"/>
    <n v="0"/>
    <x v="1"/>
    <x v="0"/>
    <x v="0"/>
    <n v="1438226451"/>
    <n v="1433042451"/>
    <x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x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x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n v="0"/>
    <b v="0"/>
    <x v="19"/>
    <x v="50"/>
    <x v="121"/>
    <x v="7"/>
    <x v="19"/>
  </r>
  <r>
    <n v="2576"/>
    <s v="2 Go Fast Food (Canceled)"/>
    <s v="A New Twist with an American and Philippine fast food Mobile Trailer."/>
    <x v="3"/>
    <n v="0"/>
    <x v="1"/>
    <x v="0"/>
    <x v="0"/>
    <n v="1428707647"/>
    <n v="1424823247"/>
    <x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n v="11"/>
    <b v="0"/>
    <x v="19"/>
    <x v="57"/>
    <x v="1823"/>
    <x v="7"/>
    <x v="19"/>
  </r>
  <r>
    <n v="2582"/>
    <s v="Drunken Wings"/>
    <s v="The place where chicken meets liquor for the first time!"/>
    <x v="161"/>
    <n v="1"/>
    <x v="2"/>
    <x v="0"/>
    <x v="0"/>
    <n v="1477784634"/>
    <n v="1475192634"/>
    <x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x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x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x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n v="1"/>
    <b v="0"/>
    <x v="19"/>
    <x v="50"/>
    <x v="120"/>
    <x v="7"/>
    <x v="19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x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x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x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x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x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x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x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x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x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x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x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x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x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x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x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n v="6"/>
    <b v="0"/>
    <x v="36"/>
    <x v="60"/>
    <x v="1869"/>
    <x v="2"/>
    <x v="36"/>
  </r>
  <r>
    <n v="2649"/>
    <s v="The Mission - Please Check Back Soon (Canceled)"/>
    <s v="They have launched a Kickstarter."/>
    <x v="152"/>
    <n v="124"/>
    <x v="1"/>
    <x v="0"/>
    <x v="0"/>
    <n v="1454370941"/>
    <n v="1449186941"/>
    <x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x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n v="6"/>
    <b v="0"/>
    <x v="36"/>
    <x v="50"/>
    <x v="434"/>
    <x v="2"/>
    <x v="36"/>
  </r>
  <r>
    <n v="2655"/>
    <s v="Balloons (Canceled)"/>
    <s v="Thank you for your support!"/>
    <x v="36"/>
    <n v="3155"/>
    <x v="1"/>
    <x v="0"/>
    <x v="0"/>
    <n v="1455048000"/>
    <n v="1452631647"/>
    <x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x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x v="0"/>
    <n v="4"/>
    <b v="0"/>
    <x v="36"/>
    <x v="50"/>
    <x v="1878"/>
    <x v="2"/>
    <x v="36"/>
  </r>
  <r>
    <n v="2659"/>
    <s v="test (Canceled)"/>
    <s v="test"/>
    <x v="197"/>
    <n v="1333"/>
    <x v="1"/>
    <x v="0"/>
    <x v="0"/>
    <n v="1429321210"/>
    <n v="1426729210"/>
    <x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n v="18"/>
    <b v="1"/>
    <x v="37"/>
    <x v="38"/>
    <x v="1887"/>
    <x v="2"/>
    <x v="37"/>
  </r>
  <r>
    <n v="2668"/>
    <s v="UOttawa Makermobile"/>
    <s v="Creativity on the go! |_x000a_CrÃ©ativitÃ© en mouvement !"/>
    <x v="28"/>
    <n v="1707"/>
    <x v="0"/>
    <x v="5"/>
    <x v="5"/>
    <n v="1447079520"/>
    <n v="1443449265"/>
    <x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n v="3"/>
    <b v="0"/>
    <x v="37"/>
    <x v="50"/>
    <x v="878"/>
    <x v="2"/>
    <x v="37"/>
  </r>
  <r>
    <n v="2680"/>
    <s v="iHeart Pillow"/>
    <s v="iHeartPillow, Connecting loved ones"/>
    <x v="261"/>
    <n v="276"/>
    <x v="2"/>
    <x v="3"/>
    <x v="3"/>
    <n v="1459915491"/>
    <n v="1457327091"/>
    <x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x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x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x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x v="0"/>
    <n v="0"/>
    <b v="0"/>
    <x v="19"/>
    <x v="50"/>
    <x v="121"/>
    <x v="7"/>
    <x v="19"/>
  </r>
  <r>
    <n v="2688"/>
    <s v="Mac N Cheez Food Truck"/>
    <s v="The amazing gourmet Mac N Cheez Food Truck Campaigne!"/>
    <x v="63"/>
    <n v="74"/>
    <x v="2"/>
    <x v="0"/>
    <x v="0"/>
    <n v="1424746800"/>
    <n v="1422067870"/>
    <x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n v="118"/>
    <b v="0"/>
    <x v="19"/>
    <x v="57"/>
    <x v="1901"/>
    <x v="7"/>
    <x v="19"/>
  </r>
  <r>
    <n v="2691"/>
    <s v="Cook"/>
    <s v="A Great New local Food Truck serving up ethnic fusion inspired eats in Ottawa."/>
    <x v="99"/>
    <n v="35"/>
    <x v="2"/>
    <x v="5"/>
    <x v="5"/>
    <n v="1431278557"/>
    <n v="1427390557"/>
    <x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x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x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x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x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n v="7"/>
    <b v="0"/>
    <x v="38"/>
    <x v="52"/>
    <x v="1908"/>
    <x v="1"/>
    <x v="38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x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x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x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x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x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x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x v="0"/>
    <n v="113"/>
    <b v="1"/>
    <x v="30"/>
    <x v="14"/>
    <x v="1925"/>
    <x v="2"/>
    <x v="30"/>
  </r>
  <r>
    <n v="2726"/>
    <s v="Krimston TWO - Dual SIM case for iPhone"/>
    <s v="Krimston TWO: iPhone Dual SIM Case"/>
    <x v="57"/>
    <n v="105745"/>
    <x v="0"/>
    <x v="0"/>
    <x v="0"/>
    <n v="1461333311"/>
    <n v="1458741311"/>
    <x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x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x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x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x v="0"/>
    <n v="17"/>
    <b v="1"/>
    <x v="30"/>
    <x v="33"/>
    <x v="1938"/>
    <x v="2"/>
    <x v="30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x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x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x v="0"/>
    <n v="4"/>
    <b v="0"/>
    <x v="39"/>
    <x v="60"/>
    <x v="508"/>
    <x v="3"/>
    <x v="39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x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x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x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x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n v="33"/>
    <b v="0"/>
    <x v="39"/>
    <x v="54"/>
    <x v="1944"/>
    <x v="3"/>
    <x v="39"/>
  </r>
  <r>
    <n v="2757"/>
    <s v="C is for Crooked"/>
    <s v="A children's letter book that Lampoons Hillary Clinton"/>
    <x v="15"/>
    <n v="10"/>
    <x v="2"/>
    <x v="0"/>
    <x v="0"/>
    <n v="1470498332"/>
    <n v="1469202332"/>
    <x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x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x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x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x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x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x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x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x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x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x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x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x v="0"/>
    <n v="142"/>
    <b v="1"/>
    <x v="6"/>
    <x v="2"/>
    <x v="1952"/>
    <x v="1"/>
    <x v="6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x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x v="0"/>
    <n v="20"/>
    <b v="1"/>
    <x v="6"/>
    <x v="33"/>
    <x v="587"/>
    <x v="1"/>
    <x v="6"/>
  </r>
  <r>
    <n v="2789"/>
    <s v="The Adventurers Club"/>
    <s v="BNT's Biggest Adventure So Far: Our 2015 full length production!"/>
    <x v="9"/>
    <n v="3035"/>
    <x v="0"/>
    <x v="0"/>
    <x v="0"/>
    <n v="1426132800"/>
    <n v="1424477934"/>
    <x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x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x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n v="76"/>
    <b v="1"/>
    <x v="6"/>
    <x v="20"/>
    <x v="1965"/>
    <x v="1"/>
    <x v="6"/>
  </r>
  <r>
    <n v="2807"/>
    <s v="The Commission Theatre Co."/>
    <s v="Bringing Shakespeare back to the Playwrights"/>
    <x v="10"/>
    <n v="6300"/>
    <x v="0"/>
    <x v="0"/>
    <x v="0"/>
    <n v="1435611438"/>
    <n v="1433019438"/>
    <x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x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x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x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x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x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n v="95"/>
    <b v="1"/>
    <x v="6"/>
    <x v="41"/>
    <x v="1986"/>
    <x v="1"/>
    <x v="6"/>
  </r>
  <r>
    <n v="2833"/>
    <s v="Star Man Rocket Man"/>
    <s v="A new play about exploring outer space"/>
    <x v="200"/>
    <n v="2923"/>
    <x v="0"/>
    <x v="0"/>
    <x v="0"/>
    <n v="1444528800"/>
    <n v="1442804633"/>
    <x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x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x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x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x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x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n v="1"/>
    <b v="0"/>
    <x v="6"/>
    <x v="50"/>
    <x v="135"/>
    <x v="1"/>
    <x v="6"/>
  </r>
  <r>
    <n v="2864"/>
    <s v="'Haunting Julia' by Alan Ayckbourn"/>
    <s v="Accessible, original theatre for all!"/>
    <x v="30"/>
    <n v="40"/>
    <x v="2"/>
    <x v="1"/>
    <x v="1"/>
    <n v="1437139080"/>
    <n v="1434552207"/>
    <x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x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x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x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x v="0"/>
    <n v="4"/>
    <b v="0"/>
    <x v="6"/>
    <x v="50"/>
    <x v="2009"/>
    <x v="1"/>
    <x v="6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x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x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n v="17"/>
    <b v="0"/>
    <x v="6"/>
    <x v="114"/>
    <x v="2011"/>
    <x v="1"/>
    <x v="6"/>
  </r>
  <r>
    <n v="2893"/>
    <s v="REDISCOVERING KIA THE PLAY"/>
    <s v="Fundraising for REDISCOVERING KIA THE PLAY"/>
    <x v="10"/>
    <n v="25"/>
    <x v="2"/>
    <x v="0"/>
    <x v="0"/>
    <n v="1420768800"/>
    <n v="1415644395"/>
    <x v="0"/>
    <n v="2"/>
    <b v="0"/>
    <x v="6"/>
    <x v="60"/>
    <x v="381"/>
    <x v="1"/>
    <x v="6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x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x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x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x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n v="2"/>
    <b v="0"/>
    <x v="6"/>
    <x v="50"/>
    <x v="120"/>
    <x v="1"/>
    <x v="6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x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x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x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x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x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x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x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n v="34"/>
    <b v="1"/>
    <x v="40"/>
    <x v="30"/>
    <x v="1753"/>
    <x v="1"/>
    <x v="40"/>
  </r>
  <r>
    <n v="2937"/>
    <s v="UCAS"/>
    <s v="UCAS is a new British musical premiering at the Edinburgh Fringe Festival 2014."/>
    <x v="15"/>
    <n v="2000"/>
    <x v="0"/>
    <x v="1"/>
    <x v="1"/>
    <n v="1405249113"/>
    <n v="1402657113"/>
    <x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x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x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x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x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x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x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x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n v="43"/>
    <b v="1"/>
    <x v="6"/>
    <x v="8"/>
    <x v="2054"/>
    <x v="1"/>
    <x v="6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x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x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x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x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n v="28"/>
    <b v="1"/>
    <x v="38"/>
    <x v="8"/>
    <x v="669"/>
    <x v="1"/>
    <x v="38"/>
  </r>
  <r>
    <n v="2989"/>
    <s v="Let's Light Up The Gem!"/>
    <s v="Bring the movies back to Bethel, Maine."/>
    <x v="22"/>
    <n v="35307"/>
    <x v="0"/>
    <x v="0"/>
    <x v="0"/>
    <n v="1450673940"/>
    <n v="1448756962"/>
    <x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n v="64"/>
    <b v="1"/>
    <x v="38"/>
    <x v="2"/>
    <x v="2069"/>
    <x v="1"/>
    <x v="38"/>
  </r>
  <r>
    <n v="2993"/>
    <s v="TRUE WEST: Think, Dog! Productions"/>
    <s v="Help us build the Kitchen from Hell!"/>
    <x v="28"/>
    <n v="1003"/>
    <x v="0"/>
    <x v="0"/>
    <x v="0"/>
    <n v="1455998867"/>
    <n v="1453406867"/>
    <x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x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x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x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x v="0"/>
    <n v="97"/>
    <b v="1"/>
    <x v="38"/>
    <x v="29"/>
    <x v="2081"/>
    <x v="1"/>
    <x v="38"/>
  </r>
  <r>
    <n v="3007"/>
    <s v="Bethlem"/>
    <s v="Consuite for 2015 CoreCon.  An adventure into insanity."/>
    <x v="20"/>
    <n v="1080"/>
    <x v="0"/>
    <x v="0"/>
    <x v="0"/>
    <n v="1429938683"/>
    <n v="1428124283"/>
    <x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x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x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x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x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x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x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x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x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x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x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x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x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x v="0"/>
    <n v="6"/>
    <b v="0"/>
    <x v="38"/>
    <x v="50"/>
    <x v="1727"/>
    <x v="1"/>
    <x v="38"/>
  </r>
  <r>
    <n v="3061"/>
    <s v="Help Save Parkway Cinemas!"/>
    <s v="Save a historic Local theater."/>
    <x v="80"/>
    <n v="0"/>
    <x v="2"/>
    <x v="0"/>
    <x v="0"/>
    <n v="1407955748"/>
    <n v="1405363748"/>
    <x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x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x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x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x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x v="0"/>
    <n v="20"/>
    <b v="0"/>
    <x v="38"/>
    <x v="114"/>
    <x v="2132"/>
    <x v="1"/>
    <x v="38"/>
  </r>
  <r>
    <n v="3076"/>
    <s v="10,000 Hours"/>
    <s v="Helping female comedians get in their 10,000 Hours of practice!"/>
    <x v="3"/>
    <n v="1506"/>
    <x v="2"/>
    <x v="0"/>
    <x v="0"/>
    <n v="1444405123"/>
    <n v="1439221123"/>
    <x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x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x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x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x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n v="29"/>
    <b v="0"/>
    <x v="38"/>
    <x v="68"/>
    <x v="2151"/>
    <x v="1"/>
    <x v="38"/>
  </r>
  <r>
    <n v="3108"/>
    <s v="Funding a home for our Children's Theater"/>
    <s v="We need a permanent home for the theater!"/>
    <x v="63"/>
    <n v="26"/>
    <x v="2"/>
    <x v="0"/>
    <x v="0"/>
    <n v="1430234394"/>
    <n v="1425053994"/>
    <x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x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x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x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x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x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x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x v="0"/>
    <n v="1"/>
    <b v="0"/>
    <x v="38"/>
    <x v="60"/>
    <x v="119"/>
    <x v="1"/>
    <x v="38"/>
  </r>
  <r>
    <n v="3122"/>
    <s v="be back soon (Canceled)"/>
    <s v="cancelled until further notice"/>
    <x v="212"/>
    <n v="116"/>
    <x v="1"/>
    <x v="0"/>
    <x v="0"/>
    <n v="1478733732"/>
    <n v="1478298132"/>
    <x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x v="0"/>
    <n v="4"/>
    <b v="0"/>
    <x v="38"/>
    <x v="50"/>
    <x v="516"/>
    <x v="1"/>
    <x v="38"/>
  </r>
  <r>
    <n v="3125"/>
    <s v="N/A (Canceled)"/>
    <s v="N/A"/>
    <x v="86"/>
    <n v="0"/>
    <x v="1"/>
    <x v="0"/>
    <x v="0"/>
    <n v="1452142672"/>
    <n v="1449550672"/>
    <x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x v="0"/>
    <n v="4"/>
    <b v="0"/>
    <x v="6"/>
    <x v="65"/>
    <x v="2161"/>
    <x v="1"/>
    <x v="6"/>
  </r>
  <r>
    <n v="3131"/>
    <s v="SNAKE EYES"/>
    <s v="A Staged Reading of &quot;Snake Eyes,&quot; a new play by Alex Rafala"/>
    <x v="393"/>
    <n v="645"/>
    <x v="3"/>
    <x v="0"/>
    <x v="0"/>
    <n v="1491656045"/>
    <n v="1489067645"/>
    <x v="0"/>
    <n v="12"/>
    <b v="0"/>
    <x v="6"/>
    <x v="63"/>
    <x v="399"/>
    <x v="1"/>
    <x v="6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x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x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x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x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x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x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x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x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x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x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x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n v="89"/>
    <b v="1"/>
    <x v="6"/>
    <x v="21"/>
    <x v="2175"/>
    <x v="1"/>
    <x v="6"/>
  </r>
  <r>
    <n v="3157"/>
    <s v="Summer FourPlay"/>
    <s v="Four Directors.  Four One Acts.  Four Genres.  For You."/>
    <x v="23"/>
    <n v="4040"/>
    <x v="0"/>
    <x v="0"/>
    <x v="0"/>
    <n v="1405746000"/>
    <n v="1404932105"/>
    <x v="1"/>
    <n v="41"/>
    <b v="1"/>
    <x v="6"/>
    <x v="7"/>
    <x v="2176"/>
    <x v="1"/>
    <x v="6"/>
  </r>
  <r>
    <n v="3158"/>
    <s v="Nursery Crimes"/>
    <s v="A 40s crime-noir play using nursery rhyme characters."/>
    <x v="10"/>
    <n v="5700"/>
    <x v="0"/>
    <x v="0"/>
    <x v="0"/>
    <n v="1374523752"/>
    <n v="1371931752"/>
    <x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x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x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n v="61"/>
    <b v="1"/>
    <x v="6"/>
    <x v="39"/>
    <x v="2184"/>
    <x v="1"/>
    <x v="6"/>
  </r>
  <r>
    <n v="3169"/>
    <s v="The Window"/>
    <s v="We're bringing The Window to the Cherry Lane Theater in January 2014."/>
    <x v="6"/>
    <n v="8241"/>
    <x v="0"/>
    <x v="0"/>
    <x v="0"/>
    <n v="1386910740"/>
    <n v="1384364561"/>
    <x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x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x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x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x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x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x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x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x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x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n v="322"/>
    <b v="1"/>
    <x v="6"/>
    <x v="28"/>
    <x v="2208"/>
    <x v="1"/>
    <x v="6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x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x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x v="1"/>
    <n v="119"/>
    <b v="1"/>
    <x v="6"/>
    <x v="8"/>
    <x v="2216"/>
    <x v="1"/>
    <x v="6"/>
  </r>
  <r>
    <n v="3220"/>
    <s v="Burners"/>
    <s v="A sci-fi thriller for the stage opening March 10 in Los Angeles."/>
    <x v="36"/>
    <n v="15126"/>
    <x v="0"/>
    <x v="0"/>
    <x v="0"/>
    <n v="1489352400"/>
    <n v="1486411204"/>
    <x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x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x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n v="30"/>
    <b v="1"/>
    <x v="6"/>
    <x v="105"/>
    <x v="73"/>
    <x v="1"/>
    <x v="6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x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x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x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x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x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x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x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x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x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x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x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x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x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x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x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x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x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x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n v="30"/>
    <b v="1"/>
    <x v="6"/>
    <x v="21"/>
    <x v="2254"/>
    <x v="1"/>
    <x v="6"/>
  </r>
  <r>
    <n v="3271"/>
    <s v="Saxon Court at Southwark Playhouse"/>
    <s v="A razor sharp satire to darken your Christmas."/>
    <x v="15"/>
    <n v="1950"/>
    <x v="0"/>
    <x v="1"/>
    <x v="1"/>
    <n v="1414927775"/>
    <n v="1412332175"/>
    <x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x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x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x v="0"/>
    <n v="15"/>
    <b v="1"/>
    <x v="6"/>
    <x v="21"/>
    <x v="2268"/>
    <x v="1"/>
    <x v="6"/>
  </r>
  <r>
    <n v="3285"/>
    <s v="By Morning"/>
    <s v="A new play by Matthew Gasda"/>
    <x v="402"/>
    <n v="5604"/>
    <x v="0"/>
    <x v="0"/>
    <x v="0"/>
    <n v="1488258000"/>
    <n v="1485556626"/>
    <x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x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x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x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n v="70"/>
    <b v="1"/>
    <x v="6"/>
    <x v="18"/>
    <x v="699"/>
    <x v="1"/>
    <x v="6"/>
  </r>
  <r>
    <n v="3302"/>
    <s v="El muro de BorÃ­s KiÃ©n"/>
    <s v="FilosofÃ­a de los anÃ³nimos"/>
    <x v="33"/>
    <n v="8685"/>
    <x v="0"/>
    <x v="3"/>
    <x v="3"/>
    <n v="1481099176"/>
    <n v="1478507176"/>
    <x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n v="57"/>
    <b v="1"/>
    <x v="6"/>
    <x v="108"/>
    <x v="2289"/>
    <x v="1"/>
    <x v="6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x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x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x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x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x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x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x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x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x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x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x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x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x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x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x v="0"/>
    <n v="23"/>
    <b v="1"/>
    <x v="6"/>
    <x v="6"/>
    <x v="2327"/>
    <x v="1"/>
    <x v="6"/>
  </r>
  <r>
    <n v="3360"/>
    <s v="Pretty Butch"/>
    <s v="World Premiere, an M1 Singapore Fringe Festival 2017 commission."/>
    <x v="7"/>
    <n v="9124"/>
    <x v="0"/>
    <x v="20"/>
    <x v="12"/>
    <n v="1481731140"/>
    <n v="1479866343"/>
    <x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x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x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x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x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x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x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x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x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n v="27"/>
    <b v="1"/>
    <x v="6"/>
    <x v="24"/>
    <x v="2005"/>
    <x v="1"/>
    <x v="6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x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x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x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x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x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x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x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x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x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x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x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x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x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x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x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x v="0"/>
    <n v="61"/>
    <b v="1"/>
    <x v="6"/>
    <x v="37"/>
    <x v="2407"/>
    <x v="1"/>
    <x v="6"/>
  </r>
  <r>
    <n v="3467"/>
    <s v="Venus in Fur, Los Angeles."/>
    <s v="Venus in Fur, By David Ives."/>
    <x v="9"/>
    <n v="3030"/>
    <x v="0"/>
    <x v="0"/>
    <x v="0"/>
    <n v="1426864032"/>
    <n v="1424275632"/>
    <x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x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x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x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x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x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x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x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x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x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n v="22"/>
    <b v="1"/>
    <x v="6"/>
    <x v="8"/>
    <x v="178"/>
    <x v="1"/>
    <x v="6"/>
  </r>
  <r>
    <n v="3531"/>
    <s v="The Reinvention of Lily Johnson"/>
    <s v="A political comedy for a crazy election year"/>
    <x v="28"/>
    <n v="1280"/>
    <x v="0"/>
    <x v="0"/>
    <x v="0"/>
    <n v="1467301334"/>
    <n v="1464709334"/>
    <x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x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x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x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x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x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x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x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n v="25"/>
    <b v="1"/>
    <x v="6"/>
    <x v="108"/>
    <x v="2479"/>
    <x v="1"/>
    <x v="6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x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x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x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n v="23"/>
    <b v="1"/>
    <x v="6"/>
    <x v="17"/>
    <x v="2487"/>
    <x v="1"/>
    <x v="6"/>
  </r>
  <r>
    <n v="3586"/>
    <s v="Actors &amp; Musicians who are Blind or Autistic"/>
    <s v="See Theatre In A New Light"/>
    <x v="51"/>
    <n v="8207"/>
    <x v="0"/>
    <x v="0"/>
    <x v="0"/>
    <n v="1474649070"/>
    <n v="1469465070"/>
    <x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x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x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n v="36"/>
    <b v="1"/>
    <x v="6"/>
    <x v="9"/>
    <x v="2496"/>
    <x v="1"/>
    <x v="6"/>
  </r>
  <r>
    <n v="3595"/>
    <s v="The Flu Season"/>
    <s v="A new theatre company staging Will Eno's The Flu Season in Seattle"/>
    <x v="27"/>
    <n v="3081"/>
    <x v="0"/>
    <x v="0"/>
    <x v="0"/>
    <n v="1426229940"/>
    <n v="1423959123"/>
    <x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x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x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n v="17"/>
    <b v="1"/>
    <x v="6"/>
    <x v="180"/>
    <x v="1225"/>
    <x v="1"/>
    <x v="6"/>
  </r>
  <r>
    <n v="3600"/>
    <s v="Pariah"/>
    <s v="The First Play From The Man Who Brought You The Black James Bond!"/>
    <x v="185"/>
    <n v="13"/>
    <x v="0"/>
    <x v="0"/>
    <x v="0"/>
    <n v="1476390164"/>
    <n v="1473970964"/>
    <x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x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x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x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x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x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x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n v="18"/>
    <b v="0"/>
    <x v="40"/>
    <x v="65"/>
    <x v="2517"/>
    <x v="1"/>
    <x v="40"/>
  </r>
  <r>
    <n v="3635"/>
    <s v="Mary's Son"/>
    <s v="Mary's Son is a pop opera about Jesus and the hope he brings to all people."/>
    <x v="8"/>
    <n v="1276"/>
    <x v="2"/>
    <x v="0"/>
    <x v="0"/>
    <n v="1461186676"/>
    <n v="1458594676"/>
    <x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x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x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x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x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x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n v="20"/>
    <b v="1"/>
    <x v="6"/>
    <x v="38"/>
    <x v="2528"/>
    <x v="1"/>
    <x v="6"/>
  </r>
  <r>
    <n v="3658"/>
    <s v="Mr. Marmalade"/>
    <s v="Life is hard when your own imaginary friend can't make time for you."/>
    <x v="15"/>
    <n v="1510"/>
    <x v="0"/>
    <x v="0"/>
    <x v="0"/>
    <n v="1404273540"/>
    <n v="1400272580"/>
    <x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x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n v="14"/>
    <b v="1"/>
    <x v="6"/>
    <x v="41"/>
    <x v="2534"/>
    <x v="1"/>
    <x v="6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x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x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x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x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x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x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x v="0"/>
    <n v="274"/>
    <b v="1"/>
    <x v="6"/>
    <x v="30"/>
    <x v="2555"/>
    <x v="1"/>
    <x v="6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x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x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x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n v="40"/>
    <b v="1"/>
    <x v="6"/>
    <x v="7"/>
    <x v="2007"/>
    <x v="1"/>
    <x v="6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x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x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x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x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x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x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n v="46"/>
    <b v="1"/>
    <x v="6"/>
    <x v="366"/>
    <x v="2577"/>
    <x v="1"/>
    <x v="6"/>
  </r>
  <r>
    <n v="3719"/>
    <s v="Corium"/>
    <s v="A new piece of physical theatre about love, regret and longing."/>
    <x v="48"/>
    <n v="420"/>
    <x v="0"/>
    <x v="1"/>
    <x v="1"/>
    <n v="1434994266"/>
    <n v="1432402266"/>
    <x v="0"/>
    <n v="4"/>
    <b v="1"/>
    <x v="6"/>
    <x v="367"/>
    <x v="2432"/>
    <x v="1"/>
    <x v="6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x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n v="35"/>
    <b v="1"/>
    <x v="6"/>
    <x v="38"/>
    <x v="2580"/>
    <x v="1"/>
    <x v="6"/>
  </r>
  <r>
    <n v="3723"/>
    <s v="Beauty and the Beast"/>
    <s v="Saltmine Theatre Company present Beauty and the Beast:"/>
    <x v="37"/>
    <n v="4592"/>
    <x v="0"/>
    <x v="1"/>
    <x v="1"/>
    <n v="1417374262"/>
    <n v="1414778662"/>
    <x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x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x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x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x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x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x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x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x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x v="0"/>
    <n v="1"/>
    <b v="0"/>
    <x v="6"/>
    <x v="54"/>
    <x v="119"/>
    <x v="1"/>
    <x v="6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x v="0"/>
    <n v="1"/>
    <b v="0"/>
    <x v="6"/>
    <x v="53"/>
    <x v="2589"/>
    <x v="1"/>
    <x v="6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x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x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x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n v="50"/>
    <b v="1"/>
    <x v="40"/>
    <x v="15"/>
    <x v="2597"/>
    <x v="1"/>
    <x v="40"/>
  </r>
  <r>
    <n v="3758"/>
    <s v="Luigi's Ladies"/>
    <s v="LUIGI'S LADIES: an original one-woman musical comedy"/>
    <x v="15"/>
    <n v="1535"/>
    <x v="0"/>
    <x v="0"/>
    <x v="0"/>
    <n v="1400475600"/>
    <n v="1397819938"/>
    <x v="0"/>
    <n v="26"/>
    <b v="1"/>
    <x v="40"/>
    <x v="21"/>
    <x v="1254"/>
    <x v="1"/>
    <x v="40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x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x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x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x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n v="20"/>
    <b v="1"/>
    <x v="40"/>
    <x v="8"/>
    <x v="101"/>
    <x v="1"/>
    <x v="4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x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n v="33"/>
    <b v="1"/>
    <x v="40"/>
    <x v="5"/>
    <x v="2608"/>
    <x v="1"/>
    <x v="40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x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n v="59"/>
    <b v="1"/>
    <x v="40"/>
    <x v="1"/>
    <x v="1129"/>
    <x v="1"/>
    <x v="40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x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x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x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x v="0"/>
    <n v="0"/>
    <b v="0"/>
    <x v="40"/>
    <x v="50"/>
    <x v="121"/>
    <x v="1"/>
    <x v="40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x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x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x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x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x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x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x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x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x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x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x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x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x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x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x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x v="0"/>
    <n v="2"/>
    <b v="0"/>
    <x v="6"/>
    <x v="50"/>
    <x v="31"/>
    <x v="1"/>
    <x v="6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x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n v="13"/>
    <b v="0"/>
    <x v="6"/>
    <x v="82"/>
    <x v="2656"/>
    <x v="1"/>
    <x v="6"/>
  </r>
  <r>
    <n v="3861"/>
    <s v="READY OR NOT HERE I COME"/>
    <s v="THE COMING OF THE LORD!"/>
    <x v="13"/>
    <n v="100"/>
    <x v="2"/>
    <x v="0"/>
    <x v="0"/>
    <n v="1415828820"/>
    <n v="1412258977"/>
    <x v="0"/>
    <n v="1"/>
    <b v="0"/>
    <x v="6"/>
    <x v="62"/>
    <x v="101"/>
    <x v="1"/>
    <x v="6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x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x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n v="5"/>
    <b v="0"/>
    <x v="6"/>
    <x v="55"/>
    <x v="2214"/>
    <x v="1"/>
    <x v="6"/>
  </r>
  <r>
    <n v="3868"/>
    <s v="1000 words (Canceled)"/>
    <s v="New collection of music by Scott Evan Davis!"/>
    <x v="10"/>
    <n v="10"/>
    <x v="1"/>
    <x v="1"/>
    <x v="1"/>
    <n v="1410191405"/>
    <n v="1408031405"/>
    <x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x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x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x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x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x v="0"/>
    <n v="0"/>
    <b v="0"/>
    <x v="40"/>
    <x v="50"/>
    <x v="121"/>
    <x v="1"/>
    <x v="40"/>
  </r>
  <r>
    <n v="3886"/>
    <s v="a (Canceled)"/>
    <n v="1"/>
    <x v="3"/>
    <n v="0"/>
    <x v="1"/>
    <x v="2"/>
    <x v="2"/>
    <n v="1418275702"/>
    <n v="1415683702"/>
    <x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x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n v="8"/>
    <b v="0"/>
    <x v="6"/>
    <x v="123"/>
    <x v="2659"/>
    <x v="1"/>
    <x v="6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x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x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x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n v="0"/>
    <b v="0"/>
    <x v="6"/>
    <x v="50"/>
    <x v="121"/>
    <x v="1"/>
    <x v="6"/>
  </r>
  <r>
    <n v="3904"/>
    <s v="Black America from Prophets to Pimps"/>
    <s v="A play that will cover 4000 years of black history."/>
    <x v="3"/>
    <n v="3"/>
    <x v="2"/>
    <x v="0"/>
    <x v="0"/>
    <n v="1429074240"/>
    <n v="1427866200"/>
    <x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x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x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x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x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x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x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x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x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x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x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x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x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x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x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n v="14"/>
    <b v="0"/>
    <x v="6"/>
    <x v="123"/>
    <x v="2690"/>
    <x v="1"/>
    <x v="6"/>
  </r>
  <r>
    <n v="4000"/>
    <s v="The Escorts"/>
    <s v="An Enticing Trip into the World of Assisted Dying"/>
    <x v="6"/>
    <n v="10"/>
    <x v="2"/>
    <x v="0"/>
    <x v="0"/>
    <n v="1462631358"/>
    <n v="1457450958"/>
    <x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n v="2"/>
    <b v="0"/>
    <x v="6"/>
    <x v="54"/>
    <x v="965"/>
    <x v="1"/>
    <x v="6"/>
  </r>
  <r>
    <n v="4004"/>
    <s v="South Florida Tours"/>
    <s v="Help Launch The Queen Into South Florida!"/>
    <x v="2"/>
    <n v="1"/>
    <x v="2"/>
    <x v="0"/>
    <x v="0"/>
    <n v="1412740457"/>
    <n v="1410148457"/>
    <x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x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x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x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x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x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x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x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x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x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x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x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x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x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x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x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x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x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x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n v="5"/>
    <b v="0"/>
    <x v="6"/>
    <x v="62"/>
    <x v="2712"/>
    <x v="1"/>
    <x v="6"/>
  </r>
  <r>
    <n v="4087"/>
    <s v="Stage Production &quot;The Nail Shop&quot;"/>
    <s v="Comedy Stage Play"/>
    <x v="376"/>
    <n v="0"/>
    <x v="2"/>
    <x v="0"/>
    <x v="0"/>
    <n v="1468777786"/>
    <n v="1466185786"/>
    <x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x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x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x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x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x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x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6-21T00:10: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1-30T14:24:4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04T16:51:2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7-07T12:21:4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1-18T20:01:1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11T22:23:2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03T01:44:1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5-25T01:07:4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07T22:40: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3-17T02:29:0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5-20T01:37:5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7-20T18:41:0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5-31T17:07:0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5-17T16:15: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6-17T00:38:0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08T09:24:1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4-30T19:06:5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0-04T17:33:4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8-17T13:00: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6-19T19:35: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7-14T18:11:5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8-26T15:03:0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4-12-15T21:52:2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02T18:41:4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8-12T19:41:0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5-11-09T00:36:01"/>
    <b v="0"/>
    <n v="14"/>
    <b v="1"/>
    <s v="film &amp; video/television"/>
    <n v="133"/>
    <n v="57.14"/>
    <x v="0"/>
    <s v="television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7-07T12:22:2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0-16T03:57:1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1-15T23:08:0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6-21T16:09:2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7-21T07:01:5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06T19:00: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3-31T15:03:3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0-08T15:51:4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7-20T07:43:2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03T07:00: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3-04T07:22:0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1-27T16:37:5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4-10T01:22:2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4-24T01:07:4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5-29T05:08:0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09-04T13:39:1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1-27T15:20: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6-11T18:58:0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08-22T02:22:1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3-27T14:58:2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1-14T23:09:3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0-19T19:40: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1-28T12:24:2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09-23T04:14:0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4-12-21T18:04:1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7-10T22:17:1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6-16T16:50: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3-20T13:10: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1-24T17:07:0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05T23:15: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5-24T13:10: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3-25T19:59:2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0-19T17:52:5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8-13T05:39:3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02T21:38:3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5-14T19:32:3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2-05T19:11:1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03T21:53:3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6-07T00:26:2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7-14T19:42:3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6-17T20:23:4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6-14T14:00: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1-23T13:39:5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08-30T04:30: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7-05T21:30: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3-28T06:30: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0-25T00:14:4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2-12T18:09:4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5-12-21T11:41:35"/>
    <b v="0"/>
    <n v="29"/>
    <b v="1"/>
    <s v="film &amp; video/shorts"/>
    <n v="113"/>
    <n v="19.47"/>
    <x v="0"/>
    <s v="shorts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3-23T05:01:1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0-27T16:35: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3-28T03:28:3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8-21T17:32:0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3-25T18:38:1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1-04T02:00: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09T03:48:4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09-08T19:41:0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06T14:46:2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4-14T18:11:2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8-23T03:00: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0-13T13:20: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5-23T12:56:4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5-26T15:48:5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5-07T18:03:1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6-11T07:08:1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3-16T09:39:2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6-12-16T04:46:23"/>
    <b v="0"/>
    <n v="43"/>
    <b v="1"/>
    <s v="film &amp; video/shorts"/>
    <n v="105"/>
    <n v="122.3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6-04T20:35: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3-17T17:13:4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1-26T00:07:2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5-25T15:54:0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6-11T03:14:4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0-31T19:04:3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3-12-22T21:39:59"/>
    <b v="0"/>
    <n v="39"/>
    <b v="1"/>
    <s v="film &amp; video/shorts"/>
    <n v="106"/>
    <n v="40.78"/>
    <x v="0"/>
    <s v="shorts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0-14T18:04:4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2-12-30T18:38:30"/>
    <b v="0"/>
    <n v="35"/>
    <b v="1"/>
    <s v="film &amp; video/shorts"/>
    <n v="100"/>
    <n v="100"/>
    <x v="0"/>
    <s v="shorts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1-22T03:08:5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2-11T19:20: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3-09T16:41:0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4-24T17:23:4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3-18T18:38:2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01T23:34:4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3-31T14:42:5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1-26T00:37:1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0-09T22:47:3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4-30T07:59:4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3-19T01:01:5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7-28T18:12:0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1-11-13T06:34:48"/>
    <b v="0"/>
    <n v="35"/>
    <b v="1"/>
    <s v="film &amp; video/shorts"/>
    <n v="103"/>
    <n v="88.57"/>
    <x v="0"/>
    <s v="shorts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1-09T17:44:0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2-20T11:55: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3-10T20:02:2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6-28T01:17:1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7-14T01:39:4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09-02T01:11:4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01T16:55: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08-10T10:21:4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09-21T18:46:0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4-19T22:17:2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6-12-04T23:51:20"/>
    <b v="0"/>
    <n v="6"/>
    <b v="0"/>
    <s v="film &amp; video/science fiction"/>
    <n v="14"/>
    <n v="11.67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5-10T14:08:5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3-03T14:59:0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09-14T05:28:1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08-30T22:29:4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5-18T21:58:1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x v="131"/>
    <d v="2016-06-19T20:06:0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09-22T19:30: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4-30T19:23:0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8-04T21:50: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5-28T09:09:5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4-01T09:50: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08-22T13:46:3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6-30T06:10: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01T22:06:1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2-17T04:45: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4-15T03:40: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0-25T21:26:1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7-07T01:32:2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2-11T18:17:5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7-14T13:00: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6-11-18T00:23:18"/>
    <b v="0"/>
    <n v="3"/>
    <b v="0"/>
    <s v="film &amp; video/science fiction"/>
    <n v="1"/>
    <n v="38.33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4-11-25T18:25: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1-27T06:45: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1-24T04:07:5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3-26T03:53:0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4-18T13:13:1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8-23T01:51:4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0-20T14:04:0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4-20T13:08:1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6-12T13:25: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6-03T02:59:5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1-26T21:52:5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09-21T01:50: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5-23T10:25: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6-15T21:54:5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6-01T16:29:5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7-14T03:02:3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8-26T23:04:1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7-20T18:18:2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5-12-12T15:48:44"/>
    <b v="0"/>
    <n v="0"/>
    <b v="0"/>
    <s v="film &amp; video/drama"/>
    <n v="0"/>
    <n v="0"/>
    <x v="0"/>
    <s v="drama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6-12-16T01:49:2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6-04T22:15: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2-16T20:02:5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09-17T12:07:3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7-30T23:28:0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6-12T04:20: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2-11T09:28:4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1-28T13:45: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3-08T18:12:5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03T18:40: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7-05T19:46:3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06T01:08:4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0-26T22:55: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2-02T01:55: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3-03T23:47:2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5-22T17:48:1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6-12-07T00:17:12"/>
    <b v="0"/>
    <n v="0"/>
    <b v="0"/>
    <s v="film &amp; video/drama"/>
    <n v="0"/>
    <n v="0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x v="183"/>
    <d v="2014-10-26T19:26:5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7-04T18:59:2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7-18T21:52:1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1-31T19:30: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6-26T05:37:3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8-05T04:23:3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7-04T16:34:3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05T15:37:2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08-22T10:35: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09-16T19:00: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09-28T22:26:0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1-05T23:55: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5-10T16:05: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09-11T13:01:3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1-05T20:21:4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09-04T09:12:0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01T02:58:2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8-15T02:00: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1-18T19:38:4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09-07T22:16:0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4-11-29T20:21:0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7-04T14:00: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08-31T15:10: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7-15T00:06:2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4-12-04T04:43:5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1-15T08:52:4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6-09T22:08:5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09-01T01:33:1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8-19T03:50: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2-15T21:08:4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7-16T14:15: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1-04T15:22:2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1-05T05:31:2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3-02T23:00: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x v="217"/>
    <d v="2014-11-26T15:22:2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3-15T15:04:4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2-28T07:50: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7-09T15:27:1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1-26T20:06:0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1-26T18:28:3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4-21T01:09:1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5-10T05:38:4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3-08T23:04:1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4-11T15:59:0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6-08T21:27:2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4-01T16:28:2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1-13T22:24:5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5-04T18:39:1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5-12-02T23:00:51"/>
    <b v="0"/>
    <n v="0"/>
    <b v="0"/>
    <s v="film &amp; video/drama"/>
    <n v="0"/>
    <n v="0"/>
    <x v="0"/>
    <s v="drama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1-27T19:49:0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8-29T21:52:5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5-11T00:50: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6-08T21:48:1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5-11-12T02:01:39"/>
    <b v="0"/>
    <n v="0"/>
    <b v="0"/>
    <s v="film &amp; video/drama"/>
    <n v="0"/>
    <n v="0"/>
    <x v="0"/>
    <s v="drama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1-07T13:51:0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08T23:06:0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0-19T02:38:5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3-20T17:00: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1-05T16:45: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1-14T11:49:5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1-22T01:08:2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2-03T07:45: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7-16T01:16:2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0-28T08:43:2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09-08T14:30: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1-11-22T18:35:09"/>
    <b v="1"/>
    <n v="146"/>
    <b v="1"/>
    <s v="film &amp; video/documentary"/>
    <n v="101"/>
    <n v="589.95000000000005"/>
    <x v="0"/>
    <s v="documentary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6-02T22:10: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5-06T13:34:5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4-13T18:54:0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3-28T15:54:1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1-15T15:37:1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09-15T22:51:5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2-13T12:38:0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2-13T18:27:4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4-18T15:02:4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5-18T01:14:2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3-08T17:42:4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5-31T18:07:5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4-17T21:15: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1-11T05:57:0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8-27T22:54:5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4-10T14:53:1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3-29T05:53:5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1-26T04:11:4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5-25T10:51:3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09-22T03:39:3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1-22T04:43:4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4-03T20:47:5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3-12-03T02:24:21"/>
    <b v="1"/>
    <n v="287"/>
    <b v="1"/>
    <s v="film &amp; video/documentary"/>
    <n v="105"/>
    <n v="109.42"/>
    <x v="0"/>
    <s v="documentary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2-25T21:36:3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6-02T11:57:4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2-29T21:53:4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0-10T00:46:0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2-27T01:57:5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4-22T21:23:3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09-11T00:58:5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1-23T05:51:3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4-14T14:10: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5-16T03:55: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1-15T22:04:5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11T17:02:2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1-12-26T17:43:00"/>
    <b v="1"/>
    <n v="760"/>
    <b v="1"/>
    <s v="film &amp; video/documentary"/>
    <n v="105"/>
    <n v="55.07"/>
    <x v="0"/>
    <s v="documentary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8-19T18:08:4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2-07T19:35: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0-01T06:40: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5-21T04:03:1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0-02T10:57:1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0-12-13T08:51:37"/>
    <b v="1"/>
    <n v="168"/>
    <b v="1"/>
    <s v="film &amp; video/documentary"/>
    <n v="107"/>
    <n v="28.58"/>
    <x v="0"/>
    <s v="documentary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11T18:27:2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09-25T19:16:3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3-20T16:01:5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6-13T02:01:3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09-01T00:06:4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8-12T11:24:4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3-25T17:28:2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3-10T11:07:2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0-17T05:24:2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3-23T23:02:1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2-06T17:42:1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1-24T20:33:5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5-02T01:42:2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7-23T02:16:3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2-08T15:07:2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2-27T20:05: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1-07T22:40: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1-23T16:40: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8-12T18:02:1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04T04:23:4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1-11-20T05:16:3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3-14T21:03:5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6-27T05:28:1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1-29T19:59:4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7-22T18:32:1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1-06T22:09:5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1-10T16:14:4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2-24T00:55: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09-11-05T20:07:09"/>
    <b v="1"/>
    <n v="51"/>
    <b v="1"/>
    <s v="film &amp; video/documentary"/>
    <n v="113"/>
    <n v="110.47"/>
    <x v="0"/>
    <s v="documentary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1-22T13:13:5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0-03T10:43:0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4-12T13:40: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1-22T07:42:4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6-28T15:01:4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1-14T04:30: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2-08T07:33:2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2-22T05:38:4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09-30T22:43:0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0-13T11:12:0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4-14T12:22:4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5-16T13:57:1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09-15T16:19:3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3-07T15:16:3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4-06T16:22:3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4-06T17:41:5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0-13T14:18:3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2-11T03:05: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7-07T18:08:1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3-29T18:14:2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2-05T16:03:2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11T21:06:3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3-29T18:44:2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0-13T17:42:2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4-16T23:18:1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4-19T22:39:5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09-13T12:00: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0-14T11:53:2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7-21T14:05: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1-24T11:58:2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8-03T01:35: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2-26T23:09:1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09-07T04:01:0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0-19T19:00: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3-08T19:52:0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0-30T07:03:1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2-14T19:16:3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3-14T05:19: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5-16T20:38:4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0-22T01:41:3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6-07T21:33:0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0-23T00:01:4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7-16T05:03:1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3-17T17:52:1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5-20T20:37:5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1-28T14:33:1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4-19T19:01:5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3-21T13:51:1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2-07T14:32:0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1-12-15T13:14:29"/>
    <b v="0"/>
    <n v="167"/>
    <b v="1"/>
    <s v="film &amp; video/documentary"/>
    <n v="110"/>
    <n v="42.87"/>
    <x v="0"/>
    <s v="documentary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6-12-06T19:05:00"/>
    <b v="0"/>
    <n v="43"/>
    <b v="1"/>
    <s v="film &amp; video/documentary"/>
    <n v="122"/>
    <n v="709.42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2-12-17T18:25:39"/>
    <b v="0"/>
    <n v="1062"/>
    <b v="1"/>
    <s v="film &amp; video/documentary"/>
    <n v="114"/>
    <n v="161.26"/>
    <x v="0"/>
    <s v="documentary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2-24T13:50: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6-17T21:53:1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8-01T21:20: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1-17T23:38:3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7-24T10:51:5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0-14T06:01:0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5-12-31T13:43:2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3-18T16:31:1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5-12-28T17:16:32"/>
    <b v="0"/>
    <n v="49"/>
    <b v="1"/>
    <s v="film &amp; video/documentary"/>
    <n v="142"/>
    <n v="115.51"/>
    <x v="0"/>
    <s v="documentary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6-24T16:45: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8-22T17:01:4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4-25T02:49:1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4-12-06T18:45: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0-21T14:01:4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7-25T22:49:5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7-14T16:14:1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6-27T01:49:4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2-03T01:30: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4-17T00:52:5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1-17T01:00: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8-07T17:12:5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09-08T17:00: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2-16T19:38:0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3-21T21:49:2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6-21T13:33:2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7-19T18:38:0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3-14T19:02:0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1-12T21:01:0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4-15T15:15: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7-07T20:12:5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0-14T12:56:5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6-23T07:27:2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1-06T15:04:2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2-03T02:02:1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4-04T03:53:5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09-19T20:54:1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09-25T17:39:5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6-21T20:42:2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4-18T23:33:1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1-19T04:13:2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08T17:49:3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6-18T21:03:3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09-11T01:31:0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09-21T20:26:4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1-08T09:30: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3-26T23:17:4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6-22T06:46:3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4-29T20:13:0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2-11T05:40: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6-21T11:47:3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8-11T06:14:5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5-05T22:13:5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1-25T09:01:3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09-27T20:40: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1-30T17:05: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07T21:49:0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5-18T18:24:0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09-13T21:38:0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8-26T02:34:2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6-04T20:54:4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08-21T17:26:2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08-11T15:07:0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0-28T20:01:4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8-13T17:56:2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6-30T08:41:5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08-08T07:38:4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0-18T06:15: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06T18:16:5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2-22T23:39:1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0-02T19:03:1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x v="442"/>
    <d v="2015-01-19T21:19:4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1-10T00:21:4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1-12-16T21:46:01"/>
    <b v="0"/>
    <n v="1"/>
    <b v="0"/>
    <s v="film &amp; video/animation"/>
    <n v="5"/>
    <n v="50"/>
    <x v="0"/>
    <s v="animation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05T08:02:5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2-01T02:00: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2-25T13:19:2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4-23T18:11:3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09-16T13:38:0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1-14T22:43:2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3-12-25T17:09:51"/>
    <b v="0"/>
    <n v="0"/>
    <b v="0"/>
    <s v="film &amp; video/animation"/>
    <n v="0"/>
    <n v="0"/>
    <x v="0"/>
    <s v="animation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4-12T16:53:3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02T19:47:5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0-25T17:12:5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3-02T00:03:4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09-29T16:40: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7-16T18:25: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4-13T16:47:4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09-13T15:22:0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4-29T13:01:1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5-12T20:19:2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6-10T03:02:2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7-25T17:02:3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4-27T20:22:1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10T02:52:5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8-07T22:37:4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8-13T16:18:5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5-11T04:01:2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7-06T23:45: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3-11-26T04:01:29"/>
    <b v="0"/>
    <n v="2"/>
    <b v="0"/>
    <s v="film &amp; video/animation"/>
    <n v="1"/>
    <n v="25.5"/>
    <x v="0"/>
    <s v="animation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3-04T17:19:3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7-23T22:08:3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8-17T16:45: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1-17T07:53:4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4-05T02:04:0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4-27T23:24:0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3-18T20:02:1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3-01T21:51:4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09-21T09:47:1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7-09T12:00: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09-09T16:08:0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3-17T21:31:3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2-11-29T04:44:32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09-24T22:32:5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4-16T12:08:1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5-01T22:37:1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0-25T14:16:3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6-12-09T01:18:20"/>
    <b v="0"/>
    <n v="0"/>
    <b v="0"/>
    <s v="film &amp; video/animation"/>
    <n v="0"/>
    <n v="0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1-12-04T11:33:36"/>
    <b v="0"/>
    <n v="3"/>
    <b v="0"/>
    <s v="film &amp; video/animation"/>
    <n v="0"/>
    <n v="71.67"/>
    <x v="0"/>
    <s v="animation"/>
    <x v="489"/>
    <x v="5"/>
  </r>
  <r>
    <n v="490"/>
    <s v="PROJECT IS CANCELLED"/>
    <s v="Cancelled"/>
    <n v="1000"/>
    <n v="0"/>
    <x v="2"/>
    <s v="US"/>
    <s v="USD"/>
    <n v="1345677285"/>
    <n v="1343085285"/>
    <x v="490"/>
    <d v="2012-07-22T23:14:4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5-12-27T23:34:59"/>
    <b v="0"/>
    <n v="0"/>
    <b v="0"/>
    <s v="film &amp; video/animation"/>
    <n v="0"/>
    <n v="0"/>
    <x v="0"/>
    <s v="animation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08-13T00:50: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4-19T17:25: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6-08T19:56:0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6-15T19:51:4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3-12-11T22:21:14"/>
    <b v="0"/>
    <n v="1"/>
    <b v="0"/>
    <s v="film &amp; video/animation"/>
    <n v="0"/>
    <n v="1"/>
    <x v="0"/>
    <s v="animation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x v="497"/>
    <d v="2014-11-01T00:54:2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1-10T18:17:2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08-17T21:29:2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3-09T21:15: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6-08T05:37:3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2-16T13:17:0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4-12-17T12:38:2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2-09T23:36:2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1-09T02:21:2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7-10T13:15: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09-03T23:00: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3-26T00:35: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5-28T15:09:3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1-30T04:13:5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3-06T07:16:2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0-05T17:48:4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6-30T15:41:4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7-09T14:44:0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1-18T11:46:4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3-27T18:41:2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1-02T14:46:0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8-06T14:47:0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1-04T09:23:4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1-09T16:51:0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02T02:13:3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2-29T00:58:4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8-21T03:11:1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5-01T17:12:4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7-29T09:37:2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7-06T14:12:2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1-17T04:56:0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5-30T22:05: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6-12-20T00:44:54"/>
    <b v="0"/>
    <n v="18"/>
    <b v="1"/>
    <s v="theater/plays"/>
    <n v="130"/>
    <n v="86.94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01T14:11:0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1-01T01:33:4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4-12T00:10: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4-21T10:26:0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09-22T19:27:5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6-12-06T13:05:05"/>
    <b v="0"/>
    <n v="59"/>
    <b v="1"/>
    <s v="theater/plays"/>
    <n v="103"/>
    <n v="34.75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6-23T08:16:4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0-04T18:26:3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4-12T19:04:2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6-13T01:11:4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1-04T19:36:4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09-28T01:07:1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3-03T17:41:5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01T02:12:4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6-03T15:46:0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0-05T14:13:0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09-01T16:01:5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1-10T16:42:4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09-28T21:40: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6-07T15:17:0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17T16:17:2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6-17T06:37:0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5-11-09T14:48:16"/>
    <b v="0"/>
    <n v="0"/>
    <b v="0"/>
    <s v="technology/web"/>
    <n v="0"/>
    <n v="0"/>
    <x v="2"/>
    <s v="web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0-14T17:16:3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09-18T16:26:1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5-12T08:29:0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5-12-06T20:38:37"/>
    <b v="0"/>
    <n v="1"/>
    <b v="0"/>
    <s v="technology/web"/>
    <n v="3"/>
    <n v="200"/>
    <x v="2"/>
    <s v="web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1-01T22:36:4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2-21T21:11:4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1-12T06:47:4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1-16T18:30: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09-20T15:48:3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1-17T09:20: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1-17T01:40: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2-10T22:37:5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6-09T18:50: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6-13T16:25: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4-12-01T20:13:1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5-12-09T22:07:03"/>
    <b v="0"/>
    <n v="5"/>
    <b v="0"/>
    <s v="technology/web"/>
    <n v="1"/>
    <n v="49"/>
    <x v="2"/>
    <s v="web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5-12-01T20:20: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1-18T19:09:2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06T19:35: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0-04T17:11:2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4-11-19T01:12:1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09-18T10:38:2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5-13T16:37:2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1-26T11:19:1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3-20T14:08:2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8-13T13:53:1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1-24T20:27:0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8-22T21:47:4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7-02T00:18:2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2-19T17:45: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2-16T22:31:2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2-13T17:11:5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0-05T09:22:5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1-15T20:30: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3-16T18:10: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09-17T18:28:0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6-22T14:44:5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1-07T13:18:5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6-21T13:02:1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1-02T05:34:2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3-06T16:15: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3-16T18:43:2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3-19T01:40: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0-02T21:31:3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6-23T16:55: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1-04T00:03:0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2-11T19:30: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3-09T19:09:2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1-25T20:35: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5-18T19:03:3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7-14T15:20: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7-28T00:50: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7-08T08:35: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4-07T15:36:4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0-22T19:48:5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5-15T22:06:2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0-29T00:49:0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3-22T19:56:2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5-11-19T13:27:17"/>
    <b v="0"/>
    <n v="0"/>
    <b v="0"/>
    <s v="technology/web"/>
    <n v="0"/>
    <n v="0"/>
    <x v="2"/>
    <s v="web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8-02T00:45: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8-30T11:55: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5-24T01:29:0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8-25T02:55: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1-25T09:01:4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3-23T08:14:0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1-08T19:26:4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09-25T15:36:3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7-10T17:12:1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6-06T23:42:1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6-10T18:35: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4-27T00:13:1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4-13T23:44:0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2-23T21:29:3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7-12T13:25: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1-14T07:21:5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6-12T16:37:3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4-13T15:18:2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8-06T14:52:0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4-28T18:32:0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0-25T15:49:2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5-16T07:11:0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1-26T22:17:0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3-12T02:12:4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5-06T10:55: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1-26T23:05: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x v="638"/>
    <d v="2017-01-23T14:14:2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08-13T13:59:5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08T10:05: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7-13T13:40: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7-13T15:37:5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4-05T15:24:3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09-15T15:58:5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7-12T00:37:5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7-11T20:27:4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2-15T18:25: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09-08T16:38:2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8-25T21:53:3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0-19T00:53:0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1-12T00:25: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0-31T16:34:1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7-13T14:50: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6-07T22:58:3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2-09T22:58:3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2-16T19:18:3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1-22T20:17:5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6-23T03:51:2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7-23T14:14:5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0-09T17:47:5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09-22T15:29:1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4-12-16T10:30: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6-17T20:14:1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3-13T15:59:3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6-11-13T17:04:21"/>
    <b v="0"/>
    <n v="12"/>
    <b v="0"/>
    <s v="technology/wearables"/>
    <n v="19"/>
    <n v="155.33000000000001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7-17T19:58:1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09-18T08:57:4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3-26T19:57:0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6-05T15:00: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5-15T17:02:0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4-12-10T16:37:3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1-30T05:16:0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7-17T20:10: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6-12T02:47:0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4-12-01T22:20: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1-07T18:26:2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5-13T09:41:3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4-20T09:02:1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7-04T16:41:4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8-12T12:02:1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09-25T19:20: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2-11T18:22:0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09-20T21:36:0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6-18T11:21:3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4-11-27T20:47:5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7-03T16:09:3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6-12-06T18:00:53"/>
    <b v="0"/>
    <n v="6"/>
    <b v="0"/>
    <s v="technology/wearables"/>
    <n v="4"/>
    <n v="591.66999999999996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09-14T02:30: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0-31T16:01:3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7-27T15:14:0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02T00:40: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1-21T09:01:0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3-30T19:23:4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1-01T15:55: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09-30T12:30: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6-24T22:15: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1-18T12:33:0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8-14T22:20: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0-15T11:39:0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6-12-10T16:31:21"/>
    <b v="0"/>
    <n v="31"/>
    <b v="0"/>
    <s v="technology/wearables"/>
    <n v="3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6-22T15:54:4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0-24T17:26:2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6-12-06T22:49:09"/>
    <b v="0"/>
    <n v="7"/>
    <b v="0"/>
    <s v="technology/wearables"/>
    <n v="6"/>
    <n v="119.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6-12-21T04:37:48"/>
    <b v="0"/>
    <n v="4"/>
    <b v="0"/>
    <s v="technology/wearables"/>
    <n v="1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6-12-21T11:47:58"/>
    <b v="0"/>
    <n v="5"/>
    <b v="0"/>
    <s v="technology/wearables"/>
    <n v="1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1-01T23:53:0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6-11-21T15:55: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7-14T13:56:4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1-04T00:59:1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7-16T23:38:2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1-03T11:01:0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1-14T16:20: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5-05T12:42:1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6-12-29T18:54:42"/>
    <b v="0"/>
    <n v="28"/>
    <b v="0"/>
    <s v="technology/wearables"/>
    <n v="15"/>
    <n v="80.319999999999993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09-25T02:10: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0-27T15:48:2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8-05T20:30: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1-16T20:17:2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08T00:57:5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1-12-31T15:34:5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6-16T13:43:2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3-08T19:19:3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6-28T19:35: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5-30T15:19:2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1-12T15:01:5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3-12T01:01:2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2-12-03T00:29:09"/>
    <b v="0"/>
    <n v="149"/>
    <b v="1"/>
    <s v="publishing/nonfiction"/>
    <n v="156"/>
    <n v="36.53"/>
    <x v="3"/>
    <s v="nonfiction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7-06T20:05: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7-20T04:27:4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1-06T17:53:1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1-12-01T19:05:47"/>
    <b v="0"/>
    <n v="71"/>
    <b v="1"/>
    <s v="publishing/nonfiction"/>
    <n v="126"/>
    <n v="88.73"/>
    <x v="3"/>
    <s v="nonfiction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7-30T10:11:0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1-19T10:04:5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4-07T03:57:0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1-02T00:42:2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0-31T17:37:2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1-27T06:36:2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0-30T14:29:5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7-08T12:03:4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06T03:31:2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5-06T15:33:2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2-18T22:01:5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3-21T17:01:2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1-12T22:58:2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4-02T13:44:0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04T01:01:4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4-12-14T13:10: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7-10T20:19:2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6-12-28T22:35:30"/>
    <b v="0"/>
    <n v="110"/>
    <b v="1"/>
    <s v="publishing/nonfiction"/>
    <n v="106"/>
    <n v="95.96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1-24T21:04:3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6-18T15:07:5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09-25T10:06:5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1-14T14:09:5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2-12-05T17:58:41"/>
    <b v="0"/>
    <n v="49"/>
    <b v="1"/>
    <s v="publishing/nonfiction"/>
    <n v="104"/>
    <n v="42.35"/>
    <x v="3"/>
    <s v="nonfiction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4-18T14:31:1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2-15T18:24:1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1-21T01:18:3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09-07T20:04:2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5-29T07:55: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0-26T18:20: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1-02T18:02:0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1-15T20:36:1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7-15T10:43:2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8-10T04:09:2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09-18T13:01:2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1-16T18:48:0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4-20T03:26:5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1-15T04:58:1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1-25T23:54:5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1-14T23:59:2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5-12-10T19:46:42"/>
    <b v="0"/>
    <n v="1"/>
    <b v="0"/>
    <s v="publishing/fiction"/>
    <n v="0"/>
    <n v="10"/>
    <x v="3"/>
    <s v="fiction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09-11T01:21:5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4-05T17:39:4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1-23T18:43:3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1-15T01:26:3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09-02T16:27:2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6-30T23:32:5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3-30T16:51:2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09-14T16:25: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4-02T16:10: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5-08T00:01:1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7-25T18:11:4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3-18T18:34:0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2-04T03:35: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1-28T14:15: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3-14T01:20: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0-01T15:03:4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5-29T00:09:4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02T04:28:0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01T01:08:5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0-09T18:44:0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0-07T20:58:0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6-16T17:47:2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7-11T02:45: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2-23T14:42:4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8-15T21:11:2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3-27T23:51:2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8-30T14:09:4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3-27T16:00: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8-11T10:24:1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5-31T19:05: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8-01T00:32:0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01T22:47:5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05T02:32:0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5-26T19:45: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8-07T16:35: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1-23T15:05: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1-18T02:24:4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3-12-19T20:00:30"/>
    <b v="0"/>
    <n v="52"/>
    <b v="1"/>
    <s v="music/rock"/>
    <n v="104"/>
    <n v="79.83"/>
    <x v="4"/>
    <s v="rock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01T01:21:0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6-17T15:26:4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1-07T00:25: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6-19T23:02:4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15T17:50: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0-01T22:01:4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3-07T20:54:0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1-16T14:23:3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7-29T21:11:2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10T23:57:3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5-08T20:12:2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3-29T22:07:4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09-04T22:44:1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2-19T23:20: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3-12T05:48:3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03T07:21:2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04T00:55: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1-18T11:21:4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12T01:13:0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5-13T19:14:0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2-19T12:37:0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3-27T15:31:3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1-11-21T16:12:15"/>
    <b v="0"/>
    <n v="154"/>
    <b v="1"/>
    <s v="music/rock"/>
    <n v="101"/>
    <n v="97.99"/>
    <x v="4"/>
    <s v="rock"/>
    <x v="832"/>
    <x v="5"/>
  </r>
  <r>
    <n v="833"/>
    <s v="Ragman Rolls"/>
    <s v="This is an American rock album."/>
    <n v="6000"/>
    <n v="6100"/>
    <x v="0"/>
    <s v="US"/>
    <s v="USD"/>
    <n v="1397941475"/>
    <n v="1395349475"/>
    <x v="833"/>
    <d v="2014-03-19T21:04:3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5-27T19:44:5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4-05T10:59:1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09-06T01:21:5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3-31T23:57:4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1-12-17T21:33:05"/>
    <b v="0"/>
    <n v="61"/>
    <b v="1"/>
    <s v="music/rock"/>
    <n v="145"/>
    <n v="47.67"/>
    <x v="4"/>
    <s v="rock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8-22T18:19:1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8-24T05:26:2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0-10T20:07:4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09-08T14:13:0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1-20T06:11:2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09-22T16:25: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7-26T04:56:3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2-23T09:24:1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6-09T19:09:3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3-14T19:00: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2-15T03:34:2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3-22T19:51:5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5-31T21:07:3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12T19:19:5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1-16T19:58:2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1-27T05:05: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6-23T03:00: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08-26T07:29:1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0-13T13:57:1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3-15T17:53:3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5-03T19:41:0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0-22T11:35: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8-16T23:10: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0-11T13:19:0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1-12T02:49:2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09-23T02:33:5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2-11-16T18:33:17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1-20T15:18:3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0-01T02:31:4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3-12-07T00:39:58"/>
    <b v="0"/>
    <n v="1"/>
    <b v="0"/>
    <s v="music/jazz"/>
    <n v="0"/>
    <n v="50"/>
    <x v="4"/>
    <s v="jazz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3-08T20:17:3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01T00:32:0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0-29T13:28:1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1-23T19:48:4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0-01T04:00: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4-03T14:00: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8-31T17:22:1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1-01T11:55: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1-18T18:56:0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1-22T05:35: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07T19:55: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09-26T07:42:1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1-11-29T06:01:26"/>
    <b v="0"/>
    <n v="1"/>
    <b v="0"/>
    <s v="music/indie rock"/>
    <n v="1"/>
    <n v="30"/>
    <x v="4"/>
    <s v="indie rock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8-03T20:39:1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1-01T22:27:1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3-12T19:15: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08T22:35: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8-20T20:53:3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4-26T23:00: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7-26T18:04:4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09-04T18:49:0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0-21T16:46:1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7-21T00:45: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5-05T04:48:0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3-01T21:32:4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5-05T23:33:3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09-09T03:03:4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01T20:57:0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0-28T16:31:4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1-11-30T18:11:50"/>
    <b v="0"/>
    <n v="2"/>
    <b v="0"/>
    <s v="music/indie rock"/>
    <n v="3"/>
    <n v="35"/>
    <x v="4"/>
    <s v="indie rock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4-12T02:22:4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2-28T20:23:2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4-22T19:28:3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7-08T23:10: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8-27T19:06:2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5-12-03T01:55:37"/>
    <b v="0"/>
    <n v="3"/>
    <b v="0"/>
    <s v="music/jazz"/>
    <n v="0"/>
    <n v="50.33"/>
    <x v="4"/>
    <s v="jazz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0-11-24T05:45:26"/>
    <b v="0"/>
    <n v="6"/>
    <b v="0"/>
    <s v="music/jazz"/>
    <n v="3"/>
    <n v="32.67"/>
    <x v="4"/>
    <s v="jazz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2-10T04:33:1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8-11T04:37:0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6-10T19:14:1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6-20T16:34:0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1-01T13:05: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02T00:07:2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0-11T02:37:2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4-04T03:20: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7-25T18:19:0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1-28T16:18:3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09-12T20:28:5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6-11T22:38:5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0-31T21:59:2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1-13T15:24:0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0-14T16:07:0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0-30T04:06:1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08-26T12:43:1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0-21T23:02:0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1-13T22:37:4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0-27T21:08:3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6-08T00:28:5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4-13T19:44:5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09-27T20:41:5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3-09T05:42:4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5-13T21:58:2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2-09T08:38:2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2-04T23:15: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3-12T04:03:2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4-03T17:41:2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5-12-29T08:00:29"/>
    <b v="0"/>
    <n v="2"/>
    <b v="0"/>
    <s v="music/jazz"/>
    <n v="1"/>
    <n v="25"/>
    <x v="4"/>
    <s v="jazz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1-12-05T00:34:49"/>
    <b v="0"/>
    <n v="0"/>
    <b v="0"/>
    <s v="music/jazz"/>
    <n v="0"/>
    <n v="0"/>
    <x v="4"/>
    <s v="jazz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0-03T19:09:1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8-02T11:30: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5-21T18:18:5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6-26T00:12:0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1-10T02:19:0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1-12T20:14:2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0-29T16:01:4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3-14T14:00: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6-12-27T20:57:06"/>
    <b v="0"/>
    <n v="16"/>
    <b v="0"/>
    <s v="technology/wearables"/>
    <n v="2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8-09T18:00: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4-30T18:45: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2-10T19:52:4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5-12-22T01:02:56"/>
    <b v="0"/>
    <n v="7"/>
    <b v="0"/>
    <s v="technology/wearables"/>
    <n v="1"/>
    <n v="39"/>
    <x v="2"/>
    <s v="wearables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5-12-17T18:01:01"/>
    <b v="0"/>
    <n v="24"/>
    <b v="0"/>
    <s v="technology/wearables"/>
    <n v="28"/>
    <n v="58.42"/>
    <x v="2"/>
    <s v="wearables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4-19T15:41:1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0-18T14:43:3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4-12-25T03:56:3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7-08T20:00: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8-03T07:05: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2-24T21:55: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0-16T13:15: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3-18T19:16:0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4-12-19T04:11:0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1-30T15:02:3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1-04T16:38:5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1-03T17:05: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09-11T15:15: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7-22T15:05: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09-23T00:24:0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09-05T15:15: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2-21T06:06:1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7-15T20:20: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1-06T07:16:4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6-12-16T05:17:33"/>
    <b v="0"/>
    <n v="14"/>
    <b v="0"/>
    <s v="technology/wearables"/>
    <n v="46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4-16T17:01:0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8-04T20:46:3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09-09T00:21:3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2-23T17:59:1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4-28T16:43:0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6-29T01:24:5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1-21T22:36:3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1-25T07:25: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5-15T10:00: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0-15T21:42:0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7-09T22:43:4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09-01T18:04:4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7-22T16:01:2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2-25T02:46:4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1-30T23:13:3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5-11-15T18:25:00"/>
    <b v="0"/>
    <n v="23"/>
    <b v="0"/>
    <s v="technology/wearables"/>
    <n v="13"/>
    <n v="110.87"/>
    <x v="2"/>
    <s v="wearables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5-13T07:04:1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08-31T08:33:4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8-28T22:24:5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8-03T18:49:2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6-16T18:09:4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3-07T22:11:5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0-08T23:09:2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0-08T06:18:5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03T22:34:4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6-26T20:47:4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0-28T02:28:1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0-04T04:03:2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0-13T07:11:3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1-13T01:26:0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6-12-15T17:16:5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1-16T16:25: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2-13T17:01:0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1-18T17:00: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09-28T14:59:4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03T00:57:5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1-01T14:00: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1-27T19:25: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5-19T14:30: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7-09T19:54:2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1-02T21:33:1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6-12-09T10:34:12"/>
    <b v="0"/>
    <n v="775"/>
    <b v="0"/>
    <s v="technology/wearables"/>
    <n v="21535"/>
    <n v="1389.36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1-30T20:00: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1-11T00:03:3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0-25T21:04:5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2-21T02:34: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0-11T16:12:1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6-13T11:48:5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1-04T23:22:2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5-02T01:40: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09-23T06:02:5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4-16T15:31:1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5-20T22:04:2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5-12-31T13:56:0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2-13T20:00: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2-25T09:46:5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09-22T00:49:0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1-19T15:03:2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2-08T17:05: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8-28T11:35: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1-15T18:20: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5-23T16:00: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1-13T17:34:4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7-03T04:00: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1-11T15:23:4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2-12-05T10:46:30"/>
    <b v="0"/>
    <n v="211"/>
    <b v="1"/>
    <s v="music/electronic music"/>
    <n v="112"/>
    <n v="23.96"/>
    <x v="4"/>
    <s v="electronic music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4-24T19:44:2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2-17T05:33:4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1-17T02:37:2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7-27T17:00: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10T01:26:3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7-30T16:42:2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4-19T06:04:1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1-06T22:13:2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7-23T20:59:1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1-10T20:26:0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0-05T19:38:3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8-15T01:16:2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x v="1049"/>
    <d v="2016-01-12T10:20: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8-14T19:07:5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7-29T00:20: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4-22T19:08:1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2-08T04:08:5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7-10T20:26:3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2-05T23:49:0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2-22T17:16:1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1-03T20:54:4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2-11T21:37:2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2-10T18:57:3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3-15T21:54:5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3-02T06:38:2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04T19:22:2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7-31T00:44:2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5-22T05:28:2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1-21T09:08:4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6-19T23:06:2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1-20T20:32:1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3-10T08:54:2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0-24T05:30: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10T00:17:0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0-17T18:04:5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1-05T19:58:1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09-15T23:09:0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3-12-04T04:09:05"/>
    <b v="0"/>
    <n v="30"/>
    <b v="0"/>
    <s v="games/video games"/>
    <n v="6"/>
    <n v="113.57"/>
    <x v="6"/>
    <s v="video games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4-05T21:41:5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7-17T09:04:1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5-12-14T04:00:11"/>
    <b v="0"/>
    <n v="167"/>
    <b v="0"/>
    <s v="games/video games"/>
    <n v="29"/>
    <n v="43.98"/>
    <x v="6"/>
    <s v="video games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6-06T04:42:0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4-18T13:35: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4-10T03:18:5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4-12-28T22:14:5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7-10T21:44:4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6-02T15:49:4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7-08T21:53:2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2-12T16:06:1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7-24T20:48:1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5-15T17:08:0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3-24T19:11:0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5-26T04:32:5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4-28T04:27:3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3-10T19:41:1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2-12-06T00:37:18"/>
    <b v="0"/>
    <n v="7"/>
    <b v="0"/>
    <s v="games/video games"/>
    <n v="1"/>
    <n v="3"/>
    <x v="6"/>
    <s v="video games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1-26T23:22:1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09-08T17:07:1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7-30T12:53:4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09-02T12:25: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1-20T19:01:1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3-13T18:18:1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4-12T20:04:2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1-14T02:39:3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6-16T18:32:1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0-29T01:05: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4-18T05:19:5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5-11T09:50: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2-21T03:15: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3-04T17:46:1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6-22T20:40: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2-12T15:17:1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0-18T18:03:1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1-06T22:23:4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5-12-08T04:53:10"/>
    <b v="0"/>
    <n v="1"/>
    <b v="0"/>
    <s v="games/video games"/>
    <n v="0"/>
    <n v="1"/>
    <x v="6"/>
    <s v="video games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4-11-19T18:13:3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7-14T23:27:0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09-08T08:18:0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2-28T16:41:3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4-09T20:20: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1-24T14:21:5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3-05T03:59:3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3-23T19:01:0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09-12T20:56:4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2-11T22:25: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15T16:53:4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3-19T12:34:0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3-30T16:00: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7-26T14:58:5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6-13T07:51:3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0-13T20:30: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x v="1128"/>
    <d v="2014-07-07T15:35: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5-05T06:21:3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09-25T23:55: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1-23T21:47:4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01T02:46:1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6-30T09:46:2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14T06:50: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7-06T23:44:5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1-18T16:07:0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3-23T19:40: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6-12-31T21:45: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4-12-01T08:20: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7-06T11:05: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6-08T16:47:3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1-17T00:08:4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1-16T04:38:4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3-29T04:22:0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08-02T17:56:3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3-24T22:52:5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08-19T23:19:4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0-31T04:06:2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5-16T17:02:4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5-11-08T22:54:35"/>
    <b v="0"/>
    <n v="6"/>
    <b v="0"/>
    <s v="food/food trucks"/>
    <n v="10"/>
    <n v="42"/>
    <x v="7"/>
    <s v="food trucks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8-07T02:27:4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4-14T17:01: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5-18T17:08:2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8-06T02:36:4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7-14T18:20: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1-24T01:42:4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0-05T15:04:4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1-08T02:12:0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5-29T17:26:0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2-25T03:43:0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4-27T15:06:2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8-24T16:24:2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7-09T17:22:0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5-18T17:23:0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6-01T05:08:5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5-25T11:39:0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8-11T17:38:1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8-22T01:17:4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1-22T08:29:2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4-29T21:26:1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0-25T19:18:4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7-20T16:22:3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6-28T04:27:3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4-07T20:12:0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6-14T17:28:5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1-10T00:28:1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09-14T15:51:3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7-16T21:44:1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09-27T17:17:0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5-21T19:21:5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1-29T08:08:4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6-12-23T19:51:28"/>
    <b v="0"/>
    <n v="4"/>
    <b v="0"/>
    <s v="food/food trucks"/>
    <n v="4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0-12T20:40: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1-05T14:23:3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5-05T20:45: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4-28T20:43:1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4-14T21:28:4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06T16:49:0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07T23:29:5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7-31T15:58:4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2-18T14:29:2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1-11T12:09:3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2-08T18:37:3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3-08T11:42:5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0-20T08:20: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1-17T19:38:5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5-12T15:57:1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1-24T14:51:2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6-05T18:30: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3-25T11:27:3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6-14T14:34:0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5-27T06:55: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4-30T14:45: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0-19T17:57:1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5-13T12:09:1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2-05T18:37:3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2-29T10:19:3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2-22T17:01:0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1-25T20:18:2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07T22:36:1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5-24T20:47:4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09T22:48:1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6-12-26T18:08:20"/>
    <b v="0"/>
    <n v="108"/>
    <b v="1"/>
    <s v="photography/photobooks"/>
    <n v="102"/>
    <n v="61.53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4-09T20:10: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4-29T22:09:1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08-30T14:47:3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6-13T19:25: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09-30T15:53:2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09-19T11:05: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7-25T15:05: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1-05T11:24:4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2-29T17:17:2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0-10T04:15: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4-06T13:11:4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08-22T21:44:3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3-16T20:59:4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7-06T22:03:3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7-29T17:30: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3-16T11:02:0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1-24T23:20: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7-07T22:36:0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08-19T20:21:1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1-30T22:46:1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1-02T18:55: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1-04T03:14:5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19T16:19:2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03T06:47:4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7-06T14:38:5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1-12-05T23:06:07"/>
    <b v="0"/>
    <n v="0"/>
    <b v="0"/>
    <s v="music/world music"/>
    <n v="0"/>
    <n v="0"/>
    <x v="4"/>
    <s v="world music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5-14T00:57:3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0-10T20:06:2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8-26T03:58:2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5-07T21:06:1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3-21T19:48:4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5-14T14:23:5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0-21T01:02:2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4-05T07:00: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5-07T15:45: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6-06T17:46:5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7-22T15:25: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7-26T19:32:4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09-25T23:42:4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8-03T18:48:2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1-04T14:54:4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0-31T20:17:3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1-12T22:03:5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2-12T02:03:1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7-31T14:40: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5-06T23:17:4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1-26T20:13:4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3-12-29T08:13:47"/>
    <b v="1"/>
    <n v="52"/>
    <b v="1"/>
    <s v="music/rock"/>
    <n v="101"/>
    <n v="38.94"/>
    <x v="4"/>
    <s v="rock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1-16T18:18:1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2-21T02:01:1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09-29T15:54:4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0-13T15:43:3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3-12-11T21:02:25"/>
    <b v="1"/>
    <n v="50"/>
    <b v="1"/>
    <s v="music/rock"/>
    <n v="100"/>
    <n v="190.9"/>
    <x v="4"/>
    <s v="rock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6-23T14:02:3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8-20T20:17:2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3-15T19:45: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1-24T20:34:0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0-13T16:24:1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4-05T17:52:5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7-31T17:31:3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7-25T16:33:4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7-02T20:49:4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7-12T16:54:0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7-30T13:29:0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5-26T13:19:2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2-11T02:22:5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0-11-30T18:10:54"/>
    <b v="1"/>
    <n v="130"/>
    <b v="1"/>
    <s v="music/rock"/>
    <n v="111"/>
    <n v="127.98"/>
    <x v="4"/>
    <s v="rock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07T17:50: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1-07T11:24:1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2-14T17:13:0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07T05:38:0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04T13:59:3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03T09:13:4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4-12T14:54:1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7-09T03:42:4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6-12-04T03:14:05"/>
    <b v="0"/>
    <n v="52"/>
    <b v="1"/>
    <s v="theater/plays"/>
    <n v="125"/>
    <n v="36.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3-22T14:45: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2-28T15:39:5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09-08T18:20: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0-14T16:49:3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09-30T10:53:1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6-28T13:44:5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2-22T01:12:5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3-31T17:55: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3-28T16:20: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6-13T19:32:3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4-22T16:12:1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09T17:59:3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0-31T01:23:3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14T10:35: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1-11T04:40: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6-21T15:58:2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1-03T10:58:5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1-17T12:04:3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08-28T14:43:3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09-09T21:11:0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7-04T16:00: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0-25T19:15: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3-18T16:52:0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2-01T17:01:5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08-21T16:04:2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09-30T11:57:2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1-23T23:05: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5-29T05:39:0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4-12-11T01:02:5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6-25T19:29:2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1-30T16:34:0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1-22T17:58:5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4-20T15:45: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3-21T16:45: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09-12T15:12:3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1-29T02:03:5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4-11-30T19:00: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4-28T16:17:1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08-29T15:25: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0-22T05:19:0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5-31T06:38:2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7-17T12:05: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6-12-27T01:26:48"/>
    <b v="0"/>
    <n v="0"/>
    <b v="0"/>
    <s v="technology/wearables"/>
    <n v="0"/>
    <n v="0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6-15T02:33:4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2-09T18:34:4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1-04T22:28:2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1-11T20:43:4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1-31T13:51:1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7-02T19:17:1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0-23T15:31:5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7-15T14:17:3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08-29T14:58:3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6-16T19:35: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6-20T12:38:0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5-31T18:57:1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6-08T19:32:3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5-27T01:49:1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2-04T15:18:4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1-19T12:08:5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1-08T07:58:5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1-25T00:18:5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1-12T17:45: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7-14T13:52:4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2-03T02:49:4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5-11T19:22:5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0-30T06:06:4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6-04T00:56:0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1-29T23:05: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5-25T13:42:0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5-04T19:33:1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7-04T21:37:0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5-21T17:12:5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7-08T22:25: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1-26T20:15: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4-11-07T16:41:4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2-13T17:35: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0-11T23:54:2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0-14T00:04:1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5-21T04:34:5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3-11T14:15: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09-30T00:04:5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4-06T18:12:2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6-11T17:45: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1-29T22:50: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2-23T03:53:0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6-12-15T01:35:19"/>
    <b v="0"/>
    <n v="109"/>
    <b v="1"/>
    <s v="music/rock"/>
    <n v="171"/>
    <n v="62.87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1-02T16:03:2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1-11T05:16:1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7-16T18:13:3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5-05T11:47:5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5-16T18:18:2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1-28T05:08:4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4-05T19:12:1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02T01:47:5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6-04T17:38:4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3-03T16:32:0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6-28T15:31:2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5-01T22:06:3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09-20T14:45: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7-13T11:32:3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3-23T19:16:4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7-07T15:36:5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1-31T03:43:0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7-01T16:22:0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1-16T03:28:4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6-12-14T21:48:01"/>
    <b v="0"/>
    <n v="82"/>
    <b v="1"/>
    <s v="music/rock"/>
    <n v="112"/>
    <n v="47.76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1-13T23:58:0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09-26T22:01:5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6-04T20:58:5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09-06T00:06:1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5-07T08:11:1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04T23:54:3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3-01T01:16:5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6-25T01:30: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1-27T12:14:4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0-28T16:20: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0-19T10:23:2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7-17T12:52:5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0-13T20:55: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1-01T03:12:1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4-18T07:38:4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1-08T01:25: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1-03T01:31:3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5-12-21T10:29:30"/>
    <b v="0"/>
    <n v="1"/>
    <b v="0"/>
    <s v="publishing/translations"/>
    <n v="5"/>
    <n v="100"/>
    <x v="3"/>
    <s v="translations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6-12-03T06:04:27"/>
    <b v="0"/>
    <n v="1"/>
    <b v="0"/>
    <s v="publishing/translations"/>
    <n v="0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7-06T16:13:1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0-21T22:13:3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8-15T03:36:1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1-25T10:57:1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09-08T10:56:5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02T16:01:2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1-08T21:58:2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8-21T05:45: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5-12-01T08:38:5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01T17:13:2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3-29T03:09:1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6-24T09:22:0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8-18T20:26:2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3-02T09:06:5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3-10T01:27:2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1-17T19:31:2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0-26T05:03:3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6-19T18:43:4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0-29T15:01:1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5-17T18:24:3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09-10T18:43:4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1-21T08:24:1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6-05T12:45: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3-27T20:54:5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2-04T19:55: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4-25T17:57:4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7-12T18:22:4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4-24T15:29:1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6-12-02T22:13:29"/>
    <b v="0"/>
    <n v="0"/>
    <b v="0"/>
    <s v="publishing/translations"/>
    <n v="0"/>
    <n v="0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7-13T20:57:4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5-14T13:00: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3-31T10:44:3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6-07T17:32:1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4-20T22:28:3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3-22T19:28:2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1-20T04:06:3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0-18T23:00: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6-27T16:52:4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2-28T16:42:2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02T20:48:0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7-11T16:08:4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6-12-03T16:02:45"/>
    <b v="0"/>
    <n v="3"/>
    <b v="0"/>
    <s v="publishing/translations"/>
    <n v="3"/>
    <n v="48.33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0-11T21:30: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7-10T16:56:0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1-03T04:54:5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0-02T21:31:3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09-16T15:29:1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3-10T15:54:3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2-20T21:52:1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1-16T15:52:3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2-19T17:37:3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5-12-01T04:07:46"/>
    <b v="1"/>
    <n v="248"/>
    <b v="1"/>
    <s v="publishing/radio &amp; podcasts"/>
    <n v="108"/>
    <n v="69.599999999999994"/>
    <x v="3"/>
    <s v="radio &amp; podcasts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1-24T19:14:4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4-12T00:20: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1-15T14:21:4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06T19:51:0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3-09T22:58:5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09-15T13:01:4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1-30T23:30: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8-13T17:28:1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1-16T17:21:0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8-10T01:00: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0-23T14:46:4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4-29T20:55: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4-24T17:53:0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08T22:24:5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0-02T22:09:0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8-14T20:35: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6-26T04:37:5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5-23T04:49:2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5-05T19:06:1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1-27T04:02:4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7-02T22:01:1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3-12-05T13:31:00"/>
    <b v="0"/>
    <n v="6"/>
    <b v="0"/>
    <s v="publishing/fiction"/>
    <n v="2"/>
    <n v="60"/>
    <x v="3"/>
    <s v="fiction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0-15T14:40: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09-02T13:27:5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4-12-17T17:07:2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5-18T21:14:0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5-16T20:47:5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3-03T17:20: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7-27T18:57:1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7-17T11:24:1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6-18T15:25: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7-19T23:36:1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6-05T00:10: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3-31T21:42:3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6-07T14:00: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2-25T13:01:2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08-23T08:20: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5-12T15:47:0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2-13T10:38:2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6-23T18:51:4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3-16T10:48:2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5-26T14:44:4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1-15T12:48:0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6-18T09:14:3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0-18T14:00: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1-05T16:25: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6-15T15:17:4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8-17T14:20: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2-14T06:04:5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09-05T11:11:3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1-04T13:35: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4-30T19:40: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5-22T17:48:0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1-11T20:35: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5-02T04:01:3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09-16T19:55: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1-20T18:01:5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1-20T12:01:3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7-18T16:52:1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5-11-30T06:37:27"/>
    <b v="1"/>
    <n v="280"/>
    <b v="1"/>
    <s v="photography/photobooks"/>
    <n v="120"/>
    <n v="98.84"/>
    <x v="8"/>
    <s v="photobooks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2-13T14:24:4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6-12-31T17:35: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2-16T15:05: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09-27T18:24:5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0-28T19:15: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1-21T11:24:2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3-13T00:02:5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8-04T16:11:0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4-23T19:53:5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7-27T19:15: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6-30T07:33:4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4-12-07T18:46:1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6-11-30T22:03:39"/>
    <b v="0"/>
    <n v="284"/>
    <b v="1"/>
    <s v="photography/photobooks"/>
    <n v="136"/>
    <n v="95.76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0-26T00:10: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1-30T17:05: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14T23:55: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0-22T12:13:5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2-17T01:13: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1-26T21:13:5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7-18T05:06:3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15T10:14:4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0-08T21:10: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0-03T03:15: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4-11T10:47:1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4-26T19:47:1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09T16:31:48"/>
    <b v="0"/>
    <n v="16"/>
    <b v="0"/>
    <s v="photography/nature"/>
    <n v="49"/>
    <n v="132.19"/>
    <x v="8"/>
    <s v="nature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8-02T06:47:27"/>
    <b v="0"/>
    <n v="0"/>
    <b v="0"/>
    <s v="photography/nature"/>
    <n v="0"/>
    <n v="0"/>
    <x v="8"/>
    <s v="nature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7-02T06:03:10"/>
    <b v="0"/>
    <n v="0"/>
    <b v="0"/>
    <s v="photography/nature"/>
    <n v="0"/>
    <n v="0"/>
    <x v="8"/>
    <s v="nature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8-24T14:43:52"/>
    <b v="0"/>
    <n v="0"/>
    <b v="0"/>
    <s v="photography/nature"/>
    <n v="0"/>
    <n v="0"/>
    <x v="8"/>
    <s v="nature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6-03T03:40:24"/>
    <b v="0"/>
    <n v="12"/>
    <b v="0"/>
    <s v="photography/nature"/>
    <n v="45"/>
    <n v="56.42"/>
    <x v="8"/>
    <s v="nature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8-19T15:40:33"/>
    <b v="0"/>
    <n v="1"/>
    <b v="0"/>
    <s v="photography/nature"/>
    <n v="4"/>
    <n v="100"/>
    <x v="8"/>
    <s v="nature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6-29T09:32:39"/>
    <b v="0"/>
    <n v="3"/>
    <b v="0"/>
    <s v="photography/nature"/>
    <n v="5"/>
    <n v="11.67"/>
    <x v="8"/>
    <s v="nature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13T01:16:39"/>
    <b v="0"/>
    <n v="1"/>
    <b v="0"/>
    <s v="photography/nature"/>
    <n v="0"/>
    <n v="50"/>
    <x v="8"/>
    <s v="nature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0-23T00:29:53"/>
    <b v="0"/>
    <n v="4"/>
    <b v="0"/>
    <s v="photography/nature"/>
    <n v="4"/>
    <n v="23.5"/>
    <x v="8"/>
    <s v="nature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0-07T01:00:03"/>
    <b v="0"/>
    <n v="1"/>
    <b v="0"/>
    <s v="publishing/art books"/>
    <n v="1"/>
    <n v="67"/>
    <x v="3"/>
    <s v="art books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09-22T13:35:16"/>
    <b v="0"/>
    <n v="0"/>
    <b v="0"/>
    <s v="publishing/art books"/>
    <n v="0"/>
    <n v="0"/>
    <x v="3"/>
    <s v="art books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1-12T17:49:11"/>
    <b v="0"/>
    <n v="2"/>
    <b v="0"/>
    <s v="publishing/art books"/>
    <n v="1"/>
    <n v="42.5"/>
    <x v="3"/>
    <s v="art books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4-26T08:48:29"/>
    <b v="0"/>
    <n v="1"/>
    <b v="0"/>
    <s v="publishing/art books"/>
    <n v="0"/>
    <n v="10"/>
    <x v="3"/>
    <s v="art books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5-08T17:31:01"/>
    <b v="0"/>
    <n v="1"/>
    <b v="0"/>
    <s v="publishing/art books"/>
    <n v="3"/>
    <n v="100"/>
    <x v="3"/>
    <s v="art books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6-27T22:00:04"/>
    <b v="0"/>
    <n v="59"/>
    <b v="0"/>
    <s v="publishing/art books"/>
    <n v="21"/>
    <n v="108.05"/>
    <x v="3"/>
    <s v="art books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1-31T22:29:05"/>
    <b v="0"/>
    <n v="13"/>
    <b v="0"/>
    <s v="publishing/art books"/>
    <n v="4"/>
    <n v="26.92"/>
    <x v="3"/>
    <s v="art books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1-18T01:29:45"/>
    <b v="0"/>
    <n v="22"/>
    <b v="0"/>
    <s v="publishing/art books"/>
    <n v="14"/>
    <n v="155"/>
    <x v="3"/>
    <s v="art books"/>
    <x v="1567"/>
    <x v="3"/>
  </r>
  <r>
    <n v="1569"/>
    <s v="to be removed (Canceled)"/>
    <s v="to be removed"/>
    <n v="30000"/>
    <n v="0"/>
    <x v="1"/>
    <s v="US"/>
    <s v="USD"/>
    <n v="1369498714"/>
    <n v="1366906714"/>
    <x v="1569"/>
    <d v="2013-04-24T16:18:34"/>
    <b v="0"/>
    <n v="0"/>
    <b v="0"/>
    <s v="publishing/art books"/>
    <n v="0"/>
    <n v="0"/>
    <x v="3"/>
    <s v="art books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3-08T19:31:22"/>
    <b v="0"/>
    <n v="52"/>
    <b v="0"/>
    <s v="publishing/art books"/>
    <n v="41"/>
    <n v="47.77"/>
    <x v="3"/>
    <s v="art books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5-19T18:28:03"/>
    <b v="0"/>
    <n v="4"/>
    <b v="0"/>
    <s v="publishing/art books"/>
    <n v="1"/>
    <n v="20"/>
    <x v="3"/>
    <s v="art books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03T00:47:39"/>
    <b v="0"/>
    <n v="3"/>
    <b v="0"/>
    <s v="publishing/art books"/>
    <n v="5"/>
    <n v="41.67"/>
    <x v="3"/>
    <s v="art books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2-19T00:00:02"/>
    <b v="0"/>
    <n v="3"/>
    <b v="0"/>
    <s v="publishing/art books"/>
    <n v="2"/>
    <n v="74.33"/>
    <x v="3"/>
    <s v="art books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1-12T22:15:29"/>
    <b v="0"/>
    <n v="6"/>
    <b v="0"/>
    <s v="publishing/art books"/>
    <n v="5"/>
    <n v="84.33"/>
    <x v="3"/>
    <s v="art books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6-08T12:34:56"/>
    <b v="0"/>
    <n v="35"/>
    <b v="0"/>
    <s v="publishing/art books"/>
    <n v="23"/>
    <n v="65.459999999999994"/>
    <x v="3"/>
    <s v="art books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5-15T21:06:08"/>
    <b v="0"/>
    <n v="10"/>
    <b v="0"/>
    <s v="publishing/art books"/>
    <n v="13"/>
    <n v="65"/>
    <x v="3"/>
    <s v="art books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5-24T20:20:48"/>
    <b v="0"/>
    <n v="2"/>
    <b v="0"/>
    <s v="publishing/art books"/>
    <n v="1"/>
    <n v="27.5"/>
    <x v="3"/>
    <s v="art books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8-08T01:34:51"/>
    <b v="0"/>
    <n v="4"/>
    <b v="0"/>
    <s v="publishing/art books"/>
    <n v="11"/>
    <n v="51.25"/>
    <x v="3"/>
    <s v="art books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7-25T23:54:51"/>
    <b v="0"/>
    <n v="2"/>
    <b v="0"/>
    <s v="publishing/art books"/>
    <n v="1"/>
    <n v="14"/>
    <x v="3"/>
    <s v="art books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3-21T01:12:06"/>
    <b v="0"/>
    <n v="0"/>
    <b v="0"/>
    <s v="publishing/art books"/>
    <n v="0"/>
    <n v="0"/>
    <x v="3"/>
    <s v="art books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1-16T10:46:30"/>
    <b v="0"/>
    <n v="1"/>
    <b v="0"/>
    <s v="photography/places"/>
    <n v="1"/>
    <n v="5"/>
    <x v="8"/>
    <s v="places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08-29T18:57:33"/>
    <b v="0"/>
    <n v="3"/>
    <b v="0"/>
    <s v="photography/places"/>
    <n v="9"/>
    <n v="31"/>
    <x v="8"/>
    <s v="places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8-25T21:43:11"/>
    <b v="0"/>
    <n v="1"/>
    <b v="0"/>
    <s v="photography/places"/>
    <n v="0"/>
    <n v="15"/>
    <x v="8"/>
    <s v="places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19T15:35:01"/>
    <b v="0"/>
    <n v="0"/>
    <b v="0"/>
    <s v="photography/places"/>
    <n v="0"/>
    <n v="0"/>
    <x v="8"/>
    <s v="places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02T21:29:28"/>
    <b v="0"/>
    <n v="12"/>
    <b v="0"/>
    <s v="photography/places"/>
    <n v="79"/>
    <n v="131.66999999999999"/>
    <x v="8"/>
    <s v="places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3-05T02:30:22"/>
    <b v="0"/>
    <n v="0"/>
    <b v="0"/>
    <s v="photography/places"/>
    <n v="0"/>
    <n v="0"/>
    <x v="8"/>
    <s v="places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1-12T22:49:25"/>
    <b v="0"/>
    <n v="1"/>
    <b v="0"/>
    <s v="photography/places"/>
    <n v="0"/>
    <n v="1"/>
    <x v="8"/>
    <s v="places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4-12-31T05:59:59"/>
    <b v="0"/>
    <n v="0"/>
    <b v="0"/>
    <s v="photography/places"/>
    <n v="0"/>
    <n v="0"/>
    <x v="8"/>
    <s v="places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09-08T23:38:06"/>
    <b v="0"/>
    <n v="0"/>
    <b v="0"/>
    <s v="photography/places"/>
    <n v="0"/>
    <n v="0"/>
    <x v="8"/>
    <s v="places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8-23T20:34:24"/>
    <b v="0"/>
    <n v="2"/>
    <b v="0"/>
    <s v="photography/places"/>
    <n v="2"/>
    <n v="510"/>
    <x v="8"/>
    <s v="places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3-03T17:25:41"/>
    <b v="0"/>
    <n v="92"/>
    <b v="0"/>
    <s v="photography/places"/>
    <n v="29"/>
    <n v="44.48"/>
    <x v="8"/>
    <s v="places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2-10T01:44:45"/>
    <b v="0"/>
    <n v="0"/>
    <b v="0"/>
    <s v="photography/places"/>
    <n v="0"/>
    <n v="0"/>
    <x v="8"/>
    <s v="places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1-28T20:17:35"/>
    <b v="0"/>
    <n v="3"/>
    <b v="0"/>
    <s v="photography/places"/>
    <n v="0"/>
    <n v="1"/>
    <x v="8"/>
    <s v="places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3-15T17:06:22"/>
    <b v="0"/>
    <n v="10"/>
    <b v="0"/>
    <s v="photography/places"/>
    <n v="21"/>
    <n v="20.5"/>
    <x v="8"/>
    <s v="places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5-20T01:12:08"/>
    <b v="0"/>
    <n v="7"/>
    <b v="0"/>
    <s v="photography/places"/>
    <n v="0"/>
    <n v="40"/>
    <x v="8"/>
    <s v="places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0-28T10:19:29"/>
    <b v="0"/>
    <n v="3"/>
    <b v="0"/>
    <s v="photography/places"/>
    <n v="2"/>
    <n v="25"/>
    <x v="8"/>
    <s v="places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8-20T08:29:57"/>
    <b v="0"/>
    <n v="0"/>
    <b v="0"/>
    <s v="photography/places"/>
    <n v="0"/>
    <n v="0"/>
    <x v="8"/>
    <s v="places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5-26T16:00:58"/>
    <b v="0"/>
    <n v="1"/>
    <b v="0"/>
    <s v="photography/places"/>
    <n v="0"/>
    <n v="1"/>
    <x v="8"/>
    <s v="places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3-08T12:56:16"/>
    <b v="0"/>
    <n v="0"/>
    <b v="0"/>
    <s v="photography/places"/>
    <n v="0"/>
    <n v="0"/>
    <x v="8"/>
    <s v="places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5-31T01:22:32"/>
    <b v="0"/>
    <n v="9"/>
    <b v="0"/>
    <s v="photography/places"/>
    <n v="7"/>
    <n v="40.78"/>
    <x v="8"/>
    <s v="places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4-04T02:13:53"/>
    <b v="0"/>
    <n v="56"/>
    <b v="1"/>
    <s v="music/rock"/>
    <n v="108"/>
    <n v="48.33"/>
    <x v="4"/>
    <s v="rock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09-01T07:08:37"/>
    <b v="0"/>
    <n v="32"/>
    <b v="1"/>
    <s v="music/rock"/>
    <n v="100"/>
    <n v="46.95"/>
    <x v="4"/>
    <s v="rock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1-11-28T04:04:19"/>
    <b v="0"/>
    <n v="30"/>
    <b v="1"/>
    <s v="music/rock"/>
    <n v="100"/>
    <n v="66.69"/>
    <x v="4"/>
    <s v="rock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2-05T20:17:15"/>
    <b v="0"/>
    <n v="70"/>
    <b v="1"/>
    <s v="music/rock"/>
    <n v="122"/>
    <n v="48.84"/>
    <x v="4"/>
    <s v="rock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7-22T00:18:33"/>
    <b v="0"/>
    <n v="44"/>
    <b v="1"/>
    <s v="music/rock"/>
    <n v="101"/>
    <n v="137.31"/>
    <x v="4"/>
    <s v="rock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0-12-23T02:40:38"/>
    <b v="0"/>
    <n v="92"/>
    <b v="1"/>
    <s v="music/rock"/>
    <n v="101"/>
    <n v="87.83"/>
    <x v="4"/>
    <s v="rock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5-23T19:24:11"/>
    <b v="0"/>
    <n v="205"/>
    <b v="1"/>
    <s v="music/rock"/>
    <n v="145"/>
    <n v="70.790000000000006"/>
    <x v="4"/>
    <s v="rock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3-11-28T19:56:26"/>
    <b v="0"/>
    <n v="23"/>
    <b v="1"/>
    <s v="music/rock"/>
    <n v="101"/>
    <n v="52.83"/>
    <x v="4"/>
    <s v="rock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09-09T00:01:49"/>
    <b v="0"/>
    <n v="4"/>
    <b v="1"/>
    <s v="music/rock"/>
    <n v="118"/>
    <n v="443.75"/>
    <x v="4"/>
    <s v="rock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1-14T22:11:50"/>
    <b v="0"/>
    <n v="112"/>
    <b v="1"/>
    <s v="music/rock"/>
    <n v="272"/>
    <n v="48.54"/>
    <x v="4"/>
    <s v="rock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5-14T00:00:32"/>
    <b v="0"/>
    <n v="27"/>
    <b v="1"/>
    <s v="music/rock"/>
    <n v="125"/>
    <n v="37.07"/>
    <x v="4"/>
    <s v="rock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2-12-02T20:59:44"/>
    <b v="0"/>
    <n v="11"/>
    <b v="1"/>
    <s v="music/rock"/>
    <n v="110"/>
    <n v="50"/>
    <x v="4"/>
    <s v="rock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6-21T01:40:02"/>
    <b v="0"/>
    <n v="26"/>
    <b v="1"/>
    <s v="music/rock"/>
    <n v="102"/>
    <n v="39.04"/>
    <x v="4"/>
    <s v="rock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6-03T23:32:49"/>
    <b v="0"/>
    <n v="77"/>
    <b v="1"/>
    <s v="music/rock"/>
    <n v="103"/>
    <n v="66.69"/>
    <x v="4"/>
    <s v="rock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0-28T01:13:16"/>
    <b v="0"/>
    <n v="136"/>
    <b v="1"/>
    <s v="music/rock"/>
    <n v="114"/>
    <n v="67.13"/>
    <x v="4"/>
    <s v="rock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0-11T17:10:21"/>
    <b v="0"/>
    <n v="157"/>
    <b v="1"/>
    <s v="music/rock"/>
    <n v="104"/>
    <n v="66.37"/>
    <x v="4"/>
    <s v="rock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09-28T15:56:28"/>
    <b v="0"/>
    <n v="158"/>
    <b v="1"/>
    <s v="music/rock"/>
    <n v="146"/>
    <n v="64.62"/>
    <x v="4"/>
    <s v="rock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1-26T15:42:15"/>
    <b v="0"/>
    <n v="27"/>
    <b v="1"/>
    <s v="music/rock"/>
    <n v="105"/>
    <n v="58.37"/>
    <x v="4"/>
    <s v="rock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8-24T04:28:06"/>
    <b v="0"/>
    <n v="23"/>
    <b v="1"/>
    <s v="music/rock"/>
    <n v="133"/>
    <n v="86.96"/>
    <x v="4"/>
    <s v="rock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15T08:09:00"/>
    <b v="0"/>
    <n v="17"/>
    <b v="1"/>
    <s v="music/rock"/>
    <n v="113"/>
    <n v="66.47"/>
    <x v="4"/>
    <s v="rock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4-03T14:33:35"/>
    <b v="0"/>
    <n v="37"/>
    <b v="1"/>
    <s v="music/rock"/>
    <n v="121"/>
    <n v="163.78"/>
    <x v="4"/>
    <s v="rock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1-06T07:04:34"/>
    <b v="0"/>
    <n v="65"/>
    <b v="1"/>
    <s v="music/rock"/>
    <n v="102"/>
    <n v="107.98"/>
    <x v="4"/>
    <s v="rock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6-27T16:31:29"/>
    <b v="0"/>
    <n v="18"/>
    <b v="1"/>
    <s v="music/rock"/>
    <n v="101"/>
    <n v="42.11"/>
    <x v="4"/>
    <s v="rock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2-11-29T08:48:55"/>
    <b v="0"/>
    <n v="25"/>
    <b v="1"/>
    <s v="music/rock"/>
    <n v="118"/>
    <n v="47.2"/>
    <x v="4"/>
    <s v="rock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8-13T16:47:33"/>
    <b v="0"/>
    <n v="104"/>
    <b v="1"/>
    <s v="music/rock"/>
    <n v="155"/>
    <n v="112.02"/>
    <x v="4"/>
    <s v="rock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0-31T20:21:07"/>
    <b v="0"/>
    <n v="108"/>
    <b v="1"/>
    <s v="music/rock"/>
    <n v="101"/>
    <n v="74.95"/>
    <x v="4"/>
    <s v="rock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0-22T16:58:09"/>
    <b v="0"/>
    <n v="38"/>
    <b v="1"/>
    <s v="music/rock"/>
    <n v="117"/>
    <n v="61.58"/>
    <x v="4"/>
    <s v="rock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5-14T17:41:22"/>
    <b v="0"/>
    <n v="88"/>
    <b v="1"/>
    <s v="music/rock"/>
    <n v="101"/>
    <n v="45.88"/>
    <x v="4"/>
    <s v="rock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1-05T20:48:53"/>
    <b v="0"/>
    <n v="82"/>
    <b v="1"/>
    <s v="music/rock"/>
    <n v="104"/>
    <n v="75.849999999999994"/>
    <x v="4"/>
    <s v="rock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1-30T20:06:15"/>
    <b v="0"/>
    <n v="126"/>
    <b v="1"/>
    <s v="music/rock"/>
    <n v="265"/>
    <n v="84.21"/>
    <x v="4"/>
    <s v="rock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09-11T20:37:41"/>
    <b v="0"/>
    <n v="133"/>
    <b v="1"/>
    <s v="music/rock"/>
    <n v="156"/>
    <n v="117.23"/>
    <x v="4"/>
    <s v="rock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7-25T08:10:54"/>
    <b v="0"/>
    <n v="47"/>
    <b v="1"/>
    <s v="music/rock"/>
    <n v="102"/>
    <n v="86.49"/>
    <x v="4"/>
    <s v="rock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1-12-18T21:12:36"/>
    <b v="0"/>
    <n v="58"/>
    <b v="1"/>
    <s v="music/rock"/>
    <n v="100"/>
    <n v="172.41"/>
    <x v="4"/>
    <s v="rock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4-24T04:33:21"/>
    <b v="0"/>
    <n v="32"/>
    <b v="1"/>
    <s v="music/rock"/>
    <n v="101"/>
    <n v="62.81"/>
    <x v="4"/>
    <s v="rock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5-11T20:51:01"/>
    <b v="0"/>
    <n v="37"/>
    <b v="1"/>
    <s v="music/rock"/>
    <n v="125"/>
    <n v="67.73"/>
    <x v="4"/>
    <s v="rock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4-29T02:04:48"/>
    <b v="0"/>
    <n v="87"/>
    <b v="1"/>
    <s v="music/rock"/>
    <n v="104"/>
    <n v="53.56"/>
    <x v="4"/>
    <s v="rock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1-04T18:02:20"/>
    <b v="0"/>
    <n v="15"/>
    <b v="1"/>
    <s v="music/rock"/>
    <n v="104"/>
    <n v="34.6"/>
    <x v="4"/>
    <s v="rock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1-13T16:29:28"/>
    <b v="0"/>
    <n v="27"/>
    <b v="1"/>
    <s v="music/rock"/>
    <n v="105"/>
    <n v="38.89"/>
    <x v="4"/>
    <s v="rock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2-01T15:39:25"/>
    <b v="0"/>
    <n v="19"/>
    <b v="1"/>
    <s v="music/rock"/>
    <n v="100"/>
    <n v="94.74"/>
    <x v="4"/>
    <s v="rock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7-19T05:32:35"/>
    <b v="0"/>
    <n v="17"/>
    <b v="1"/>
    <s v="music/rock"/>
    <n v="170"/>
    <n v="39.97"/>
    <x v="4"/>
    <s v="rock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1-18T14:19:04"/>
    <b v="0"/>
    <n v="26"/>
    <b v="1"/>
    <s v="music/pop"/>
    <n v="101"/>
    <n v="97.5"/>
    <x v="4"/>
    <s v="pop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5-24T00:35:27"/>
    <b v="0"/>
    <n v="28"/>
    <b v="1"/>
    <s v="music/pop"/>
    <n v="100"/>
    <n v="42.86"/>
    <x v="4"/>
    <s v="pop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8-24T19:46:52"/>
    <b v="0"/>
    <n v="37"/>
    <b v="1"/>
    <s v="music/pop"/>
    <n v="125"/>
    <n v="168.51"/>
    <x v="4"/>
    <s v="pop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09-22T01:26:00"/>
    <b v="0"/>
    <n v="128"/>
    <b v="1"/>
    <s v="music/pop"/>
    <n v="110"/>
    <n v="85.55"/>
    <x v="4"/>
    <s v="pop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03T14:49:00"/>
    <b v="0"/>
    <n v="10"/>
    <b v="1"/>
    <s v="music/pop"/>
    <n v="111"/>
    <n v="554"/>
    <x v="4"/>
    <s v="pop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7-12T10:48:23"/>
    <b v="0"/>
    <n v="83"/>
    <b v="1"/>
    <s v="music/pop"/>
    <n v="110"/>
    <n v="26.55"/>
    <x v="4"/>
    <s v="pop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5-09T09:49:37"/>
    <b v="0"/>
    <n v="46"/>
    <b v="1"/>
    <s v="music/pop"/>
    <n v="105"/>
    <n v="113.83"/>
    <x v="4"/>
    <s v="pop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2-17T16:54:42"/>
    <b v="0"/>
    <n v="90"/>
    <b v="1"/>
    <s v="music/pop"/>
    <n v="125"/>
    <n v="32.01"/>
    <x v="4"/>
    <s v="pop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4-07T16:25:55"/>
    <b v="0"/>
    <n v="81"/>
    <b v="1"/>
    <s v="music/pop"/>
    <n v="101"/>
    <n v="47.19"/>
    <x v="4"/>
    <s v="pop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09-08T10:27:17"/>
    <b v="0"/>
    <n v="32"/>
    <b v="1"/>
    <s v="music/pop"/>
    <n v="142"/>
    <n v="88.47"/>
    <x v="4"/>
    <s v="pop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3-22T21:37:00"/>
    <b v="0"/>
    <n v="20"/>
    <b v="1"/>
    <s v="music/pop"/>
    <n v="101"/>
    <n v="100.75"/>
    <x v="4"/>
    <s v="pop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0-24T11:49:53"/>
    <b v="0"/>
    <n v="70"/>
    <b v="1"/>
    <s v="music/pop"/>
    <n v="101"/>
    <n v="64.709999999999994"/>
    <x v="4"/>
    <s v="pop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3-23T20:01:36"/>
    <b v="0"/>
    <n v="168"/>
    <b v="1"/>
    <s v="music/pop"/>
    <n v="174"/>
    <n v="51.85"/>
    <x v="4"/>
    <s v="pop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3-18T21:22:40"/>
    <b v="0"/>
    <n v="34"/>
    <b v="1"/>
    <s v="music/pop"/>
    <n v="120"/>
    <n v="38.79"/>
    <x v="4"/>
    <s v="pop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3-05T19:00:20"/>
    <b v="0"/>
    <n v="48"/>
    <b v="1"/>
    <s v="music/pop"/>
    <n v="143"/>
    <n v="44.65"/>
    <x v="4"/>
    <s v="pop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1-12T22:17:32"/>
    <b v="0"/>
    <n v="48"/>
    <b v="1"/>
    <s v="music/pop"/>
    <n v="100"/>
    <n v="156.77000000000001"/>
    <x v="4"/>
    <s v="pop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4-23T18:46:08"/>
    <b v="0"/>
    <n v="221"/>
    <b v="1"/>
    <s v="music/pop"/>
    <n v="105"/>
    <n v="118.7"/>
    <x v="4"/>
    <s v="pop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1-09T05:19:27"/>
    <b v="0"/>
    <n v="107"/>
    <b v="1"/>
    <s v="music/pop"/>
    <n v="132"/>
    <n v="74.150000000000006"/>
    <x v="4"/>
    <s v="pop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1-17T21:55:21"/>
    <b v="0"/>
    <n v="45"/>
    <b v="1"/>
    <s v="music/pop"/>
    <n v="113"/>
    <n v="12.53"/>
    <x v="4"/>
    <s v="pop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3-29T16:39:10"/>
    <b v="0"/>
    <n v="36"/>
    <b v="1"/>
    <s v="music/pop"/>
    <n v="1254"/>
    <n v="27.86"/>
    <x v="4"/>
    <s v="pop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5-12-04T23:57:11"/>
    <b v="0"/>
    <n v="101"/>
    <b v="1"/>
    <s v="music/pop"/>
    <n v="103"/>
    <n v="80.180000000000007"/>
    <x v="4"/>
    <s v="pop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0-31T04:45:36"/>
    <b v="0"/>
    <n v="62"/>
    <b v="1"/>
    <s v="music/pop"/>
    <n v="103"/>
    <n v="132.44"/>
    <x v="4"/>
    <s v="pop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01T00:31:47"/>
    <b v="0"/>
    <n v="32"/>
    <b v="1"/>
    <s v="music/pop"/>
    <n v="108"/>
    <n v="33.75"/>
    <x v="4"/>
    <s v="pop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1-30T18:16:58"/>
    <b v="0"/>
    <n v="89"/>
    <b v="1"/>
    <s v="music/pop"/>
    <n v="122"/>
    <n v="34.380000000000003"/>
    <x v="4"/>
    <s v="pop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1-20T15:35:13"/>
    <b v="0"/>
    <n v="93"/>
    <b v="1"/>
    <s v="music/pop"/>
    <n v="119"/>
    <n v="44.96"/>
    <x v="4"/>
    <s v="pop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2-25T06:04:33"/>
    <b v="0"/>
    <n v="98"/>
    <b v="1"/>
    <s v="music/pop"/>
    <n v="161"/>
    <n v="41.04"/>
    <x v="4"/>
    <s v="pop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2-11T01:41:38"/>
    <b v="0"/>
    <n v="82"/>
    <b v="1"/>
    <s v="music/pop"/>
    <n v="127"/>
    <n v="52.6"/>
    <x v="4"/>
    <s v="pop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0-28T03:35:39"/>
    <b v="0"/>
    <n v="116"/>
    <b v="1"/>
    <s v="music/pop"/>
    <n v="103"/>
    <n v="70.78"/>
    <x v="4"/>
    <s v="pop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3-31T21:14:36"/>
    <b v="0"/>
    <n v="52"/>
    <b v="1"/>
    <s v="music/pop"/>
    <n v="140"/>
    <n v="53.75"/>
    <x v="4"/>
    <s v="pop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5-14T22:19:59"/>
    <b v="0"/>
    <n v="23"/>
    <b v="1"/>
    <s v="music/pop"/>
    <n v="103"/>
    <n v="44.61"/>
    <x v="4"/>
    <s v="pop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7-01T13:03:34"/>
    <b v="0"/>
    <n v="77"/>
    <b v="1"/>
    <s v="music/pop"/>
    <n v="101"/>
    <n v="26.15"/>
    <x v="4"/>
    <s v="pop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5-04T15:45:30"/>
    <b v="0"/>
    <n v="49"/>
    <b v="1"/>
    <s v="music/pop"/>
    <n v="113"/>
    <n v="39.18"/>
    <x v="4"/>
    <s v="pop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2-03T21:04:52"/>
    <b v="0"/>
    <n v="59"/>
    <b v="1"/>
    <s v="music/pop"/>
    <n v="128"/>
    <n v="45.59"/>
    <x v="4"/>
    <s v="pop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7-17T14:31:46"/>
    <b v="0"/>
    <n v="113"/>
    <b v="1"/>
    <s v="music/pop"/>
    <n v="202"/>
    <n v="89.25"/>
    <x v="4"/>
    <s v="pop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09-15T17:35:40"/>
    <b v="0"/>
    <n v="34"/>
    <b v="1"/>
    <s v="music/pop"/>
    <n v="137"/>
    <n v="40.42"/>
    <x v="4"/>
    <s v="pop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3-04T17:25:47"/>
    <b v="0"/>
    <n v="42"/>
    <b v="1"/>
    <s v="music/pop"/>
    <n v="115"/>
    <n v="82.38"/>
    <x v="4"/>
    <s v="pop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2-15T09:46:16"/>
    <b v="0"/>
    <n v="42"/>
    <b v="1"/>
    <s v="music/pop"/>
    <n v="112"/>
    <n v="159.52000000000001"/>
    <x v="4"/>
    <s v="pop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1-22T20:31:11"/>
    <b v="0"/>
    <n v="49"/>
    <b v="1"/>
    <s v="music/pop"/>
    <n v="118"/>
    <n v="36.24"/>
    <x v="4"/>
    <s v="pop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6-28T01:39:05"/>
    <b v="0"/>
    <n v="56"/>
    <b v="1"/>
    <s v="music/pop"/>
    <n v="175"/>
    <n v="62.5"/>
    <x v="4"/>
    <s v="pop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6-11T18:11:07"/>
    <b v="0"/>
    <n v="25"/>
    <b v="1"/>
    <s v="music/pop"/>
    <n v="118"/>
    <n v="47"/>
    <x v="4"/>
    <s v="pop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2-07T02:54:44"/>
    <b v="0"/>
    <n v="884"/>
    <b v="0"/>
    <s v="music/faith"/>
    <n v="101"/>
    <n v="74.58"/>
    <x v="4"/>
    <s v="faith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2-12T05:07:40"/>
    <b v="0"/>
    <n v="0"/>
    <b v="0"/>
    <s v="music/faith"/>
    <n v="0"/>
    <n v="0"/>
    <x v="4"/>
    <s v="faith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3-13T18:45:38"/>
    <b v="0"/>
    <n v="10"/>
    <b v="0"/>
    <s v="music/faith"/>
    <n v="22"/>
    <n v="76"/>
    <x v="4"/>
    <s v="faith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2-16T19:34:01"/>
    <b v="0"/>
    <n v="101"/>
    <b v="0"/>
    <s v="music/faith"/>
    <n v="109"/>
    <n v="86.44"/>
    <x v="4"/>
    <s v="faith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2-21T06:00:23"/>
    <b v="0"/>
    <n v="15"/>
    <b v="0"/>
    <s v="music/faith"/>
    <n v="103"/>
    <n v="24"/>
    <x v="4"/>
    <s v="faith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2-25T20:15:19"/>
    <b v="0"/>
    <n v="1"/>
    <b v="0"/>
    <s v="music/faith"/>
    <n v="0"/>
    <n v="18"/>
    <x v="4"/>
    <s v="faith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3-07T01:07:25"/>
    <b v="0"/>
    <n v="39"/>
    <b v="0"/>
    <s v="music/faith"/>
    <n v="31"/>
    <n v="80.13"/>
    <x v="4"/>
    <s v="faith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3-09T12:49:54"/>
    <b v="0"/>
    <n v="7"/>
    <b v="0"/>
    <s v="music/faith"/>
    <n v="44"/>
    <n v="253.14"/>
    <x v="4"/>
    <s v="faith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2-13T22:37:10"/>
    <b v="0"/>
    <n v="14"/>
    <b v="0"/>
    <s v="music/faith"/>
    <n v="100"/>
    <n v="171.43"/>
    <x v="4"/>
    <s v="faith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3-06T10:20:42"/>
    <b v="0"/>
    <n v="11"/>
    <b v="0"/>
    <s v="music/faith"/>
    <n v="25"/>
    <n v="57.73"/>
    <x v="4"/>
    <s v="faith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2-28T16:50:08"/>
    <b v="0"/>
    <n v="38"/>
    <b v="0"/>
    <s v="music/faith"/>
    <n v="33"/>
    <n v="264.26"/>
    <x v="4"/>
    <s v="faith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2-21T03:37:47"/>
    <b v="0"/>
    <n v="15"/>
    <b v="0"/>
    <s v="music/faith"/>
    <n v="48"/>
    <n v="159.33000000000001"/>
    <x v="4"/>
    <s v="faith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3-08T22:05:12"/>
    <b v="0"/>
    <n v="8"/>
    <b v="0"/>
    <s v="music/faith"/>
    <n v="9"/>
    <n v="35"/>
    <x v="4"/>
    <s v="faith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2-24T16:04:34"/>
    <b v="0"/>
    <n v="1"/>
    <b v="0"/>
    <s v="music/faith"/>
    <n v="0"/>
    <n v="5"/>
    <x v="4"/>
    <s v="faith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3-06T00:45:14"/>
    <b v="0"/>
    <n v="23"/>
    <b v="0"/>
    <s v="music/faith"/>
    <n v="12"/>
    <n v="61.09"/>
    <x v="4"/>
    <s v="faith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01T01:40:11"/>
    <b v="0"/>
    <n v="0"/>
    <b v="0"/>
    <s v="music/faith"/>
    <n v="0"/>
    <n v="0"/>
    <x v="4"/>
    <s v="faith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3-10T00:47:28"/>
    <b v="0"/>
    <n v="22"/>
    <b v="0"/>
    <s v="music/faith"/>
    <n v="20"/>
    <n v="114.82"/>
    <x v="4"/>
    <s v="faith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01T04:59:20"/>
    <b v="0"/>
    <n v="0"/>
    <b v="0"/>
    <s v="music/faith"/>
    <n v="0"/>
    <n v="0"/>
    <x v="4"/>
    <s v="faith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3-11T20:44:05"/>
    <b v="0"/>
    <n v="4"/>
    <b v="0"/>
    <s v="music/faith"/>
    <n v="4"/>
    <n v="54"/>
    <x v="4"/>
    <s v="faith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01T01:43:10"/>
    <b v="0"/>
    <n v="79"/>
    <b v="0"/>
    <s v="music/faith"/>
    <n v="26"/>
    <n v="65.97"/>
    <x v="4"/>
    <s v="faith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4-12-15T15:56:45"/>
    <b v="0"/>
    <n v="2"/>
    <b v="0"/>
    <s v="music/faith"/>
    <n v="0"/>
    <n v="5"/>
    <x v="4"/>
    <s v="faith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2-27T20:52:30"/>
    <b v="0"/>
    <n v="1"/>
    <b v="0"/>
    <s v="music/faith"/>
    <n v="0"/>
    <n v="1"/>
    <x v="4"/>
    <s v="faith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7-01T06:45:37"/>
    <b v="0"/>
    <n v="2"/>
    <b v="0"/>
    <s v="music/faith"/>
    <n v="1"/>
    <n v="25.5"/>
    <x v="4"/>
    <s v="faith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1-16T03:21:13"/>
    <b v="0"/>
    <n v="11"/>
    <b v="0"/>
    <s v="music/faith"/>
    <n v="65"/>
    <n v="118.36"/>
    <x v="4"/>
    <s v="faith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8-28T00:24:06"/>
    <b v="0"/>
    <n v="0"/>
    <b v="0"/>
    <s v="music/faith"/>
    <n v="0"/>
    <n v="0"/>
    <x v="4"/>
    <s v="faith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6-23T07:21:12"/>
    <b v="0"/>
    <n v="0"/>
    <b v="0"/>
    <s v="music/faith"/>
    <n v="0"/>
    <n v="0"/>
    <x v="4"/>
    <s v="faith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2-26T17:18:15"/>
    <b v="0"/>
    <n v="9"/>
    <b v="0"/>
    <s v="music/faith"/>
    <n v="10"/>
    <n v="54.11"/>
    <x v="4"/>
    <s v="faith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3-21T20:48:26"/>
    <b v="0"/>
    <n v="0"/>
    <b v="0"/>
    <s v="music/faith"/>
    <n v="0"/>
    <n v="0"/>
    <x v="4"/>
    <s v="faith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7-20T13:31:54"/>
    <b v="0"/>
    <n v="4"/>
    <b v="0"/>
    <s v="music/faith"/>
    <n v="5"/>
    <n v="21.25"/>
    <x v="4"/>
    <s v="faith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5-12-02T14:11:28"/>
    <b v="0"/>
    <n v="1"/>
    <b v="0"/>
    <s v="music/faith"/>
    <n v="1"/>
    <n v="34"/>
    <x v="4"/>
    <s v="faith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7-31T15:30:34"/>
    <b v="0"/>
    <n v="2"/>
    <b v="0"/>
    <s v="music/faith"/>
    <n v="11"/>
    <n v="525"/>
    <x v="4"/>
    <s v="faith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4-30T21:55:53"/>
    <b v="0"/>
    <n v="0"/>
    <b v="0"/>
    <s v="music/faith"/>
    <n v="0"/>
    <n v="0"/>
    <x v="4"/>
    <s v="faith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09-04T19:13:32"/>
    <b v="0"/>
    <n v="1"/>
    <b v="0"/>
    <s v="music/faith"/>
    <n v="2"/>
    <n v="50"/>
    <x v="4"/>
    <s v="faith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3-31T22:02:41"/>
    <b v="0"/>
    <n v="17"/>
    <b v="0"/>
    <s v="music/faith"/>
    <n v="8"/>
    <n v="115.71"/>
    <x v="4"/>
    <s v="faith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2-28T05:13:05"/>
    <b v="0"/>
    <n v="2"/>
    <b v="0"/>
    <s v="music/faith"/>
    <n v="0"/>
    <n v="5.5"/>
    <x v="4"/>
    <s v="faith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0-29T13:51:39"/>
    <b v="0"/>
    <n v="3"/>
    <b v="0"/>
    <s v="music/faith"/>
    <n v="8"/>
    <n v="50"/>
    <x v="4"/>
    <s v="faith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3-30T23:33:58"/>
    <b v="0"/>
    <n v="41"/>
    <b v="0"/>
    <s v="music/faith"/>
    <n v="43"/>
    <n v="34.020000000000003"/>
    <x v="4"/>
    <s v="faith"/>
    <x v="1716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3-30T14:39:09"/>
    <b v="0"/>
    <n v="2"/>
    <b v="0"/>
    <s v="music/faith"/>
    <n v="0"/>
    <n v="37.5"/>
    <x v="4"/>
    <s v="faith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8-17T12:49:51"/>
    <b v="0"/>
    <n v="3"/>
    <b v="0"/>
    <s v="music/faith"/>
    <n v="1"/>
    <n v="11.67"/>
    <x v="4"/>
    <s v="faith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0-09T18:47:51"/>
    <b v="0"/>
    <n v="8"/>
    <b v="0"/>
    <s v="music/faith"/>
    <n v="6"/>
    <n v="28.13"/>
    <x v="4"/>
    <s v="faith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1-10T11:04:23"/>
    <b v="0"/>
    <n v="0"/>
    <b v="0"/>
    <s v="music/faith"/>
    <n v="0"/>
    <n v="0"/>
    <x v="4"/>
    <s v="faith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2-24T23:03:49"/>
    <b v="0"/>
    <n v="1"/>
    <b v="0"/>
    <s v="music/faith"/>
    <n v="0"/>
    <n v="1"/>
    <x v="4"/>
    <s v="faith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5-04T19:48:35"/>
    <b v="0"/>
    <n v="3"/>
    <b v="0"/>
    <s v="music/faith"/>
    <n v="7"/>
    <n v="216.67"/>
    <x v="4"/>
    <s v="faith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09-29T22:22:42"/>
    <b v="0"/>
    <n v="4"/>
    <b v="0"/>
    <s v="music/faith"/>
    <n v="1"/>
    <n v="8.75"/>
    <x v="4"/>
    <s v="faith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7-24T23:14:09"/>
    <b v="0"/>
    <n v="9"/>
    <b v="0"/>
    <s v="music/faith"/>
    <n v="10"/>
    <n v="62.22"/>
    <x v="4"/>
    <s v="faith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5-28T22:04:24"/>
    <b v="0"/>
    <n v="16"/>
    <b v="0"/>
    <s v="music/faith"/>
    <n v="34"/>
    <n v="137.25"/>
    <x v="4"/>
    <s v="faith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2-08T22:16:17"/>
    <b v="0"/>
    <n v="1"/>
    <b v="0"/>
    <s v="music/faith"/>
    <n v="0"/>
    <n v="1"/>
    <x v="4"/>
    <s v="faith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09-20T15:01:14"/>
    <b v="0"/>
    <n v="7"/>
    <b v="0"/>
    <s v="music/faith"/>
    <n v="68"/>
    <n v="122.14"/>
    <x v="4"/>
    <s v="faith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4-10T01:15:06"/>
    <b v="0"/>
    <n v="0"/>
    <b v="0"/>
    <s v="music/faith"/>
    <n v="0"/>
    <n v="0"/>
    <x v="4"/>
    <s v="faith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09-24T02:06:23"/>
    <b v="0"/>
    <n v="0"/>
    <b v="0"/>
    <s v="music/faith"/>
    <n v="0"/>
    <n v="0"/>
    <x v="4"/>
    <s v="faith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5-27T21:45:52"/>
    <b v="0"/>
    <n v="0"/>
    <b v="0"/>
    <s v="music/faith"/>
    <n v="0"/>
    <n v="0"/>
    <x v="4"/>
    <s v="faith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5-11-16T16:24:41"/>
    <b v="0"/>
    <n v="0"/>
    <b v="0"/>
    <s v="music/faith"/>
    <n v="0"/>
    <n v="0"/>
    <x v="4"/>
    <s v="faith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8-31T16:12:54"/>
    <b v="0"/>
    <n v="0"/>
    <b v="0"/>
    <s v="music/faith"/>
    <n v="0"/>
    <n v="0"/>
    <x v="4"/>
    <s v="faith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4-07T00:52:36"/>
    <b v="0"/>
    <n v="1"/>
    <b v="0"/>
    <s v="music/faith"/>
    <n v="0"/>
    <n v="1"/>
    <x v="4"/>
    <s v="faith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7-07T19:32:25"/>
    <b v="0"/>
    <n v="2"/>
    <b v="0"/>
    <s v="music/faith"/>
    <n v="11"/>
    <n v="55"/>
    <x v="4"/>
    <s v="faith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0-08T20:40:33"/>
    <b v="0"/>
    <n v="1"/>
    <b v="0"/>
    <s v="music/faith"/>
    <n v="1"/>
    <n v="22"/>
    <x v="4"/>
    <s v="faith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6-19T22:46:32"/>
    <b v="0"/>
    <n v="15"/>
    <b v="0"/>
    <s v="music/faith"/>
    <n v="21"/>
    <n v="56.67"/>
    <x v="4"/>
    <s v="faith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09-01T20:59:02"/>
    <b v="0"/>
    <n v="1"/>
    <b v="0"/>
    <s v="music/faith"/>
    <n v="0"/>
    <n v="20"/>
    <x v="4"/>
    <s v="faith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3-05T20:58:52"/>
    <b v="0"/>
    <n v="1"/>
    <b v="0"/>
    <s v="music/faith"/>
    <n v="0"/>
    <n v="1"/>
    <x v="4"/>
    <s v="faith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6-15T19:37:02"/>
    <b v="0"/>
    <n v="0"/>
    <b v="0"/>
    <s v="music/faith"/>
    <n v="0"/>
    <n v="0"/>
    <x v="4"/>
    <s v="faith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4-25T15:04:31"/>
    <b v="0"/>
    <n v="52"/>
    <b v="1"/>
    <s v="photography/photobooks"/>
    <n v="111"/>
    <n v="25.58"/>
    <x v="8"/>
    <s v="photobooks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6-12-05T21:02:50"/>
    <b v="0"/>
    <n v="34"/>
    <b v="1"/>
    <s v="photography/photobooks"/>
    <n v="109"/>
    <n v="63.97"/>
    <x v="8"/>
    <s v="photobooks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03T22:12:55"/>
    <b v="0"/>
    <n v="67"/>
    <b v="1"/>
    <s v="photography/photobooks"/>
    <n v="100"/>
    <n v="89.93"/>
    <x v="8"/>
    <s v="photobooks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1-21T14:31:17"/>
    <b v="0"/>
    <n v="70"/>
    <b v="1"/>
    <s v="photography/photobooks"/>
    <n v="118"/>
    <n v="93.07"/>
    <x v="8"/>
    <s v="photobooks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1-15T06:13:58"/>
    <b v="0"/>
    <n v="89"/>
    <b v="1"/>
    <s v="photography/photobooks"/>
    <n v="114"/>
    <n v="89.67"/>
    <x v="8"/>
    <s v="photobooks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0-24T04:14:27"/>
    <b v="0"/>
    <n v="107"/>
    <b v="1"/>
    <s v="photography/photobooks"/>
    <n v="148"/>
    <n v="207.62"/>
    <x v="8"/>
    <s v="photobooks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0-14T10:27:10"/>
    <b v="0"/>
    <n v="159"/>
    <b v="1"/>
    <s v="photography/photobooks"/>
    <n v="105"/>
    <n v="59.41"/>
    <x v="8"/>
    <s v="photobooks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8-02T22:49:03"/>
    <b v="0"/>
    <n v="181"/>
    <b v="1"/>
    <s v="photography/photobooks"/>
    <n v="130"/>
    <n v="358.97"/>
    <x v="8"/>
    <s v="photobooks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1-22T23:25:21"/>
    <b v="0"/>
    <n v="131"/>
    <b v="1"/>
    <s v="photography/photobooks"/>
    <n v="123"/>
    <n v="94.74"/>
    <x v="8"/>
    <s v="photobooks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3-24T20:05:04"/>
    <b v="0"/>
    <n v="125"/>
    <b v="1"/>
    <s v="photography/photobooks"/>
    <n v="202"/>
    <n v="80.650000000000006"/>
    <x v="8"/>
    <s v="photobooks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2-16T18:45:23"/>
    <b v="0"/>
    <n v="61"/>
    <b v="1"/>
    <s v="photography/photobooks"/>
    <n v="103"/>
    <n v="168.69"/>
    <x v="8"/>
    <s v="photobooks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09-13T06:04:42"/>
    <b v="0"/>
    <n v="90"/>
    <b v="1"/>
    <s v="photography/photobooks"/>
    <n v="260"/>
    <n v="34.69"/>
    <x v="8"/>
    <s v="photobooks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2-19T17:59:28"/>
    <b v="0"/>
    <n v="35"/>
    <b v="1"/>
    <s v="photography/photobooks"/>
    <n v="108"/>
    <n v="462.86"/>
    <x v="8"/>
    <s v="photobooks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3-03T21:02:33"/>
    <b v="0"/>
    <n v="90"/>
    <b v="1"/>
    <s v="photography/photobooks"/>
    <n v="111"/>
    <n v="104.39"/>
    <x v="8"/>
    <s v="photobooks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09-04T18:56:01"/>
    <b v="0"/>
    <n v="4"/>
    <b v="1"/>
    <s v="photography/photobooks"/>
    <n v="120"/>
    <n v="7.5"/>
    <x v="8"/>
    <s v="photobooks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7-19T04:01:09"/>
    <b v="0"/>
    <n v="120"/>
    <b v="1"/>
    <s v="photography/photobooks"/>
    <n v="103"/>
    <n v="47.13"/>
    <x v="8"/>
    <s v="photobooks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6-12-28T19:51:23"/>
    <b v="0"/>
    <n v="14"/>
    <b v="1"/>
    <s v="photography/photobooks"/>
    <n v="116"/>
    <n v="414.29"/>
    <x v="8"/>
    <s v="photobooks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5-14T22:56:32"/>
    <b v="0"/>
    <n v="27"/>
    <b v="1"/>
    <s v="photography/photobooks"/>
    <n v="115"/>
    <n v="42.48"/>
    <x v="8"/>
    <s v="photobooks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04T19:53:49"/>
    <b v="0"/>
    <n v="49"/>
    <b v="1"/>
    <s v="photography/photobooks"/>
    <n v="107"/>
    <n v="108.78"/>
    <x v="8"/>
    <s v="photobooks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04T16:08:33"/>
    <b v="0"/>
    <n v="102"/>
    <b v="1"/>
    <s v="photography/photobooks"/>
    <n v="165"/>
    <n v="81.099999999999994"/>
    <x v="8"/>
    <s v="photobooks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7-23T13:37:40"/>
    <b v="0"/>
    <n v="3"/>
    <b v="1"/>
    <s v="photography/photobooks"/>
    <n v="155"/>
    <n v="51.67"/>
    <x v="8"/>
    <s v="photobooks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2-09T23:34:05"/>
    <b v="0"/>
    <n v="25"/>
    <b v="1"/>
    <s v="photography/photobooks"/>
    <n v="885"/>
    <n v="35.4"/>
    <x v="8"/>
    <s v="photobooks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09-22T20:50:40"/>
    <b v="0"/>
    <n v="118"/>
    <b v="1"/>
    <s v="photography/photobooks"/>
    <n v="102"/>
    <n v="103.64"/>
    <x v="8"/>
    <s v="photobooks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7-04T11:39:39"/>
    <b v="1"/>
    <n v="39"/>
    <b v="0"/>
    <s v="photography/photobooks"/>
    <n v="20"/>
    <n v="55.28"/>
    <x v="8"/>
    <s v="photobooks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7-13T23:31:52"/>
    <b v="1"/>
    <n v="103"/>
    <b v="0"/>
    <s v="photography/photobooks"/>
    <n v="59"/>
    <n v="72.17"/>
    <x v="8"/>
    <s v="photobooks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03T20:38:08"/>
    <b v="1"/>
    <n v="0"/>
    <b v="0"/>
    <s v="photography/photobooks"/>
    <n v="0"/>
    <n v="0"/>
    <x v="8"/>
    <s v="photobooks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7-03T15:48:04"/>
    <b v="1"/>
    <n v="39"/>
    <b v="0"/>
    <s v="photography/photobooks"/>
    <n v="46"/>
    <n v="58.62"/>
    <x v="8"/>
    <s v="photobooks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7-28T13:27:24"/>
    <b v="1"/>
    <n v="15"/>
    <b v="0"/>
    <s v="photography/photobooks"/>
    <n v="4"/>
    <n v="12.47"/>
    <x v="8"/>
    <s v="photobooks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4-12-13T19:39:19"/>
    <b v="1"/>
    <n v="22"/>
    <b v="0"/>
    <s v="photography/photobooks"/>
    <n v="3"/>
    <n v="49.14"/>
    <x v="8"/>
    <s v="photobooks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09-08T18:43:14"/>
    <b v="1"/>
    <n v="92"/>
    <b v="0"/>
    <s v="photography/photobooks"/>
    <n v="57"/>
    <n v="150.5"/>
    <x v="8"/>
    <s v="photobooks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09-22T23:30:40"/>
    <b v="1"/>
    <n v="25"/>
    <b v="0"/>
    <s v="photography/photobooks"/>
    <n v="21"/>
    <n v="35.799999999999997"/>
    <x v="8"/>
    <s v="photobooks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5-06T17:13:56"/>
    <b v="1"/>
    <n v="19"/>
    <b v="0"/>
    <s v="photography/photobooks"/>
    <n v="16"/>
    <n v="45.16"/>
    <x v="8"/>
    <s v="photobooks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4-12-04T18:14:58"/>
    <b v="1"/>
    <n v="19"/>
    <b v="0"/>
    <s v="photography/photobooks"/>
    <n v="6"/>
    <n v="98.79"/>
    <x v="8"/>
    <s v="photobooks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0-17T05:14:52"/>
    <b v="1"/>
    <n v="13"/>
    <b v="0"/>
    <s v="photography/photobooks"/>
    <n v="46"/>
    <n v="88.31"/>
    <x v="8"/>
    <s v="photobooks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09-08T23:26:00"/>
    <b v="1"/>
    <n v="124"/>
    <b v="0"/>
    <s v="photography/photobooks"/>
    <n v="65"/>
    <n v="170.63"/>
    <x v="8"/>
    <s v="photobooks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09-22T22:57:51"/>
    <b v="1"/>
    <n v="4"/>
    <b v="0"/>
    <s v="photography/photobooks"/>
    <n v="7"/>
    <n v="83.75"/>
    <x v="8"/>
    <s v="photobooks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1-20T08:34:13"/>
    <b v="1"/>
    <n v="10"/>
    <b v="0"/>
    <s v="photography/photobooks"/>
    <n v="14"/>
    <n v="65.099999999999994"/>
    <x v="8"/>
    <s v="photobooks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2-09T20:43:15"/>
    <b v="1"/>
    <n v="15"/>
    <b v="0"/>
    <s v="photography/photobooks"/>
    <n v="2"/>
    <n v="66.33"/>
    <x v="8"/>
    <s v="photobooks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8-02T16:36:20"/>
    <b v="1"/>
    <n v="38"/>
    <b v="0"/>
    <s v="photography/photobooks"/>
    <n v="36"/>
    <n v="104.89"/>
    <x v="8"/>
    <s v="photobooks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5-02T14:25:10"/>
    <b v="1"/>
    <n v="152"/>
    <b v="0"/>
    <s v="photography/photobooks"/>
    <n v="40"/>
    <n v="78.44"/>
    <x v="8"/>
    <s v="photobooks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8-14T14:49:05"/>
    <b v="1"/>
    <n v="24"/>
    <b v="0"/>
    <s v="photography/photobooks"/>
    <n v="26"/>
    <n v="59.04"/>
    <x v="8"/>
    <s v="photobooks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1-18T13:48:09"/>
    <b v="1"/>
    <n v="76"/>
    <b v="0"/>
    <s v="photography/photobooks"/>
    <n v="15"/>
    <n v="71.34"/>
    <x v="8"/>
    <s v="photobooks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4-20T22:47:58"/>
    <b v="1"/>
    <n v="185"/>
    <b v="0"/>
    <s v="photography/photobooks"/>
    <n v="24"/>
    <n v="51.23"/>
    <x v="8"/>
    <s v="photobooks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4-12-29T15:44:00"/>
    <b v="1"/>
    <n v="33"/>
    <b v="0"/>
    <s v="photography/photobooks"/>
    <n v="40"/>
    <n v="60.24"/>
    <x v="8"/>
    <s v="photobooks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09-14T03:14:15"/>
    <b v="1"/>
    <n v="108"/>
    <b v="0"/>
    <s v="photography/photobooks"/>
    <n v="20"/>
    <n v="44.94"/>
    <x v="8"/>
    <s v="photobooks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1-14T13:12:57"/>
    <b v="1"/>
    <n v="29"/>
    <b v="0"/>
    <s v="photography/photobooks"/>
    <n v="48"/>
    <n v="31.21"/>
    <x v="8"/>
    <s v="photobooks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3-04T15:43:57"/>
    <b v="1"/>
    <n v="24"/>
    <b v="0"/>
    <s v="photography/photobooks"/>
    <n v="15"/>
    <n v="63.88"/>
    <x v="8"/>
    <s v="photobooks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09-30T22:45:42"/>
    <b v="1"/>
    <n v="4"/>
    <b v="0"/>
    <s v="photography/photobooks"/>
    <n v="1"/>
    <n v="19"/>
    <x v="8"/>
    <s v="photobooks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4-11-12T06:00:03"/>
    <b v="1"/>
    <n v="4"/>
    <b v="0"/>
    <s v="photography/photobooks"/>
    <n v="1"/>
    <n v="10"/>
    <x v="8"/>
    <s v="photobooks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1-05T16:11:18"/>
    <b v="1"/>
    <n v="15"/>
    <b v="0"/>
    <s v="photography/photobooks"/>
    <n v="5"/>
    <n v="109.07"/>
    <x v="8"/>
    <s v="photobooks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4-11-29T17:46:05"/>
    <b v="1"/>
    <n v="4"/>
    <b v="0"/>
    <s v="photography/photobooks"/>
    <n v="4"/>
    <n v="26.75"/>
    <x v="8"/>
    <s v="photobooks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7-03T00:44:42"/>
    <b v="1"/>
    <n v="139"/>
    <b v="0"/>
    <s v="photography/photobooks"/>
    <n v="61"/>
    <n v="109.94"/>
    <x v="8"/>
    <s v="photobooks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0-27T21:24:00"/>
    <b v="1"/>
    <n v="2"/>
    <b v="0"/>
    <s v="photography/photobooks"/>
    <n v="1"/>
    <n v="20"/>
    <x v="8"/>
    <s v="photobooks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1-06T13:13:42"/>
    <b v="1"/>
    <n v="18"/>
    <b v="0"/>
    <s v="photography/photobooks"/>
    <n v="11"/>
    <n v="55.39"/>
    <x v="8"/>
    <s v="photobooks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09-14T06:55:41"/>
    <b v="1"/>
    <n v="81"/>
    <b v="0"/>
    <s v="photography/photobooks"/>
    <n v="39"/>
    <n v="133.9"/>
    <x v="8"/>
    <s v="photobooks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5-24T10:32:46"/>
    <b v="1"/>
    <n v="86"/>
    <b v="0"/>
    <s v="photography/photobooks"/>
    <n v="22"/>
    <n v="48.72"/>
    <x v="8"/>
    <s v="photobooks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1-14T13:39:49"/>
    <b v="1"/>
    <n v="140"/>
    <b v="0"/>
    <s v="photography/photobooks"/>
    <n v="68"/>
    <n v="48.25"/>
    <x v="8"/>
    <s v="photobooks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5-12-05T07:50:33"/>
    <b v="1"/>
    <n v="37"/>
    <b v="0"/>
    <s v="photography/photobooks"/>
    <n v="14"/>
    <n v="58.97"/>
    <x v="8"/>
    <s v="photobooks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0-21T20:13:28"/>
    <b v="1"/>
    <n v="6"/>
    <b v="0"/>
    <s v="photography/photobooks"/>
    <n v="2"/>
    <n v="11.64"/>
    <x v="8"/>
    <s v="photobooks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09-09T14:32:50"/>
    <b v="1"/>
    <n v="113"/>
    <b v="0"/>
    <s v="photography/photobooks"/>
    <n v="20"/>
    <n v="83.72"/>
    <x v="8"/>
    <s v="photobooks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1-12T15:51:08"/>
    <b v="1"/>
    <n v="37"/>
    <b v="0"/>
    <s v="photography/photobooks"/>
    <n v="14"/>
    <n v="63.65"/>
    <x v="8"/>
    <s v="photobooks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03T11:20:30"/>
    <b v="1"/>
    <n v="18"/>
    <b v="0"/>
    <s v="photography/photobooks"/>
    <n v="48"/>
    <n v="94.28"/>
    <x v="8"/>
    <s v="photobooks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1-13T01:43:02"/>
    <b v="1"/>
    <n v="75"/>
    <b v="0"/>
    <s v="photography/photobooks"/>
    <n v="31"/>
    <n v="71.87"/>
    <x v="8"/>
    <s v="photobooks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0-04T16:16:44"/>
    <b v="1"/>
    <n v="52"/>
    <b v="0"/>
    <s v="photography/photobooks"/>
    <n v="35"/>
    <n v="104.85"/>
    <x v="8"/>
    <s v="photobooks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08-30T19:17:38"/>
    <b v="1"/>
    <n v="122"/>
    <b v="0"/>
    <s v="photography/photobooks"/>
    <n v="36"/>
    <n v="67.14"/>
    <x v="8"/>
    <s v="photobooks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8-25T15:19:09"/>
    <b v="1"/>
    <n v="8"/>
    <b v="0"/>
    <s v="photography/photobooks"/>
    <n v="3"/>
    <n v="73.88"/>
    <x v="8"/>
    <s v="photobooks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8-28T01:38:33"/>
    <b v="1"/>
    <n v="8"/>
    <b v="0"/>
    <s v="photography/photobooks"/>
    <n v="11"/>
    <n v="69.13"/>
    <x v="8"/>
    <s v="photobooks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1-06T16:20:30"/>
    <b v="1"/>
    <n v="96"/>
    <b v="0"/>
    <s v="photography/photobooks"/>
    <n v="41"/>
    <n v="120.77"/>
    <x v="8"/>
    <s v="photobooks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1-24T21:47:19"/>
    <b v="1"/>
    <n v="9"/>
    <b v="0"/>
    <s v="photography/photobooks"/>
    <n v="11"/>
    <n v="42.22"/>
    <x v="8"/>
    <s v="photobooks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08T21:50:26"/>
    <b v="0"/>
    <n v="2"/>
    <b v="0"/>
    <s v="photography/photobooks"/>
    <n v="3"/>
    <n v="7.5"/>
    <x v="8"/>
    <s v="photobooks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08-24T10:24:30"/>
    <b v="0"/>
    <n v="26"/>
    <b v="0"/>
    <s v="photography/photobooks"/>
    <n v="0"/>
    <n v="1.54"/>
    <x v="8"/>
    <s v="photobooks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6-02T07:38:56"/>
    <b v="0"/>
    <n v="23"/>
    <b v="0"/>
    <s v="photography/photobooks"/>
    <n v="13"/>
    <n v="37.61"/>
    <x v="8"/>
    <s v="photobooks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7-08T21:20:12"/>
    <b v="0"/>
    <n v="0"/>
    <b v="0"/>
    <s v="photography/photobooks"/>
    <n v="0"/>
    <n v="0"/>
    <x v="8"/>
    <s v="photobooks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1-28T07:32:16"/>
    <b v="0"/>
    <n v="140"/>
    <b v="0"/>
    <s v="photography/photobooks"/>
    <n v="49"/>
    <n v="42.16"/>
    <x v="8"/>
    <s v="photobooks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6-16T21:45:37"/>
    <b v="0"/>
    <n v="0"/>
    <b v="0"/>
    <s v="photography/photobooks"/>
    <n v="0"/>
    <n v="0"/>
    <x v="8"/>
    <s v="photobooks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6-26T21:01:43"/>
    <b v="0"/>
    <n v="6"/>
    <b v="0"/>
    <s v="photography/photobooks"/>
    <n v="2"/>
    <n v="84.83"/>
    <x v="8"/>
    <s v="photobooks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6-11-30T15:53:27"/>
    <b v="0"/>
    <n v="100"/>
    <b v="0"/>
    <s v="photography/photobooks"/>
    <n v="52"/>
    <n v="94.19"/>
    <x v="8"/>
    <s v="photobooks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3-03T05:37:30"/>
    <b v="0"/>
    <n v="0"/>
    <b v="0"/>
    <s v="photography/photobooks"/>
    <n v="0"/>
    <n v="0"/>
    <x v="8"/>
    <s v="photobooks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6-29T18:03:16"/>
    <b v="0"/>
    <n v="4"/>
    <b v="0"/>
    <s v="photography/photobooks"/>
    <n v="2"/>
    <n v="6.25"/>
    <x v="8"/>
    <s v="photobooks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01T02:01:30"/>
    <b v="0"/>
    <n v="8"/>
    <b v="0"/>
    <s v="photography/photobooks"/>
    <n v="7"/>
    <n v="213.38"/>
    <x v="8"/>
    <s v="photobooks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1-17T07:39:27"/>
    <b v="0"/>
    <n v="57"/>
    <b v="1"/>
    <s v="music/rock"/>
    <n v="135"/>
    <n v="59.16"/>
    <x v="4"/>
    <s v="rock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3-12-25T19:07:42"/>
    <b v="0"/>
    <n v="11"/>
    <b v="1"/>
    <s v="music/rock"/>
    <n v="100"/>
    <n v="27.27"/>
    <x v="4"/>
    <s v="rock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09-23T16:26:16"/>
    <b v="0"/>
    <n v="33"/>
    <b v="1"/>
    <s v="music/rock"/>
    <n v="116"/>
    <n v="24.58"/>
    <x v="4"/>
    <s v="rock"/>
    <x v="1822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3-12-17T21:59:27"/>
    <b v="0"/>
    <n v="40"/>
    <b v="1"/>
    <s v="music/rock"/>
    <n v="100"/>
    <n v="75.05"/>
    <x v="4"/>
    <s v="rock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6-17T20:01:43"/>
    <b v="0"/>
    <n v="50"/>
    <b v="1"/>
    <s v="music/rock"/>
    <n v="105"/>
    <n v="42.02"/>
    <x v="4"/>
    <s v="rock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1-17T22:10:17"/>
    <b v="0"/>
    <n v="38"/>
    <b v="1"/>
    <s v="music/rock"/>
    <n v="101"/>
    <n v="53.16"/>
    <x v="4"/>
    <s v="rock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1-11T07:49:21"/>
    <b v="0"/>
    <n v="96"/>
    <b v="1"/>
    <s v="music/rock"/>
    <n v="101"/>
    <n v="83.89"/>
    <x v="4"/>
    <s v="rock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4-06T21:35:30"/>
    <b v="0"/>
    <n v="48"/>
    <b v="1"/>
    <s v="music/rock"/>
    <n v="100"/>
    <n v="417.33"/>
    <x v="4"/>
    <s v="rock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0-12-03T02:06:11"/>
    <b v="0"/>
    <n v="33"/>
    <b v="1"/>
    <s v="music/rock"/>
    <n v="167"/>
    <n v="75.77"/>
    <x v="4"/>
    <s v="rock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1-24T16:25:07"/>
    <b v="0"/>
    <n v="226"/>
    <b v="1"/>
    <s v="music/rock"/>
    <n v="102"/>
    <n v="67.39"/>
    <x v="4"/>
    <s v="rock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4-26T23:54:23"/>
    <b v="0"/>
    <n v="14"/>
    <b v="1"/>
    <s v="music/rock"/>
    <n v="103"/>
    <n v="73.569999999999993"/>
    <x v="4"/>
    <s v="rock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2-01T12:57:07"/>
    <b v="0"/>
    <n v="20"/>
    <b v="1"/>
    <s v="music/rock"/>
    <n v="143"/>
    <n v="25"/>
    <x v="4"/>
    <s v="rock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1-28T01:03:23"/>
    <b v="0"/>
    <n v="25"/>
    <b v="1"/>
    <s v="music/rock"/>
    <n v="263"/>
    <n v="42"/>
    <x v="4"/>
    <s v="rock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4-12-14T23:08:15"/>
    <b v="0"/>
    <n v="90"/>
    <b v="1"/>
    <s v="music/rock"/>
    <n v="118"/>
    <n v="131.16999999999999"/>
    <x v="4"/>
    <s v="rock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2-29T16:51:11"/>
    <b v="0"/>
    <n v="11"/>
    <b v="1"/>
    <s v="music/rock"/>
    <n v="104"/>
    <n v="47.27"/>
    <x v="4"/>
    <s v="rock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1-30T19:25:29"/>
    <b v="0"/>
    <n v="55"/>
    <b v="1"/>
    <s v="music/rock"/>
    <n v="200"/>
    <n v="182.13"/>
    <x v="4"/>
    <s v="rock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1-17T01:08:55"/>
    <b v="0"/>
    <n v="30"/>
    <b v="1"/>
    <s v="music/rock"/>
    <n v="307"/>
    <n v="61.37"/>
    <x v="4"/>
    <s v="rock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01T18:52:37"/>
    <b v="0"/>
    <n v="28"/>
    <b v="1"/>
    <s v="music/rock"/>
    <n v="100"/>
    <n v="35.770000000000003"/>
    <x v="4"/>
    <s v="rock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08-31T17:19:42"/>
    <b v="0"/>
    <n v="45"/>
    <b v="1"/>
    <s v="music/rock"/>
    <n v="205"/>
    <n v="45.62"/>
    <x v="4"/>
    <s v="rock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4-17T02:18:30"/>
    <b v="0"/>
    <n v="13"/>
    <b v="1"/>
    <s v="music/rock"/>
    <n v="109"/>
    <n v="75.38"/>
    <x v="4"/>
    <s v="rock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4-15T20:17:25"/>
    <b v="0"/>
    <n v="40"/>
    <b v="1"/>
    <s v="music/rock"/>
    <n v="102"/>
    <n v="50.88"/>
    <x v="4"/>
    <s v="rock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1-26T15:09:41"/>
    <b v="0"/>
    <n v="21"/>
    <b v="1"/>
    <s v="music/rock"/>
    <n v="125"/>
    <n v="119.29"/>
    <x v="4"/>
    <s v="rock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1-20T23:52:34"/>
    <b v="0"/>
    <n v="134"/>
    <b v="1"/>
    <s v="music/rock"/>
    <n v="124"/>
    <n v="92.54"/>
    <x v="4"/>
    <s v="rock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5-02T23:21:54"/>
    <b v="0"/>
    <n v="20"/>
    <b v="1"/>
    <s v="music/rock"/>
    <n v="101"/>
    <n v="76.05"/>
    <x v="4"/>
    <s v="rock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01T07:59:58"/>
    <b v="0"/>
    <n v="19"/>
    <b v="1"/>
    <s v="music/rock"/>
    <n v="100"/>
    <n v="52.63"/>
    <x v="4"/>
    <s v="rock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1-14T15:36:17"/>
    <b v="0"/>
    <n v="209"/>
    <b v="1"/>
    <s v="music/rock"/>
    <n v="138"/>
    <n v="98.99"/>
    <x v="4"/>
    <s v="rock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3-30T05:40:32"/>
    <b v="0"/>
    <n v="38"/>
    <b v="1"/>
    <s v="music/rock"/>
    <n v="121"/>
    <n v="79.53"/>
    <x v="4"/>
    <s v="rock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5-27T18:54:48"/>
    <b v="0"/>
    <n v="24"/>
    <b v="1"/>
    <s v="music/rock"/>
    <n v="107"/>
    <n v="134.21"/>
    <x v="4"/>
    <s v="rock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09-16T20:17:39"/>
    <b v="0"/>
    <n v="8"/>
    <b v="1"/>
    <s v="music/rock"/>
    <n v="100"/>
    <n v="37.630000000000003"/>
    <x v="4"/>
    <s v="rock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6-09T23:01:40"/>
    <b v="0"/>
    <n v="179"/>
    <b v="1"/>
    <s v="music/rock"/>
    <n v="102"/>
    <n v="51.04"/>
    <x v="4"/>
    <s v="rock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06T21:45:38"/>
    <b v="0"/>
    <n v="26"/>
    <b v="1"/>
    <s v="music/rock"/>
    <n v="100"/>
    <n v="50.04"/>
    <x v="4"/>
    <s v="rock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3-17T18:30:52"/>
    <b v="0"/>
    <n v="131"/>
    <b v="1"/>
    <s v="music/rock"/>
    <n v="117"/>
    <n v="133.93"/>
    <x v="4"/>
    <s v="rock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09-24T01:26:57"/>
    <b v="0"/>
    <n v="14"/>
    <b v="1"/>
    <s v="music/rock"/>
    <n v="102"/>
    <n v="58.21"/>
    <x v="4"/>
    <s v="rock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4-23T00:30:37"/>
    <b v="0"/>
    <n v="174"/>
    <b v="1"/>
    <s v="music/rock"/>
    <n v="102"/>
    <n v="88.04"/>
    <x v="4"/>
    <s v="rock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3-11-21T12:55:40"/>
    <b v="0"/>
    <n v="191"/>
    <b v="1"/>
    <s v="music/rock"/>
    <n v="154"/>
    <n v="70.58"/>
    <x v="4"/>
    <s v="rock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6-26T20:31:12"/>
    <b v="0"/>
    <n v="38"/>
    <b v="1"/>
    <s v="music/rock"/>
    <n v="101"/>
    <n v="53.29"/>
    <x v="4"/>
    <s v="rock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8-12T18:26:53"/>
    <b v="0"/>
    <n v="22"/>
    <b v="1"/>
    <s v="music/rock"/>
    <n v="100"/>
    <n v="136.36000000000001"/>
    <x v="4"/>
    <s v="rock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0-16T04:48:41"/>
    <b v="0"/>
    <n v="149"/>
    <b v="1"/>
    <s v="music/rock"/>
    <n v="109"/>
    <n v="40.549999999999997"/>
    <x v="4"/>
    <s v="rock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8-22T18:28:49"/>
    <b v="0"/>
    <n v="56"/>
    <b v="1"/>
    <s v="music/rock"/>
    <n v="132"/>
    <n v="70.63"/>
    <x v="4"/>
    <s v="rock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1-15T17:01:24"/>
    <b v="0"/>
    <n v="19"/>
    <b v="1"/>
    <s v="music/rock"/>
    <n v="133"/>
    <n v="52.68"/>
    <x v="4"/>
    <s v="rock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4-12-26T07:12:21"/>
    <b v="0"/>
    <n v="0"/>
    <b v="0"/>
    <s v="games/mobile games"/>
    <n v="0"/>
    <n v="0"/>
    <x v="6"/>
    <s v="mobile games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1-19T11:49:34"/>
    <b v="0"/>
    <n v="16"/>
    <b v="0"/>
    <s v="games/mobile games"/>
    <n v="8"/>
    <n v="90.94"/>
    <x v="6"/>
    <s v="mobile games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5-12T19:08:05"/>
    <b v="0"/>
    <n v="2"/>
    <b v="0"/>
    <s v="games/mobile games"/>
    <n v="0"/>
    <n v="5"/>
    <x v="6"/>
    <s v="mobile games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4-03T17:11:40"/>
    <b v="0"/>
    <n v="48"/>
    <b v="0"/>
    <s v="games/mobile games"/>
    <n v="43"/>
    <n v="58.08"/>
    <x v="6"/>
    <s v="mobile games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0-01T08:49:07"/>
    <b v="0"/>
    <n v="2"/>
    <b v="0"/>
    <s v="games/mobile games"/>
    <n v="0"/>
    <n v="2"/>
    <x v="6"/>
    <s v="mobile games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1-06T05:54:57"/>
    <b v="0"/>
    <n v="2"/>
    <b v="0"/>
    <s v="games/mobile games"/>
    <n v="1"/>
    <n v="62.5"/>
    <x v="6"/>
    <s v="mobile games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0-05T22:11:52"/>
    <b v="0"/>
    <n v="1"/>
    <b v="0"/>
    <s v="games/mobile games"/>
    <n v="0"/>
    <n v="10"/>
    <x v="6"/>
    <s v="mobile games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1-19T18:42:05"/>
    <b v="0"/>
    <n v="17"/>
    <b v="0"/>
    <s v="games/mobile games"/>
    <n v="5"/>
    <n v="71.59"/>
    <x v="6"/>
    <s v="mobile games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6-12-04T00:04:09"/>
    <b v="0"/>
    <n v="0"/>
    <b v="0"/>
    <s v="games/mobile games"/>
    <n v="0"/>
    <n v="0"/>
    <x v="6"/>
    <s v="mobile games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01T08:32:15"/>
    <b v="0"/>
    <n v="11"/>
    <b v="0"/>
    <s v="games/mobile games"/>
    <n v="10"/>
    <n v="32.82"/>
    <x v="6"/>
    <s v="mobile games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0-10T18:48:21"/>
    <b v="0"/>
    <n v="95"/>
    <b v="0"/>
    <s v="games/mobile games"/>
    <n v="72"/>
    <n v="49.12"/>
    <x v="6"/>
    <s v="mobile games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5-30T03:06:42"/>
    <b v="0"/>
    <n v="13"/>
    <b v="0"/>
    <s v="games/mobile games"/>
    <n v="1"/>
    <n v="16.309999999999999"/>
    <x v="6"/>
    <s v="mobile games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6-08T14:46:50"/>
    <b v="0"/>
    <n v="2"/>
    <b v="0"/>
    <s v="games/mobile games"/>
    <n v="0"/>
    <n v="18"/>
    <x v="6"/>
    <s v="mobile games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07T23:15:33"/>
    <b v="0"/>
    <n v="2"/>
    <b v="0"/>
    <s v="games/mobile games"/>
    <n v="0"/>
    <n v="13"/>
    <x v="6"/>
    <s v="mobile games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6-06T21:35:08"/>
    <b v="0"/>
    <n v="3"/>
    <b v="0"/>
    <s v="games/mobile games"/>
    <n v="1"/>
    <n v="17"/>
    <x v="6"/>
    <s v="mobile games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5-16T06:50:05"/>
    <b v="0"/>
    <n v="0"/>
    <b v="0"/>
    <s v="games/mobile games"/>
    <n v="0"/>
    <n v="0"/>
    <x v="6"/>
    <s v="mobile games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1-30T00:42:05"/>
    <b v="0"/>
    <n v="0"/>
    <b v="0"/>
    <s v="games/mobile games"/>
    <n v="0"/>
    <n v="0"/>
    <x v="6"/>
    <s v="mobile games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5-13T00:12:35"/>
    <b v="0"/>
    <n v="0"/>
    <b v="0"/>
    <s v="games/mobile games"/>
    <n v="0"/>
    <n v="0"/>
    <x v="6"/>
    <s v="mobile games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2-12T15:35:29"/>
    <b v="0"/>
    <n v="2"/>
    <b v="0"/>
    <s v="games/mobile games"/>
    <n v="0"/>
    <n v="3"/>
    <x v="6"/>
    <s v="mobile games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2-29T13:36:20"/>
    <b v="0"/>
    <n v="24"/>
    <b v="0"/>
    <s v="games/mobile games"/>
    <n v="20"/>
    <n v="41.83"/>
    <x v="6"/>
    <s v="mobile games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2-07T03:39:49"/>
    <b v="0"/>
    <n v="70"/>
    <b v="1"/>
    <s v="music/indie rock"/>
    <n v="173"/>
    <n v="49.34"/>
    <x v="4"/>
    <s v="indie rock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6-06T22:46:52"/>
    <b v="0"/>
    <n v="81"/>
    <b v="1"/>
    <s v="music/indie rock"/>
    <n v="101"/>
    <n v="41.73"/>
    <x v="4"/>
    <s v="indie rock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3-08T22:45:08"/>
    <b v="0"/>
    <n v="32"/>
    <b v="1"/>
    <s v="music/indie rock"/>
    <n v="105"/>
    <n v="32.72"/>
    <x v="4"/>
    <s v="indie rock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0-22T04:45:35"/>
    <b v="0"/>
    <n v="26"/>
    <b v="1"/>
    <s v="music/indie rock"/>
    <n v="135"/>
    <n v="51.96"/>
    <x v="4"/>
    <s v="indie rock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7-08T02:15:10"/>
    <b v="0"/>
    <n v="105"/>
    <b v="1"/>
    <s v="music/indie rock"/>
    <n v="116"/>
    <n v="50.69"/>
    <x v="4"/>
    <s v="indie rock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0-12T21:45:38"/>
    <b v="0"/>
    <n v="29"/>
    <b v="1"/>
    <s v="music/indie rock"/>
    <n v="102"/>
    <n v="42.24"/>
    <x v="4"/>
    <s v="indie rock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1-14T19:12:12"/>
    <b v="0"/>
    <n v="8"/>
    <b v="1"/>
    <s v="music/indie rock"/>
    <n v="111"/>
    <n v="416.88"/>
    <x v="4"/>
    <s v="indie rock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4-30T05:45:32"/>
    <b v="0"/>
    <n v="89"/>
    <b v="1"/>
    <s v="music/indie rock"/>
    <n v="166"/>
    <n v="46.65"/>
    <x v="4"/>
    <s v="indie rock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1-24T19:02:26"/>
    <b v="0"/>
    <n v="44"/>
    <b v="1"/>
    <s v="music/indie rock"/>
    <n v="107"/>
    <n v="48.45"/>
    <x v="4"/>
    <s v="indie rock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1-14T18:52:08"/>
    <b v="0"/>
    <n v="246"/>
    <b v="1"/>
    <s v="music/indie rock"/>
    <n v="145"/>
    <n v="70.53"/>
    <x v="4"/>
    <s v="indie rock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6-05T19:09:14"/>
    <b v="0"/>
    <n v="120"/>
    <b v="1"/>
    <s v="music/indie rock"/>
    <n v="106"/>
    <n v="87.96"/>
    <x v="4"/>
    <s v="indie rock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5-07T15:18:01"/>
    <b v="0"/>
    <n v="26"/>
    <b v="1"/>
    <s v="music/indie rock"/>
    <n v="137"/>
    <n v="26.27"/>
    <x v="4"/>
    <s v="indie rock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3-29T22:36:25"/>
    <b v="0"/>
    <n v="45"/>
    <b v="1"/>
    <s v="music/indie rock"/>
    <n v="104"/>
    <n v="57.78"/>
    <x v="4"/>
    <s v="indie rock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1-11T21:43:03"/>
    <b v="0"/>
    <n v="20"/>
    <b v="1"/>
    <s v="music/indie rock"/>
    <n v="115"/>
    <n v="57.25"/>
    <x v="4"/>
    <s v="indie rock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09-19T17:55:22"/>
    <b v="0"/>
    <n v="47"/>
    <b v="1"/>
    <s v="music/indie rock"/>
    <n v="102"/>
    <n v="196.34"/>
    <x v="4"/>
    <s v="indie rock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3-12T17:02:45"/>
    <b v="0"/>
    <n v="13"/>
    <b v="1"/>
    <s v="music/indie rock"/>
    <n v="124"/>
    <n v="43"/>
    <x v="4"/>
    <s v="indie rock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2-09T14:00:06"/>
    <b v="0"/>
    <n v="183"/>
    <b v="1"/>
    <s v="music/indie rock"/>
    <n v="102"/>
    <n v="35.549999999999997"/>
    <x v="4"/>
    <s v="indie rock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5-12-27T04:37:53"/>
    <b v="0"/>
    <n v="21"/>
    <b v="1"/>
    <s v="music/indie rock"/>
    <n v="145"/>
    <n v="68.81"/>
    <x v="4"/>
    <s v="indie rock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2-22T22:36:06"/>
    <b v="0"/>
    <n v="42"/>
    <b v="1"/>
    <s v="music/indie rock"/>
    <n v="133"/>
    <n v="28.57"/>
    <x v="4"/>
    <s v="indie rock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09-07T20:55:31"/>
    <b v="0"/>
    <n v="54"/>
    <b v="1"/>
    <s v="music/indie rock"/>
    <n v="109"/>
    <n v="50.63"/>
    <x v="4"/>
    <s v="indie rock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4-21T13:02:09"/>
    <b v="0"/>
    <n v="25"/>
    <b v="0"/>
    <s v="technology/gadgets"/>
    <n v="3"/>
    <n v="106.8"/>
    <x v="2"/>
    <s v="gadgets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2-01T18:57:27"/>
    <b v="0"/>
    <n v="3"/>
    <b v="0"/>
    <s v="technology/gadgets"/>
    <n v="1"/>
    <n v="4"/>
    <x v="2"/>
    <s v="gadgets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6-11-27T18:29:51"/>
    <b v="0"/>
    <n v="41"/>
    <b v="0"/>
    <s v="technology/gadgets"/>
    <n v="47"/>
    <n v="34.1"/>
    <x v="2"/>
    <s v="gadgets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5-11-17T16:27:01"/>
    <b v="0"/>
    <n v="2"/>
    <b v="0"/>
    <s v="technology/gadgets"/>
    <n v="0"/>
    <n v="25"/>
    <x v="2"/>
    <s v="gadgets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8-07T22:13:14"/>
    <b v="0"/>
    <n v="4"/>
    <b v="0"/>
    <s v="technology/gadgets"/>
    <n v="0"/>
    <n v="10.5"/>
    <x v="2"/>
    <s v="gadgets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5-23T16:06:23"/>
    <b v="0"/>
    <n v="99"/>
    <b v="0"/>
    <s v="technology/gadgets"/>
    <n v="43"/>
    <n v="215.96"/>
    <x v="2"/>
    <s v="gadgets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07T14:05:25"/>
    <b v="0"/>
    <n v="4"/>
    <b v="0"/>
    <s v="technology/gadgets"/>
    <n v="0"/>
    <n v="21.25"/>
    <x v="2"/>
    <s v="gadgets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1-28T22:01:40"/>
    <b v="0"/>
    <n v="4"/>
    <b v="0"/>
    <s v="technology/gadgets"/>
    <n v="2"/>
    <n v="108.25"/>
    <x v="2"/>
    <s v="gadgets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09-22T10:17:59"/>
    <b v="0"/>
    <n v="38"/>
    <b v="0"/>
    <s v="technology/gadgets"/>
    <n v="14"/>
    <n v="129.97"/>
    <x v="2"/>
    <s v="gadgets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09-16T23:06:57"/>
    <b v="0"/>
    <n v="285"/>
    <b v="0"/>
    <s v="technology/gadgets"/>
    <n v="39"/>
    <n v="117.49"/>
    <x v="2"/>
    <s v="gadgets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7-09T00:48:54"/>
    <b v="0"/>
    <n v="1"/>
    <b v="0"/>
    <s v="technology/gadgets"/>
    <n v="0"/>
    <n v="10"/>
    <x v="2"/>
    <s v="gadgets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5-04T05:26:00"/>
    <b v="0"/>
    <n v="42"/>
    <b v="0"/>
    <s v="technology/gadgets"/>
    <n v="59"/>
    <n v="70.599999999999994"/>
    <x v="2"/>
    <s v="gadgets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09-07T12:16:18"/>
    <b v="0"/>
    <n v="26"/>
    <b v="0"/>
    <s v="technology/gadgets"/>
    <n v="1"/>
    <n v="24.5"/>
    <x v="2"/>
    <s v="gadgets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16T04:11:13"/>
    <b v="0"/>
    <n v="2"/>
    <b v="0"/>
    <s v="technology/gadgets"/>
    <n v="9"/>
    <n v="30"/>
    <x v="2"/>
    <s v="gadgets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8-12T01:10:22"/>
    <b v="0"/>
    <n v="4"/>
    <b v="0"/>
    <s v="technology/gadgets"/>
    <n v="2"/>
    <n v="2"/>
    <x v="2"/>
    <s v="gadgets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0-12T17:12:55"/>
    <b v="0"/>
    <n v="6"/>
    <b v="0"/>
    <s v="technology/gadgets"/>
    <n v="1"/>
    <n v="17"/>
    <x v="2"/>
    <s v="gadgets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1-10T06:28:53"/>
    <b v="0"/>
    <n v="70"/>
    <b v="0"/>
    <s v="technology/gadgets"/>
    <n v="53"/>
    <n v="2928.93"/>
    <x v="2"/>
    <s v="gadgets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7-07T18:57:31"/>
    <b v="0"/>
    <n v="9"/>
    <b v="0"/>
    <s v="technology/gadgets"/>
    <n v="1"/>
    <n v="28.89"/>
    <x v="2"/>
    <s v="gadgets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4-18T21:00:49"/>
    <b v="0"/>
    <n v="8"/>
    <b v="0"/>
    <s v="technology/gadgets"/>
    <n v="47"/>
    <n v="29.63"/>
    <x v="2"/>
    <s v="gadgets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09-22T21:01:01"/>
    <b v="0"/>
    <n v="105"/>
    <b v="0"/>
    <s v="technology/gadgets"/>
    <n v="43"/>
    <n v="40.98"/>
    <x v="2"/>
    <s v="gadgets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6-13T05:19:03"/>
    <b v="0"/>
    <n v="38"/>
    <b v="1"/>
    <s v="music/indie rock"/>
    <n v="137"/>
    <n v="54"/>
    <x v="4"/>
    <s v="indie rock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1-11T06:08:27"/>
    <b v="0"/>
    <n v="64"/>
    <b v="1"/>
    <s v="music/indie rock"/>
    <n v="116"/>
    <n v="36.11"/>
    <x v="4"/>
    <s v="indie rock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8-16T20:22:12"/>
    <b v="0"/>
    <n v="13"/>
    <b v="1"/>
    <s v="music/indie rock"/>
    <n v="241"/>
    <n v="23.15"/>
    <x v="4"/>
    <s v="indie rock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3-12-17T18:15:55"/>
    <b v="0"/>
    <n v="33"/>
    <b v="1"/>
    <s v="music/indie rock"/>
    <n v="114"/>
    <n v="104"/>
    <x v="4"/>
    <s v="indie rock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09-17T21:38:08"/>
    <b v="0"/>
    <n v="52"/>
    <b v="1"/>
    <s v="music/indie rock"/>
    <n v="110"/>
    <n v="31.83"/>
    <x v="4"/>
    <s v="indie rock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0-04T22:54:16"/>
    <b v="0"/>
    <n v="107"/>
    <b v="1"/>
    <s v="music/indie rock"/>
    <n v="195"/>
    <n v="27.39"/>
    <x v="4"/>
    <s v="indie rock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2-20T20:40:39"/>
    <b v="0"/>
    <n v="11"/>
    <b v="1"/>
    <s v="music/indie rock"/>
    <n v="103"/>
    <n v="56.36"/>
    <x v="4"/>
    <s v="indie rock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4-06T15:33:14"/>
    <b v="0"/>
    <n v="34"/>
    <b v="1"/>
    <s v="music/indie rock"/>
    <n v="103"/>
    <n v="77.349999999999994"/>
    <x v="4"/>
    <s v="indie rock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5-23T00:31:06"/>
    <b v="0"/>
    <n v="75"/>
    <b v="1"/>
    <s v="music/indie rock"/>
    <n v="100"/>
    <n v="42.8"/>
    <x v="4"/>
    <s v="indie rock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5-07T13:24:42"/>
    <b v="0"/>
    <n v="26"/>
    <b v="1"/>
    <s v="music/indie rock"/>
    <n v="127"/>
    <n v="48.85"/>
    <x v="4"/>
    <s v="indie rock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07T21:25:09"/>
    <b v="0"/>
    <n v="50"/>
    <b v="1"/>
    <s v="music/indie rock"/>
    <n v="121"/>
    <n v="48.24"/>
    <x v="4"/>
    <s v="indie rock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02T19:26:13"/>
    <b v="0"/>
    <n v="80"/>
    <b v="1"/>
    <s v="music/indie rock"/>
    <n v="107"/>
    <n v="70.209999999999994"/>
    <x v="4"/>
    <s v="indie rock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8-27T03:08:27"/>
    <b v="0"/>
    <n v="110"/>
    <b v="1"/>
    <s v="music/indie rock"/>
    <n v="172"/>
    <n v="94.05"/>
    <x v="4"/>
    <s v="indie rock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1-17T20:48:41"/>
    <b v="0"/>
    <n v="77"/>
    <b v="1"/>
    <s v="music/indie rock"/>
    <n v="124"/>
    <n v="80.27"/>
    <x v="4"/>
    <s v="indie rock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5-13T22:22:51"/>
    <b v="0"/>
    <n v="50"/>
    <b v="1"/>
    <s v="music/indie rock"/>
    <n v="108"/>
    <n v="54.2"/>
    <x v="4"/>
    <s v="indie rock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1-04T21:21:10"/>
    <b v="0"/>
    <n v="145"/>
    <b v="1"/>
    <s v="music/indie rock"/>
    <n v="117"/>
    <n v="60.27"/>
    <x v="4"/>
    <s v="indie rock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5-29T02:51:21"/>
    <b v="0"/>
    <n v="29"/>
    <b v="1"/>
    <s v="music/indie rock"/>
    <n v="187"/>
    <n v="38.74"/>
    <x v="4"/>
    <s v="indie rock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5-31T06:13:51"/>
    <b v="0"/>
    <n v="114"/>
    <b v="1"/>
    <s v="music/indie rock"/>
    <n v="116"/>
    <n v="152.54"/>
    <x v="4"/>
    <s v="indie rock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2-07T23:38:28"/>
    <b v="0"/>
    <n v="96"/>
    <b v="1"/>
    <s v="music/indie rock"/>
    <n v="111"/>
    <n v="115.31"/>
    <x v="4"/>
    <s v="indie rock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5-06T12:10:33"/>
    <b v="0"/>
    <n v="31"/>
    <b v="1"/>
    <s v="music/indie rock"/>
    <n v="171"/>
    <n v="35.840000000000003"/>
    <x v="4"/>
    <s v="indie rock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4-14T06:58:51"/>
    <b v="1"/>
    <n v="4883"/>
    <b v="1"/>
    <s v="technology/hardware"/>
    <n v="126"/>
    <n v="64.569999999999993"/>
    <x v="2"/>
    <s v="hardware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4-04T19:52:20"/>
    <b v="1"/>
    <n v="95"/>
    <b v="1"/>
    <s v="technology/hardware"/>
    <n v="138"/>
    <n v="87.44"/>
    <x v="2"/>
    <s v="hardware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6-26T06:28:36"/>
    <b v="1"/>
    <n v="2478"/>
    <b v="1"/>
    <s v="technology/hardware"/>
    <n v="1705"/>
    <n v="68.819999999999993"/>
    <x v="2"/>
    <s v="hardware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3-31T14:01:30"/>
    <b v="1"/>
    <n v="1789"/>
    <b v="1"/>
    <s v="technology/hardware"/>
    <n v="788"/>
    <n v="176.2"/>
    <x v="2"/>
    <s v="hardware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6-01T06:02:38"/>
    <b v="1"/>
    <n v="680"/>
    <b v="1"/>
    <s v="technology/hardware"/>
    <n v="348"/>
    <n v="511.79"/>
    <x v="2"/>
    <s v="hardware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2-18T03:36:01"/>
    <b v="1"/>
    <n v="70"/>
    <b v="1"/>
    <s v="technology/hardware"/>
    <n v="150"/>
    <n v="160.44"/>
    <x v="2"/>
    <s v="hardware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0-15T22:02:00"/>
    <b v="1"/>
    <n v="23"/>
    <b v="1"/>
    <s v="technology/hardware"/>
    <n v="101"/>
    <n v="35"/>
    <x v="2"/>
    <s v="hardware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4-12T14:30:09"/>
    <b v="1"/>
    <n v="4245"/>
    <b v="1"/>
    <s v="technology/hardware"/>
    <n v="800"/>
    <n v="188.51"/>
    <x v="2"/>
    <s v="hardware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6-09T10:09:11"/>
    <b v="1"/>
    <n v="943"/>
    <b v="1"/>
    <s v="technology/hardware"/>
    <n v="106"/>
    <n v="56.2"/>
    <x v="2"/>
    <s v="hardware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3-21T04:21:13"/>
    <b v="1"/>
    <n v="1876"/>
    <b v="1"/>
    <s v="technology/hardware"/>
    <n v="201"/>
    <n v="51.31"/>
    <x v="2"/>
    <s v="hardware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0-07T10:05:37"/>
    <b v="1"/>
    <n v="834"/>
    <b v="1"/>
    <s v="technology/hardware"/>
    <n v="212"/>
    <n v="127.36"/>
    <x v="2"/>
    <s v="hardware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09-08T14:33:35"/>
    <b v="1"/>
    <n v="682"/>
    <b v="1"/>
    <s v="technology/hardware"/>
    <n v="198"/>
    <n v="101.86"/>
    <x v="2"/>
    <s v="hardware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2-01T04:47:45"/>
    <b v="1"/>
    <n v="147"/>
    <b v="1"/>
    <s v="technology/hardware"/>
    <n v="226"/>
    <n v="230.56"/>
    <x v="2"/>
    <s v="hardware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1-24T13:56:16"/>
    <b v="1"/>
    <n v="415"/>
    <b v="1"/>
    <s v="technology/hardware"/>
    <n v="699"/>
    <n v="842.11"/>
    <x v="2"/>
    <s v="hardware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4-20T06:31:21"/>
    <b v="1"/>
    <n v="290"/>
    <b v="1"/>
    <s v="technology/hardware"/>
    <n v="399"/>
    <n v="577.28"/>
    <x v="2"/>
    <s v="hardware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3-03T22:10:05"/>
    <b v="1"/>
    <n v="365"/>
    <b v="1"/>
    <s v="technology/hardware"/>
    <n v="294"/>
    <n v="483.34"/>
    <x v="2"/>
    <s v="hardware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09-26T02:21:53"/>
    <b v="1"/>
    <n v="660"/>
    <b v="1"/>
    <s v="technology/hardware"/>
    <n v="168"/>
    <n v="76.14"/>
    <x v="2"/>
    <s v="hardware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2-20T23:42:41"/>
    <b v="1"/>
    <n v="1356"/>
    <b v="1"/>
    <s v="technology/hardware"/>
    <n v="1436"/>
    <n v="74.11"/>
    <x v="2"/>
    <s v="hardware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8-19T20:17:40"/>
    <b v="1"/>
    <n v="424"/>
    <b v="1"/>
    <s v="technology/hardware"/>
    <n v="157"/>
    <n v="36.97"/>
    <x v="2"/>
    <s v="hardware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1-20T08:42:21"/>
    <b v="1"/>
    <n v="33"/>
    <b v="1"/>
    <s v="technology/hardware"/>
    <n v="118"/>
    <n v="2500.9699999999998"/>
    <x v="2"/>
    <s v="hardware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08-26T04:40:17"/>
    <b v="1"/>
    <n v="1633"/>
    <b v="1"/>
    <s v="technology/hardware"/>
    <n v="1105"/>
    <n v="67.69"/>
    <x v="2"/>
    <s v="hardware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4-12T18:43:56"/>
    <b v="1"/>
    <n v="306"/>
    <b v="1"/>
    <s v="technology/hardware"/>
    <n v="193"/>
    <n v="63.05"/>
    <x v="2"/>
    <s v="hardware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8-11T10:18:54"/>
    <b v="1"/>
    <n v="205"/>
    <b v="1"/>
    <s v="technology/hardware"/>
    <n v="127"/>
    <n v="117.6"/>
    <x v="2"/>
    <s v="hardware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3-22T06:32:52"/>
    <b v="1"/>
    <n v="1281"/>
    <b v="1"/>
    <s v="technology/hardware"/>
    <n v="260"/>
    <n v="180.75"/>
    <x v="2"/>
    <s v="hardware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1-12-20T02:08:30"/>
    <b v="1"/>
    <n v="103"/>
    <b v="1"/>
    <s v="technology/hardware"/>
    <n v="262"/>
    <n v="127.32"/>
    <x v="2"/>
    <s v="hardware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7-14T12:58:18"/>
    <b v="1"/>
    <n v="1513"/>
    <b v="1"/>
    <s v="technology/hardware"/>
    <n v="207"/>
    <n v="136.63999999999999"/>
    <x v="2"/>
    <s v="hardware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3-31T15:55:29"/>
    <b v="1"/>
    <n v="405"/>
    <b v="1"/>
    <s v="technology/hardware"/>
    <n v="370"/>
    <n v="182.78"/>
    <x v="2"/>
    <s v="hardware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1-01T14:05:15"/>
    <b v="1"/>
    <n v="510"/>
    <b v="1"/>
    <s v="technology/hardware"/>
    <n v="285"/>
    <n v="279.38"/>
    <x v="2"/>
    <s v="hardware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7-05T19:01:08"/>
    <b v="1"/>
    <n v="1887"/>
    <b v="1"/>
    <s v="technology/hardware"/>
    <n v="579"/>
    <n v="61.38"/>
    <x v="2"/>
    <s v="hardware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2-18T04:38:21"/>
    <b v="1"/>
    <n v="701"/>
    <b v="1"/>
    <s v="technology/hardware"/>
    <n v="1132"/>
    <n v="80.73"/>
    <x v="2"/>
    <s v="hardware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0-13T12:01:01"/>
    <b v="1"/>
    <n v="3863"/>
    <b v="1"/>
    <s v="technology/hardware"/>
    <n v="263"/>
    <n v="272.36"/>
    <x v="2"/>
    <s v="hardware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0-18T00:17:24"/>
    <b v="1"/>
    <n v="238"/>
    <b v="1"/>
    <s v="technology/hardware"/>
    <n v="674"/>
    <n v="70.849999999999994"/>
    <x v="2"/>
    <s v="hardware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6-27T17:21:04"/>
    <b v="1"/>
    <n v="2051"/>
    <b v="1"/>
    <s v="technology/hardware"/>
    <n v="257"/>
    <n v="247.94"/>
    <x v="2"/>
    <s v="hardware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6-19T08:01:09"/>
    <b v="1"/>
    <n v="402"/>
    <b v="1"/>
    <s v="technology/hardware"/>
    <n v="375"/>
    <n v="186.81"/>
    <x v="2"/>
    <s v="hardware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2-07T18:07:31"/>
    <b v="1"/>
    <n v="253"/>
    <b v="1"/>
    <s v="technology/hardware"/>
    <n v="209"/>
    <n v="131.99"/>
    <x v="2"/>
    <s v="hardware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6-12T21:35:25"/>
    <b v="1"/>
    <n v="473"/>
    <b v="1"/>
    <s v="technology/hardware"/>
    <n v="347"/>
    <n v="29.31"/>
    <x v="2"/>
    <s v="hardware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1-02T05:12:20"/>
    <b v="1"/>
    <n v="821"/>
    <b v="1"/>
    <s v="technology/hardware"/>
    <n v="402"/>
    <n v="245.02"/>
    <x v="2"/>
    <s v="hardware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5-09T05:24:52"/>
    <b v="1"/>
    <n v="388"/>
    <b v="1"/>
    <s v="technology/hardware"/>
    <n v="1027"/>
    <n v="1323.25"/>
    <x v="2"/>
    <s v="hardware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0-12T11:02:26"/>
    <b v="1"/>
    <n v="813"/>
    <b v="1"/>
    <s v="technology/hardware"/>
    <n v="115"/>
    <n v="282.66000000000003"/>
    <x v="2"/>
    <s v="hardware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2-22T13:01:02"/>
    <b v="1"/>
    <n v="1945"/>
    <b v="1"/>
    <s v="technology/hardware"/>
    <n v="355"/>
    <n v="91.21"/>
    <x v="2"/>
    <s v="hardware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6-08T17:24:25"/>
    <b v="0"/>
    <n v="12"/>
    <b v="0"/>
    <s v="photography/people"/>
    <n v="5"/>
    <n v="31.75"/>
    <x v="8"/>
    <s v="people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1-03T14:04:47"/>
    <b v="0"/>
    <n v="0"/>
    <b v="0"/>
    <s v="photography/people"/>
    <n v="0"/>
    <n v="0"/>
    <x v="8"/>
    <s v="people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8-10T00:16:58"/>
    <b v="0"/>
    <n v="16"/>
    <b v="0"/>
    <s v="photography/people"/>
    <n v="4"/>
    <n v="88.69"/>
    <x v="8"/>
    <s v="people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09-30T18:58:01"/>
    <b v="0"/>
    <n v="7"/>
    <b v="0"/>
    <s v="photography/people"/>
    <n v="21"/>
    <n v="453.14"/>
    <x v="8"/>
    <s v="people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7-03T16:46:11"/>
    <b v="0"/>
    <n v="4"/>
    <b v="0"/>
    <s v="photography/people"/>
    <n v="3"/>
    <n v="12.75"/>
    <x v="8"/>
    <s v="people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2-12T10:24:43"/>
    <b v="0"/>
    <n v="1"/>
    <b v="0"/>
    <s v="photography/people"/>
    <n v="0"/>
    <n v="1"/>
    <x v="8"/>
    <s v="people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1-29T15:21:16"/>
    <b v="0"/>
    <n v="28"/>
    <b v="0"/>
    <s v="photography/people"/>
    <n v="42"/>
    <n v="83.43"/>
    <x v="8"/>
    <s v="people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7-20T18:19:02"/>
    <b v="0"/>
    <n v="1"/>
    <b v="0"/>
    <s v="photography/people"/>
    <n v="0"/>
    <n v="25"/>
    <x v="8"/>
    <s v="people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1-10T16:20:08"/>
    <b v="0"/>
    <n v="1"/>
    <b v="0"/>
    <s v="photography/people"/>
    <n v="1"/>
    <n v="50"/>
    <x v="8"/>
    <s v="people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1-28T04:42:12"/>
    <b v="0"/>
    <n v="5"/>
    <b v="0"/>
    <s v="photography/people"/>
    <n v="17"/>
    <n v="101.8"/>
    <x v="8"/>
    <s v="people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6-11T21:26:26"/>
    <b v="0"/>
    <n v="3"/>
    <b v="0"/>
    <s v="photography/people"/>
    <n v="7"/>
    <n v="46.67"/>
    <x v="8"/>
    <s v="people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1-18T03:26:31"/>
    <b v="0"/>
    <n v="2"/>
    <b v="0"/>
    <s v="photography/people"/>
    <n v="0"/>
    <n v="1"/>
    <x v="8"/>
    <s v="people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1-20T14:07:17"/>
    <b v="0"/>
    <n v="0"/>
    <b v="0"/>
    <s v="photography/people"/>
    <n v="0"/>
    <n v="0"/>
    <x v="8"/>
    <s v="people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0-07T00:09:02"/>
    <b v="0"/>
    <n v="0"/>
    <b v="0"/>
    <s v="photography/people"/>
    <n v="0"/>
    <n v="0"/>
    <x v="8"/>
    <s v="people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6-25T21:38:56"/>
    <b v="0"/>
    <n v="3"/>
    <b v="0"/>
    <s v="photography/people"/>
    <n v="8"/>
    <n v="26"/>
    <x v="8"/>
    <s v="people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6-09T19:40:11"/>
    <b v="0"/>
    <n v="0"/>
    <b v="0"/>
    <s v="photography/people"/>
    <n v="0"/>
    <n v="0"/>
    <x v="8"/>
    <s v="people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7-26T22:20:12"/>
    <b v="0"/>
    <n v="0"/>
    <b v="0"/>
    <s v="photography/people"/>
    <n v="0"/>
    <n v="0"/>
    <x v="8"/>
    <s v="people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6-16T02:50:38"/>
    <b v="0"/>
    <n v="3"/>
    <b v="0"/>
    <s v="photography/people"/>
    <n v="26"/>
    <n v="218.33"/>
    <x v="8"/>
    <s v="people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0-13T11:35:08"/>
    <b v="0"/>
    <n v="7"/>
    <b v="0"/>
    <s v="photography/people"/>
    <n v="1"/>
    <n v="33.71"/>
    <x v="8"/>
    <s v="people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5-12-06T22:50:13"/>
    <b v="0"/>
    <n v="25"/>
    <b v="0"/>
    <s v="photography/people"/>
    <n v="13"/>
    <n v="25"/>
    <x v="8"/>
    <s v="people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5-11T05:01:56"/>
    <b v="1"/>
    <n v="1637"/>
    <b v="1"/>
    <s v="technology/hardware"/>
    <n v="382"/>
    <n v="128.38999999999999"/>
    <x v="2"/>
    <s v="hardware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6-12-23T17:05:43"/>
    <b v="1"/>
    <n v="1375"/>
    <b v="1"/>
    <s v="technology/hardware"/>
    <n v="217"/>
    <n v="78.83"/>
    <x v="2"/>
    <s v="hardware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6-17T03:00:52"/>
    <b v="1"/>
    <n v="17"/>
    <b v="1"/>
    <s v="technology/hardware"/>
    <n v="312"/>
    <n v="91.76"/>
    <x v="2"/>
    <s v="hardware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6-09T14:31:03"/>
    <b v="1"/>
    <n v="354"/>
    <b v="1"/>
    <s v="technology/hardware"/>
    <n v="234"/>
    <n v="331.1"/>
    <x v="2"/>
    <s v="hardware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09-17T19:30:18"/>
    <b v="1"/>
    <n v="191"/>
    <b v="1"/>
    <s v="technology/hardware"/>
    <n v="124"/>
    <n v="194.26"/>
    <x v="2"/>
    <s v="hardware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0-28T12:00:45"/>
    <b v="1"/>
    <n v="303"/>
    <b v="1"/>
    <s v="technology/hardware"/>
    <n v="248"/>
    <n v="408.98"/>
    <x v="2"/>
    <s v="hardware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6-17T20:06:26"/>
    <b v="1"/>
    <n v="137"/>
    <b v="1"/>
    <s v="technology/hardware"/>
    <n v="116"/>
    <n v="84.46"/>
    <x v="2"/>
    <s v="hardware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8-05T14:30:22"/>
    <b v="1"/>
    <n v="41"/>
    <b v="1"/>
    <s v="technology/hardware"/>
    <n v="117"/>
    <n v="44.85"/>
    <x v="2"/>
    <s v="hardware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0-17T07:45:43"/>
    <b v="1"/>
    <n v="398"/>
    <b v="1"/>
    <s v="technology/hardware"/>
    <n v="305"/>
    <n v="383.36"/>
    <x v="2"/>
    <s v="hardware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7-18T23:54:51"/>
    <b v="1"/>
    <n v="1737"/>
    <b v="1"/>
    <s v="technology/hardware"/>
    <n v="320"/>
    <n v="55.28"/>
    <x v="2"/>
    <s v="hardware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5-12-08T08:36:13"/>
    <b v="1"/>
    <n v="971"/>
    <b v="1"/>
    <s v="technology/hardware"/>
    <n v="820"/>
    <n v="422.02"/>
    <x v="2"/>
    <s v="hardware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1-05T19:44:01"/>
    <b v="1"/>
    <n v="183"/>
    <b v="1"/>
    <s v="technology/hardware"/>
    <n v="235"/>
    <n v="64.180000000000007"/>
    <x v="2"/>
    <s v="hardware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5-08T23:03:34"/>
    <b v="1"/>
    <n v="4562"/>
    <b v="1"/>
    <s v="technology/hardware"/>
    <n v="495"/>
    <n v="173.58"/>
    <x v="2"/>
    <s v="hardware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2-18T05:08:59"/>
    <b v="1"/>
    <n v="26457"/>
    <b v="1"/>
    <s v="technology/hardware"/>
    <n v="7814"/>
    <n v="88.6"/>
    <x v="2"/>
    <s v="hardware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8-09T21:02:43"/>
    <b v="1"/>
    <n v="162"/>
    <b v="1"/>
    <s v="technology/hardware"/>
    <n v="113"/>
    <n v="50.22"/>
    <x v="2"/>
    <s v="hardware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2-06T21:08:19"/>
    <b v="1"/>
    <n v="479"/>
    <b v="1"/>
    <s v="technology/hardware"/>
    <n v="922"/>
    <n v="192.39"/>
    <x v="2"/>
    <s v="hardware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2-21T01:22:35"/>
    <b v="1"/>
    <n v="426"/>
    <b v="1"/>
    <s v="technology/hardware"/>
    <n v="125"/>
    <n v="73.42"/>
    <x v="2"/>
    <s v="hardware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7-13T08:46:49"/>
    <b v="1"/>
    <n v="450"/>
    <b v="1"/>
    <s v="technology/hardware"/>
    <n v="102"/>
    <n v="147.68"/>
    <x v="2"/>
    <s v="hardware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8-22T17:00:21"/>
    <b v="1"/>
    <n v="1780"/>
    <b v="1"/>
    <s v="technology/hardware"/>
    <n v="485"/>
    <n v="108.97"/>
    <x v="2"/>
    <s v="hardware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4-07T02:20:24"/>
    <b v="1"/>
    <n v="122"/>
    <b v="1"/>
    <s v="technology/hardware"/>
    <n v="192"/>
    <n v="23.65"/>
    <x v="2"/>
    <s v="hardware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8-09T01:41:37"/>
    <b v="1"/>
    <n v="95"/>
    <b v="1"/>
    <s v="technology/hardware"/>
    <n v="281"/>
    <n v="147.94999999999999"/>
    <x v="2"/>
    <s v="hardware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5-11T13:39:32"/>
    <b v="1"/>
    <n v="325"/>
    <b v="1"/>
    <s v="technology/hardware"/>
    <n v="125"/>
    <n v="385.04"/>
    <x v="2"/>
    <s v="hardware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5-11T10:05:53"/>
    <b v="1"/>
    <n v="353"/>
    <b v="1"/>
    <s v="technology/hardware"/>
    <n v="161"/>
    <n v="457.39"/>
    <x v="2"/>
    <s v="hardware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7-08T23:12:24"/>
    <b v="1"/>
    <n v="105"/>
    <b v="1"/>
    <s v="technology/hardware"/>
    <n v="585"/>
    <n v="222.99"/>
    <x v="2"/>
    <s v="hardware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5-11T04:25:46"/>
    <b v="1"/>
    <n v="729"/>
    <b v="1"/>
    <s v="technology/hardware"/>
    <n v="201"/>
    <n v="220.74"/>
    <x v="2"/>
    <s v="hardware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3-05T17:39:45"/>
    <b v="1"/>
    <n v="454"/>
    <b v="1"/>
    <s v="technology/hardware"/>
    <n v="133"/>
    <n v="73.5"/>
    <x v="2"/>
    <s v="hardware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2-12T19:31:59"/>
    <b v="1"/>
    <n v="539"/>
    <b v="1"/>
    <s v="technology/hardware"/>
    <n v="120"/>
    <n v="223.1"/>
    <x v="2"/>
    <s v="hardware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2-05T22:03:26"/>
    <b v="1"/>
    <n v="79"/>
    <b v="1"/>
    <s v="technology/hardware"/>
    <n v="126"/>
    <n v="47.91"/>
    <x v="2"/>
    <s v="hardware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7-27T00:31:21"/>
    <b v="1"/>
    <n v="94"/>
    <b v="1"/>
    <s v="technology/hardware"/>
    <n v="361"/>
    <n v="96.06"/>
    <x v="2"/>
    <s v="hardware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0-29T23:54:56"/>
    <b v="1"/>
    <n v="625"/>
    <b v="1"/>
    <s v="technology/hardware"/>
    <n v="226"/>
    <n v="118.61"/>
    <x v="2"/>
    <s v="hardware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4-12-01T07:54:13"/>
    <b v="1"/>
    <n v="508"/>
    <b v="1"/>
    <s v="technology/hardware"/>
    <n v="120"/>
    <n v="118.45"/>
    <x v="2"/>
    <s v="hardware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1-14T13:34:34"/>
    <b v="1"/>
    <n v="531"/>
    <b v="1"/>
    <s v="technology/hardware"/>
    <n v="304"/>
    <n v="143.21"/>
    <x v="2"/>
    <s v="hardware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3-26T01:58:38"/>
    <b v="1"/>
    <n v="158"/>
    <b v="1"/>
    <s v="technology/hardware"/>
    <n v="179"/>
    <n v="282.72000000000003"/>
    <x v="2"/>
    <s v="hardware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3-12T03:07:13"/>
    <b v="1"/>
    <n v="508"/>
    <b v="1"/>
    <s v="technology/hardware"/>
    <n v="387"/>
    <n v="593.94000000000005"/>
    <x v="2"/>
    <s v="hardware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1-02T15:00:07"/>
    <b v="1"/>
    <n v="644"/>
    <b v="1"/>
    <s v="technology/hardware"/>
    <n v="211"/>
    <n v="262.16000000000003"/>
    <x v="2"/>
    <s v="hardware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4-08T20:45:19"/>
    <b v="1"/>
    <n v="848"/>
    <b v="1"/>
    <s v="technology/hardware"/>
    <n v="132"/>
    <n v="46.58"/>
    <x v="2"/>
    <s v="hardware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0-30T05:02:33"/>
    <b v="1"/>
    <n v="429"/>
    <b v="1"/>
    <s v="technology/hardware"/>
    <n v="300"/>
    <n v="70.040000000000006"/>
    <x v="2"/>
    <s v="hardware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5-29T06:30:21"/>
    <b v="1"/>
    <n v="204"/>
    <b v="1"/>
    <s v="technology/hardware"/>
    <n v="421"/>
    <n v="164.91"/>
    <x v="2"/>
    <s v="hardware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0-31T10:32:05"/>
    <b v="1"/>
    <n v="379"/>
    <b v="1"/>
    <s v="technology/hardware"/>
    <n v="136"/>
    <n v="449.26"/>
    <x v="2"/>
    <s v="hardware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0-30T22:15:03"/>
    <b v="1"/>
    <n v="271"/>
    <b v="1"/>
    <s v="technology/hardware"/>
    <n v="248"/>
    <n v="27.47"/>
    <x v="2"/>
    <s v="hardware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0-10T12:37:07"/>
    <b v="0"/>
    <n v="120"/>
    <b v="1"/>
    <s v="technology/hardware"/>
    <n v="182"/>
    <n v="143.97999999999999"/>
    <x v="2"/>
    <s v="hardware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5-11-22T16:59:34"/>
    <b v="0"/>
    <n v="140"/>
    <b v="1"/>
    <s v="technology/hardware"/>
    <n v="124"/>
    <n v="88.24"/>
    <x v="2"/>
    <s v="hardware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0-17T04:14:37"/>
    <b v="0"/>
    <n v="193"/>
    <b v="1"/>
    <s v="technology/hardware"/>
    <n v="506"/>
    <n v="36.33"/>
    <x v="2"/>
    <s v="hardware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5-13T16:25:14"/>
    <b v="0"/>
    <n v="180"/>
    <b v="1"/>
    <s v="technology/hardware"/>
    <n v="108"/>
    <n v="90.18"/>
    <x v="2"/>
    <s v="hardware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6-08T02:07:27"/>
    <b v="0"/>
    <n v="263"/>
    <b v="1"/>
    <s v="technology/hardware"/>
    <n v="819"/>
    <n v="152.62"/>
    <x v="2"/>
    <s v="hardware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4-22T04:07:24"/>
    <b v="0"/>
    <n v="217"/>
    <b v="1"/>
    <s v="technology/hardware"/>
    <n v="121"/>
    <n v="55.81"/>
    <x v="2"/>
    <s v="hardware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3-17T21:41:10"/>
    <b v="0"/>
    <n v="443"/>
    <b v="1"/>
    <s v="technology/hardware"/>
    <n v="103"/>
    <n v="227.85"/>
    <x v="2"/>
    <s v="hardware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4-22T15:38:11"/>
    <b v="0"/>
    <n v="1373"/>
    <b v="1"/>
    <s v="technology/hardware"/>
    <n v="148"/>
    <n v="91.83"/>
    <x v="2"/>
    <s v="hardware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0-27T12:39:23"/>
    <b v="0"/>
    <n v="742"/>
    <b v="1"/>
    <s v="technology/hardware"/>
    <n v="120"/>
    <n v="80.989999999999995"/>
    <x v="2"/>
    <s v="hardware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4-20T01:42:58"/>
    <b v="0"/>
    <n v="170"/>
    <b v="1"/>
    <s v="technology/hardware"/>
    <n v="473"/>
    <n v="278.39"/>
    <x v="2"/>
    <s v="hardware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1-25T00:32:17"/>
    <b v="0"/>
    <n v="242"/>
    <b v="1"/>
    <s v="technology/hardware"/>
    <n v="130"/>
    <n v="43.1"/>
    <x v="2"/>
    <s v="hardware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1-05T02:00:53"/>
    <b v="0"/>
    <n v="541"/>
    <b v="1"/>
    <s v="technology/hardware"/>
    <n v="353"/>
    <n v="326.29000000000002"/>
    <x v="2"/>
    <s v="hardware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0-25T14:49:11"/>
    <b v="0"/>
    <n v="121"/>
    <b v="1"/>
    <s v="technology/hardware"/>
    <n v="101"/>
    <n v="41.74"/>
    <x v="2"/>
    <s v="hardware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4-01T12:30:10"/>
    <b v="0"/>
    <n v="621"/>
    <b v="1"/>
    <s v="technology/hardware"/>
    <n v="114"/>
    <n v="64.02"/>
    <x v="2"/>
    <s v="hardware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1-02T16:10:43"/>
    <b v="0"/>
    <n v="101"/>
    <b v="1"/>
    <s v="technology/hardware"/>
    <n v="167"/>
    <n v="99.46"/>
    <x v="2"/>
    <s v="hardware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3-17T18:15:42"/>
    <b v="0"/>
    <n v="554"/>
    <b v="1"/>
    <s v="technology/hardware"/>
    <n v="153"/>
    <n v="138.49"/>
    <x v="2"/>
    <s v="hardware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1-26T11:52:12"/>
    <b v="0"/>
    <n v="666"/>
    <b v="1"/>
    <s v="technology/hardware"/>
    <n v="202"/>
    <n v="45.55"/>
    <x v="2"/>
    <s v="hardware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1-21T08:53:50"/>
    <b v="0"/>
    <n v="410"/>
    <b v="1"/>
    <s v="technology/hardware"/>
    <n v="168"/>
    <n v="10.51"/>
    <x v="2"/>
    <s v="hardware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5-12-22T14:27:34"/>
    <b v="0"/>
    <n v="375"/>
    <b v="1"/>
    <s v="technology/hardware"/>
    <n v="143"/>
    <n v="114.77"/>
    <x v="2"/>
    <s v="hardware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5-23T15:25:50"/>
    <b v="0"/>
    <n v="1364"/>
    <b v="1"/>
    <s v="technology/hardware"/>
    <n v="196"/>
    <n v="36"/>
    <x v="2"/>
    <s v="hardware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1-30T18:20:54"/>
    <b v="0"/>
    <n v="35"/>
    <b v="1"/>
    <s v="technology/hardware"/>
    <n v="108"/>
    <n v="154.16999999999999"/>
    <x v="2"/>
    <s v="hardware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2-22T09:11:38"/>
    <b v="0"/>
    <n v="203"/>
    <b v="1"/>
    <s v="technology/hardware"/>
    <n v="115"/>
    <n v="566.39"/>
    <x v="2"/>
    <s v="hardware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4-11T17:35:01"/>
    <b v="0"/>
    <n v="49"/>
    <b v="1"/>
    <s v="technology/hardware"/>
    <n v="148"/>
    <n v="120.86"/>
    <x v="2"/>
    <s v="hardware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4-24T08:45:23"/>
    <b v="0"/>
    <n v="5812"/>
    <b v="1"/>
    <s v="technology/hardware"/>
    <n v="191"/>
    <n v="86.16"/>
    <x v="2"/>
    <s v="hardware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1-24T08:00:29"/>
    <b v="0"/>
    <n v="1556"/>
    <b v="1"/>
    <s v="technology/hardware"/>
    <n v="199"/>
    <n v="51.21"/>
    <x v="2"/>
    <s v="hardware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7-23T18:31:23"/>
    <b v="0"/>
    <n v="65"/>
    <b v="1"/>
    <s v="technology/hardware"/>
    <n v="219"/>
    <n v="67.260000000000005"/>
    <x v="2"/>
    <s v="hardware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4-20T20:29:36"/>
    <b v="0"/>
    <n v="10"/>
    <b v="1"/>
    <s v="technology/hardware"/>
    <n v="127"/>
    <n v="62.8"/>
    <x v="2"/>
    <s v="hardware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09-19T20:11:55"/>
    <b v="0"/>
    <n v="76"/>
    <b v="1"/>
    <s v="technology/hardware"/>
    <n v="105"/>
    <n v="346.13"/>
    <x v="2"/>
    <s v="hardware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5-12-01T23:19:51"/>
    <b v="0"/>
    <n v="263"/>
    <b v="1"/>
    <s v="technology/hardware"/>
    <n v="128"/>
    <n v="244.12"/>
    <x v="2"/>
    <s v="hardware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5-28T15:45:23"/>
    <b v="0"/>
    <n v="1530"/>
    <b v="1"/>
    <s v="technology/hardware"/>
    <n v="317"/>
    <n v="259.25"/>
    <x v="2"/>
    <s v="hardware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08-17T06:41:24"/>
    <b v="0"/>
    <n v="278"/>
    <b v="1"/>
    <s v="technology/hardware"/>
    <n v="281"/>
    <n v="201.96"/>
    <x v="2"/>
    <s v="hardware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4-06T13:57:12"/>
    <b v="0"/>
    <n v="350"/>
    <b v="1"/>
    <s v="technology/hardware"/>
    <n v="111"/>
    <n v="226.21"/>
    <x v="2"/>
    <s v="hardware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3-23T16:01:58"/>
    <b v="0"/>
    <n v="470"/>
    <b v="1"/>
    <s v="technology/hardware"/>
    <n v="153"/>
    <n v="324.69"/>
    <x v="2"/>
    <s v="hardware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4-05T19:49:42"/>
    <b v="0"/>
    <n v="3"/>
    <b v="1"/>
    <s v="technology/hardware"/>
    <n v="103"/>
    <n v="205"/>
    <x v="2"/>
    <s v="hardware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6-24T16:21:28"/>
    <b v="0"/>
    <n v="8200"/>
    <b v="1"/>
    <s v="technology/hardware"/>
    <n v="1678"/>
    <n v="20.47"/>
    <x v="2"/>
    <s v="hardware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6-12T21:08:09"/>
    <b v="0"/>
    <n v="8359"/>
    <b v="1"/>
    <s v="technology/hardware"/>
    <n v="543"/>
    <n v="116.35"/>
    <x v="2"/>
    <s v="hardware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4-08T01:01:16"/>
    <b v="0"/>
    <n v="188"/>
    <b v="1"/>
    <s v="technology/hardware"/>
    <n v="116"/>
    <n v="307.2"/>
    <x v="2"/>
    <s v="hardware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1-17T18:30:57"/>
    <b v="0"/>
    <n v="48"/>
    <b v="1"/>
    <s v="technology/hardware"/>
    <n v="131"/>
    <n v="546.69000000000005"/>
    <x v="2"/>
    <s v="hardware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5-25T17:03:13"/>
    <b v="0"/>
    <n v="607"/>
    <b v="1"/>
    <s v="technology/hardware"/>
    <n v="288"/>
    <n v="47.47"/>
    <x v="2"/>
    <s v="hardware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0-11T22:58:20"/>
    <b v="0"/>
    <n v="50"/>
    <b v="1"/>
    <s v="technology/hardware"/>
    <n v="508"/>
    <n v="101.56"/>
    <x v="2"/>
    <s v="hardware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4-04T03:45:55"/>
    <b v="0"/>
    <n v="55"/>
    <b v="1"/>
    <s v="music/indie rock"/>
    <n v="115"/>
    <n v="72.91"/>
    <x v="4"/>
    <s v="indie rock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09-24T02:53:16"/>
    <b v="0"/>
    <n v="38"/>
    <b v="1"/>
    <s v="music/indie rock"/>
    <n v="111"/>
    <n v="43.71"/>
    <x v="4"/>
    <s v="indie rock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5-04T17:19:55"/>
    <b v="0"/>
    <n v="25"/>
    <b v="1"/>
    <s v="music/indie rock"/>
    <n v="113"/>
    <n v="34"/>
    <x v="4"/>
    <s v="indie rock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4-01T19:59:42"/>
    <b v="0"/>
    <n v="46"/>
    <b v="1"/>
    <s v="music/indie rock"/>
    <n v="108"/>
    <n v="70.650000000000006"/>
    <x v="4"/>
    <s v="indie rock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6-14T20:03:07"/>
    <b v="0"/>
    <n v="83"/>
    <b v="1"/>
    <s v="music/indie rock"/>
    <n v="124"/>
    <n v="89.3"/>
    <x v="4"/>
    <s v="indie rock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1-12T16:05:32"/>
    <b v="0"/>
    <n v="35"/>
    <b v="1"/>
    <s v="music/indie rock"/>
    <n v="101"/>
    <n v="115.09"/>
    <x v="4"/>
    <s v="indie rock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8-08T04:54:18"/>
    <b v="0"/>
    <n v="25"/>
    <b v="1"/>
    <s v="music/indie rock"/>
    <n v="104"/>
    <n v="62.12"/>
    <x v="4"/>
    <s v="indie rock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8-04T17:09:12"/>
    <b v="0"/>
    <n v="75"/>
    <b v="1"/>
    <s v="music/indie rock"/>
    <n v="116"/>
    <n v="46.2"/>
    <x v="4"/>
    <s v="indie rock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6-27T01:49:54"/>
    <b v="0"/>
    <n v="62"/>
    <b v="1"/>
    <s v="music/indie rock"/>
    <n v="120"/>
    <n v="48.55"/>
    <x v="4"/>
    <s v="indie rock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1-24T09:09:15"/>
    <b v="0"/>
    <n v="160"/>
    <b v="1"/>
    <s v="music/indie rock"/>
    <n v="115"/>
    <n v="57.52"/>
    <x v="4"/>
    <s v="indie rock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1-11T07:44:38"/>
    <b v="0"/>
    <n v="246"/>
    <b v="1"/>
    <s v="music/indie rock"/>
    <n v="120"/>
    <n v="88.15"/>
    <x v="4"/>
    <s v="indie rock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08-07T16:58:52"/>
    <b v="0"/>
    <n v="55"/>
    <b v="1"/>
    <s v="music/indie rock"/>
    <n v="101"/>
    <n v="110.49"/>
    <x v="4"/>
    <s v="indie rock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0-22T20:30:32"/>
    <b v="0"/>
    <n v="23"/>
    <b v="1"/>
    <s v="music/indie rock"/>
    <n v="102"/>
    <n v="66.83"/>
    <x v="4"/>
    <s v="indie rock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1-30T00:28:50"/>
    <b v="0"/>
    <n v="72"/>
    <b v="1"/>
    <s v="music/indie rock"/>
    <n v="121"/>
    <n v="58.6"/>
    <x v="4"/>
    <s v="indie rock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08-02T17:36:13"/>
    <b v="0"/>
    <n v="22"/>
    <b v="1"/>
    <s v="music/indie rock"/>
    <n v="100"/>
    <n v="113.64"/>
    <x v="4"/>
    <s v="indie rock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09T18:12:15"/>
    <b v="0"/>
    <n v="14"/>
    <b v="1"/>
    <s v="music/indie rock"/>
    <n v="102"/>
    <n v="43.57"/>
    <x v="4"/>
    <s v="indie rock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0-01T14:02:15"/>
    <b v="0"/>
    <n v="38"/>
    <b v="1"/>
    <s v="music/indie rock"/>
    <n v="100"/>
    <n v="78.95"/>
    <x v="4"/>
    <s v="indie rock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2-06T02:43:55"/>
    <b v="0"/>
    <n v="32"/>
    <b v="1"/>
    <s v="music/indie rock"/>
    <n v="100"/>
    <n v="188.13"/>
    <x v="4"/>
    <s v="indie rock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6-17T17:54:44"/>
    <b v="0"/>
    <n v="63"/>
    <b v="1"/>
    <s v="music/indie rock"/>
    <n v="132"/>
    <n v="63.03"/>
    <x v="4"/>
    <s v="indie rock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13T20:02:21"/>
    <b v="0"/>
    <n v="27"/>
    <b v="1"/>
    <s v="music/indie rock"/>
    <n v="137"/>
    <n v="30.37"/>
    <x v="4"/>
    <s v="indie rock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1-12-14T03:35:14"/>
    <b v="0"/>
    <n v="44"/>
    <b v="1"/>
    <s v="music/indie rock"/>
    <n v="113"/>
    <n v="51.48"/>
    <x v="4"/>
    <s v="indie rock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4-04T20:50:48"/>
    <b v="0"/>
    <n v="38"/>
    <b v="1"/>
    <s v="music/indie rock"/>
    <n v="136"/>
    <n v="35.79"/>
    <x v="4"/>
    <s v="indie rock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0-09T18:07:07"/>
    <b v="0"/>
    <n v="115"/>
    <b v="1"/>
    <s v="music/indie rock"/>
    <n v="146"/>
    <n v="98.82"/>
    <x v="4"/>
    <s v="indie rock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4-29T01:47:14"/>
    <b v="0"/>
    <n v="37"/>
    <b v="1"/>
    <s v="music/indie rock"/>
    <n v="130"/>
    <n v="28"/>
    <x v="4"/>
    <s v="indie rock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07T18:55:53"/>
    <b v="0"/>
    <n v="99"/>
    <b v="1"/>
    <s v="music/indie rock"/>
    <n v="254"/>
    <n v="51.31"/>
    <x v="4"/>
    <s v="indie rock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2-12-26T05:09:34"/>
    <b v="0"/>
    <n v="44"/>
    <b v="1"/>
    <s v="music/indie rock"/>
    <n v="107"/>
    <n v="53.52"/>
    <x v="4"/>
    <s v="indie rock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0-21T17:03:13"/>
    <b v="0"/>
    <n v="58"/>
    <b v="1"/>
    <s v="music/indie rock"/>
    <n v="108"/>
    <n v="37.15"/>
    <x v="4"/>
    <s v="indie rock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8-13T04:13:00"/>
    <b v="0"/>
    <n v="191"/>
    <b v="1"/>
    <s v="music/indie rock"/>
    <n v="107"/>
    <n v="89.9"/>
    <x v="4"/>
    <s v="indie rock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6-04T17:00:17"/>
    <b v="0"/>
    <n v="40"/>
    <b v="1"/>
    <s v="music/indie rock"/>
    <n v="107"/>
    <n v="106.53"/>
    <x v="4"/>
    <s v="indie rock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4-29T16:06:09"/>
    <b v="0"/>
    <n v="38"/>
    <b v="1"/>
    <s v="music/indie rock"/>
    <n v="100"/>
    <n v="52.82"/>
    <x v="4"/>
    <s v="indie rock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6-08T04:43:45"/>
    <b v="0"/>
    <n v="39"/>
    <b v="1"/>
    <s v="music/indie rock"/>
    <n v="107"/>
    <n v="54.62"/>
    <x v="4"/>
    <s v="indie rock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3-31T22:16:33"/>
    <b v="0"/>
    <n v="11"/>
    <b v="1"/>
    <s v="music/indie rock"/>
    <n v="100"/>
    <n v="27.27"/>
    <x v="4"/>
    <s v="indie rock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8-18T20:46:16"/>
    <b v="0"/>
    <n v="107"/>
    <b v="1"/>
    <s v="music/indie rock"/>
    <n v="105"/>
    <n v="68.599999999999994"/>
    <x v="4"/>
    <s v="indie rock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0-06T19:34:30"/>
    <b v="0"/>
    <n v="147"/>
    <b v="1"/>
    <s v="music/indie rock"/>
    <n v="105"/>
    <n v="35.61"/>
    <x v="4"/>
    <s v="indie rock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1-20T01:56:41"/>
    <b v="0"/>
    <n v="36"/>
    <b v="1"/>
    <s v="music/indie rock"/>
    <n v="226"/>
    <n v="94.03"/>
    <x v="4"/>
    <s v="indie rock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08-14T18:40:03"/>
    <b v="0"/>
    <n v="92"/>
    <b v="1"/>
    <s v="music/indie rock"/>
    <n v="101"/>
    <n v="526.46"/>
    <x v="4"/>
    <s v="indie rock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12T01:25:49"/>
    <b v="0"/>
    <n v="35"/>
    <b v="1"/>
    <s v="music/indie rock"/>
    <n v="148"/>
    <n v="50.66"/>
    <x v="4"/>
    <s v="indie rock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6-23T20:08:56"/>
    <b v="0"/>
    <n v="17"/>
    <b v="1"/>
    <s v="music/indie rock"/>
    <n v="135"/>
    <n v="79.180000000000007"/>
    <x v="4"/>
    <s v="indie rock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7-16T03:07:25"/>
    <b v="0"/>
    <n v="22"/>
    <b v="1"/>
    <s v="music/indie rock"/>
    <n v="101"/>
    <n v="91.59"/>
    <x v="4"/>
    <s v="indie rock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3-11-12T23:08:56"/>
    <b v="0"/>
    <n v="69"/>
    <b v="1"/>
    <s v="music/indie rock"/>
    <n v="101"/>
    <n v="116.96"/>
    <x v="4"/>
    <s v="indie rock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6-12-11T17:49:08"/>
    <b v="0"/>
    <n v="10"/>
    <b v="0"/>
    <s v="games/video games"/>
    <n v="1"/>
    <n v="28.4"/>
    <x v="6"/>
    <s v="video games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6-12-07T07:12:49"/>
    <b v="0"/>
    <n v="3"/>
    <b v="0"/>
    <s v="games/video games"/>
    <n v="0"/>
    <n v="103.33"/>
    <x v="6"/>
    <s v="video games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1-19T10:11:47"/>
    <b v="0"/>
    <n v="5"/>
    <b v="0"/>
    <s v="games/video games"/>
    <n v="10"/>
    <n v="10"/>
    <x v="6"/>
    <s v="video games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0-12T00:40:35"/>
    <b v="0"/>
    <n v="5"/>
    <b v="0"/>
    <s v="games/video games"/>
    <n v="10"/>
    <n v="23"/>
    <x v="6"/>
    <s v="video games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7-05T00:33:53"/>
    <b v="0"/>
    <n v="27"/>
    <b v="0"/>
    <s v="games/video games"/>
    <n v="1"/>
    <n v="31.56"/>
    <x v="6"/>
    <s v="video games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1-07T23:21:27"/>
    <b v="0"/>
    <n v="2"/>
    <b v="0"/>
    <s v="games/video games"/>
    <n v="0"/>
    <n v="5"/>
    <x v="6"/>
    <s v="video games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2-09T12:07:43"/>
    <b v="0"/>
    <n v="236"/>
    <b v="0"/>
    <s v="games/video games"/>
    <n v="29"/>
    <n v="34.22"/>
    <x v="6"/>
    <s v="video games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7-22T18:32:49"/>
    <b v="0"/>
    <n v="1"/>
    <b v="0"/>
    <s v="games/video games"/>
    <n v="0"/>
    <n v="25"/>
    <x v="6"/>
    <s v="video games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2-08T00:35:00"/>
    <b v="0"/>
    <n v="12"/>
    <b v="0"/>
    <s v="games/video games"/>
    <n v="12"/>
    <n v="19.670000000000002"/>
    <x v="6"/>
    <s v="video games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7-11T02:04:23"/>
    <b v="0"/>
    <n v="4"/>
    <b v="0"/>
    <s v="games/video games"/>
    <n v="0"/>
    <n v="21.25"/>
    <x v="6"/>
    <s v="video games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6-11T04:58:11"/>
    <b v="0"/>
    <n v="3"/>
    <b v="0"/>
    <s v="games/video games"/>
    <n v="5"/>
    <n v="8.33"/>
    <x v="6"/>
    <s v="video games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1-03T11:41:32"/>
    <b v="0"/>
    <n v="99"/>
    <b v="0"/>
    <s v="games/video games"/>
    <n v="2"/>
    <n v="21.34"/>
    <x v="6"/>
    <s v="video games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3-16T02:19:59"/>
    <b v="0"/>
    <n v="3"/>
    <b v="0"/>
    <s v="games/video games"/>
    <n v="2"/>
    <n v="5.33"/>
    <x v="6"/>
    <s v="video games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3-27T21:16:31"/>
    <b v="0"/>
    <n v="3"/>
    <b v="0"/>
    <s v="games/video games"/>
    <n v="2"/>
    <n v="34.67"/>
    <x v="6"/>
    <s v="video games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09-03T23:07:13"/>
    <b v="0"/>
    <n v="22"/>
    <b v="0"/>
    <s v="games/video games"/>
    <n v="10"/>
    <n v="21.73"/>
    <x v="6"/>
    <s v="video games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09-18T12:13:06"/>
    <b v="0"/>
    <n v="4"/>
    <b v="0"/>
    <s v="games/video games"/>
    <n v="0"/>
    <n v="11.92"/>
    <x v="6"/>
    <s v="video games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1-04T18:30:29"/>
    <b v="0"/>
    <n v="534"/>
    <b v="0"/>
    <s v="games/video games"/>
    <n v="28"/>
    <n v="26.6"/>
    <x v="6"/>
    <s v="video games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0-09T00:18:59"/>
    <b v="0"/>
    <n v="12"/>
    <b v="0"/>
    <s v="games/video games"/>
    <n v="13"/>
    <n v="10.67"/>
    <x v="6"/>
    <s v="video games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0-03T18:00:08"/>
    <b v="0"/>
    <n v="56"/>
    <b v="0"/>
    <s v="games/video games"/>
    <n v="5"/>
    <n v="29.04"/>
    <x v="6"/>
    <s v="video games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2-12-11T20:00:24"/>
    <b v="0"/>
    <n v="11"/>
    <b v="0"/>
    <s v="games/video games"/>
    <n v="0"/>
    <n v="50.91"/>
    <x v="6"/>
    <s v="video games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0-14T05:39:19"/>
    <b v="0"/>
    <n v="0"/>
    <b v="0"/>
    <s v="games/video games"/>
    <n v="0"/>
    <n v="0"/>
    <x v="6"/>
    <s v="video games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01T16:50:10"/>
    <b v="0"/>
    <n v="12"/>
    <b v="0"/>
    <s v="games/video games"/>
    <n v="6"/>
    <n v="50.08"/>
    <x v="6"/>
    <s v="video games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6-02T21:16:52"/>
    <b v="0"/>
    <n v="5"/>
    <b v="0"/>
    <s v="games/video games"/>
    <n v="11"/>
    <n v="45"/>
    <x v="6"/>
    <s v="video games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8-12T13:07:20"/>
    <b v="0"/>
    <n v="24"/>
    <b v="0"/>
    <s v="games/video games"/>
    <n v="2"/>
    <n v="25.29"/>
    <x v="6"/>
    <s v="video games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0-27T05:41:54"/>
    <b v="0"/>
    <n v="89"/>
    <b v="0"/>
    <s v="games/video games"/>
    <n v="30"/>
    <n v="51.29"/>
    <x v="6"/>
    <s v="video games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1-27T16:18:30"/>
    <b v="0"/>
    <n v="1"/>
    <b v="0"/>
    <s v="games/video games"/>
    <n v="0"/>
    <n v="1"/>
    <x v="6"/>
    <s v="video games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0-14T07:05:48"/>
    <b v="0"/>
    <n v="55"/>
    <b v="0"/>
    <s v="games/video games"/>
    <n v="1"/>
    <n v="49.38"/>
    <x v="6"/>
    <s v="video games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3-02T17:36:22"/>
    <b v="0"/>
    <n v="2"/>
    <b v="0"/>
    <s v="games/video games"/>
    <n v="2"/>
    <n v="1"/>
    <x v="6"/>
    <s v="video games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6-25T00:35:56"/>
    <b v="0"/>
    <n v="0"/>
    <b v="0"/>
    <s v="games/video games"/>
    <n v="0"/>
    <n v="0"/>
    <x v="6"/>
    <s v="video games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6-12T06:49:59"/>
    <b v="0"/>
    <n v="4"/>
    <b v="0"/>
    <s v="games/video games"/>
    <n v="1"/>
    <n v="101.25"/>
    <x v="6"/>
    <s v="video games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5-29T20:20:14"/>
    <b v="0"/>
    <n v="6"/>
    <b v="0"/>
    <s v="games/video games"/>
    <n v="0"/>
    <n v="19.670000000000002"/>
    <x v="6"/>
    <s v="video games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2-12T19:58:29"/>
    <b v="0"/>
    <n v="4"/>
    <b v="0"/>
    <s v="games/video games"/>
    <n v="0"/>
    <n v="12.5"/>
    <x v="6"/>
    <s v="video games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4-11-30T21:51:58"/>
    <b v="0"/>
    <n v="4"/>
    <b v="0"/>
    <s v="games/video games"/>
    <n v="0"/>
    <n v="8.5"/>
    <x v="6"/>
    <s v="video games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07T15:10:27"/>
    <b v="0"/>
    <n v="2"/>
    <b v="0"/>
    <s v="games/video games"/>
    <n v="1"/>
    <n v="1"/>
    <x v="6"/>
    <s v="video games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2-29T17:56:25"/>
    <b v="0"/>
    <n v="5"/>
    <b v="0"/>
    <s v="games/video games"/>
    <n v="2"/>
    <n v="23"/>
    <x v="6"/>
    <s v="video games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8-01T20:30:06"/>
    <b v="0"/>
    <n v="83"/>
    <b v="0"/>
    <s v="games/video games"/>
    <n v="3"/>
    <n v="17.989999999999998"/>
    <x v="6"/>
    <s v="video games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1-19T23:33:03"/>
    <b v="0"/>
    <n v="57"/>
    <b v="0"/>
    <s v="games/video games"/>
    <n v="28"/>
    <n v="370.95"/>
    <x v="6"/>
    <s v="video games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2-12-20T20:29:34"/>
    <b v="0"/>
    <n v="311"/>
    <b v="0"/>
    <s v="games/video games"/>
    <n v="7"/>
    <n v="63.57"/>
    <x v="6"/>
    <s v="video games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6-15T17:32:54"/>
    <b v="0"/>
    <n v="2"/>
    <b v="0"/>
    <s v="games/video games"/>
    <n v="1"/>
    <n v="13"/>
    <x v="6"/>
    <s v="video games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4-18T17:05:05"/>
    <b v="0"/>
    <n v="16"/>
    <b v="0"/>
    <s v="games/video games"/>
    <n v="1"/>
    <n v="5.31"/>
    <x v="6"/>
    <s v="video games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8-23T20:27:39"/>
    <b v="0"/>
    <n v="13"/>
    <b v="1"/>
    <s v="music/rock"/>
    <n v="116"/>
    <n v="35.619999999999997"/>
    <x v="4"/>
    <s v="rock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6-22T18:23:11"/>
    <b v="0"/>
    <n v="58"/>
    <b v="1"/>
    <s v="music/rock"/>
    <n v="112"/>
    <n v="87.1"/>
    <x v="4"/>
    <s v="rock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4-16T21:35:20"/>
    <b v="0"/>
    <n v="44"/>
    <b v="1"/>
    <s v="music/rock"/>
    <n v="132"/>
    <n v="75.11"/>
    <x v="4"/>
    <s v="rock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5-24T17:13:34"/>
    <b v="0"/>
    <n v="83"/>
    <b v="1"/>
    <s v="music/rock"/>
    <n v="103"/>
    <n v="68.010000000000005"/>
    <x v="4"/>
    <s v="rock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3-08T16:00:35"/>
    <b v="0"/>
    <n v="117"/>
    <b v="1"/>
    <s v="music/rock"/>
    <n v="139"/>
    <n v="29.62"/>
    <x v="4"/>
    <s v="rock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0-20T20:06:58"/>
    <b v="0"/>
    <n v="32"/>
    <b v="1"/>
    <s v="music/rock"/>
    <n v="147"/>
    <n v="91.63"/>
    <x v="4"/>
    <s v="rock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8-31T01:35:37"/>
    <b v="0"/>
    <n v="8"/>
    <b v="1"/>
    <s v="music/rock"/>
    <n v="120"/>
    <n v="22.5"/>
    <x v="4"/>
    <s v="rock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1-09T14:24:21"/>
    <b v="0"/>
    <n v="340"/>
    <b v="1"/>
    <s v="music/rock"/>
    <n v="122"/>
    <n v="64.37"/>
    <x v="4"/>
    <s v="rock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2-26T16:49:11"/>
    <b v="0"/>
    <n v="7"/>
    <b v="1"/>
    <s v="music/rock"/>
    <n v="100"/>
    <n v="21.86"/>
    <x v="4"/>
    <s v="rock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7-12T18:00:22"/>
    <b v="0"/>
    <n v="19"/>
    <b v="1"/>
    <s v="music/rock"/>
    <n v="181"/>
    <n v="33.32"/>
    <x v="4"/>
    <s v="rock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5-16T22:58:15"/>
    <b v="0"/>
    <n v="47"/>
    <b v="1"/>
    <s v="music/rock"/>
    <n v="106"/>
    <n v="90.28"/>
    <x v="4"/>
    <s v="rock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3-18T13:55:20"/>
    <b v="0"/>
    <n v="13"/>
    <b v="1"/>
    <s v="music/rock"/>
    <n v="100"/>
    <n v="76.92"/>
    <x v="4"/>
    <s v="rock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8-08T16:37:23"/>
    <b v="0"/>
    <n v="90"/>
    <b v="1"/>
    <s v="music/rock"/>
    <n v="127"/>
    <n v="59.23"/>
    <x v="4"/>
    <s v="rock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4-04T13:01:47"/>
    <b v="0"/>
    <n v="63"/>
    <b v="1"/>
    <s v="music/rock"/>
    <n v="103"/>
    <n v="65.38"/>
    <x v="4"/>
    <s v="rock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13T00:13:06"/>
    <b v="0"/>
    <n v="26"/>
    <b v="1"/>
    <s v="music/rock"/>
    <n v="250"/>
    <n v="67.31"/>
    <x v="4"/>
    <s v="rock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4-01T15:11:49"/>
    <b v="0"/>
    <n v="71"/>
    <b v="1"/>
    <s v="music/rock"/>
    <n v="126"/>
    <n v="88.75"/>
    <x v="4"/>
    <s v="rock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5-11T06:01:07"/>
    <b v="0"/>
    <n v="38"/>
    <b v="1"/>
    <s v="music/rock"/>
    <n v="100"/>
    <n v="65.87"/>
    <x v="4"/>
    <s v="rock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6-12-18T15:16:37"/>
    <b v="0"/>
    <n v="859"/>
    <b v="1"/>
    <s v="music/rock"/>
    <n v="139"/>
    <n v="40.35"/>
    <x v="4"/>
    <s v="rock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3-11T04:06:32"/>
    <b v="0"/>
    <n v="21"/>
    <b v="1"/>
    <s v="music/rock"/>
    <n v="161"/>
    <n v="76.86"/>
    <x v="4"/>
    <s v="rock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0-01T16:04:28"/>
    <b v="0"/>
    <n v="78"/>
    <b v="1"/>
    <s v="music/rock"/>
    <n v="107"/>
    <n v="68.709999999999994"/>
    <x v="4"/>
    <s v="rock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06T00:07:33"/>
    <b v="0"/>
    <n v="53"/>
    <b v="1"/>
    <s v="games/tabletop games"/>
    <n v="153"/>
    <n v="57.77"/>
    <x v="6"/>
    <s v="tabletop games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08-27T21:37:05"/>
    <b v="0"/>
    <n v="356"/>
    <b v="1"/>
    <s v="games/tabletop games"/>
    <n v="524"/>
    <n v="44.17"/>
    <x v="6"/>
    <s v="tabletop games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1-09T08:46:17"/>
    <b v="0"/>
    <n v="279"/>
    <b v="1"/>
    <s v="games/tabletop games"/>
    <n v="489"/>
    <n v="31.57"/>
    <x v="6"/>
    <s v="tabletop games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10T16:34:01"/>
    <b v="1"/>
    <n v="266"/>
    <b v="1"/>
    <s v="games/tabletop games"/>
    <n v="285"/>
    <n v="107.05"/>
    <x v="6"/>
    <s v="tabletop games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2-13T08:23:59"/>
    <b v="0"/>
    <n v="623"/>
    <b v="1"/>
    <s v="games/tabletop games"/>
    <n v="1857"/>
    <n v="149.03"/>
    <x v="6"/>
    <s v="tabletop games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7-31T14:45:43"/>
    <b v="0"/>
    <n v="392"/>
    <b v="1"/>
    <s v="games/tabletop games"/>
    <n v="110"/>
    <n v="55.96"/>
    <x v="6"/>
    <s v="tabletop games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3-04T05:01:06"/>
    <b v="1"/>
    <n v="3562"/>
    <b v="1"/>
    <s v="games/tabletop games"/>
    <n v="1015"/>
    <n v="56.97"/>
    <x v="6"/>
    <s v="tabletop games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09-19T14:04:01"/>
    <b v="0"/>
    <n v="514"/>
    <b v="1"/>
    <s v="games/tabletop games"/>
    <n v="412"/>
    <n v="44.06"/>
    <x v="6"/>
    <s v="tabletop games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06T18:55:00"/>
    <b v="0"/>
    <n v="88"/>
    <b v="1"/>
    <s v="games/tabletop games"/>
    <n v="503"/>
    <n v="68.63"/>
    <x v="6"/>
    <s v="tabletop games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2-16T15:00:04"/>
    <b v="0"/>
    <n v="537"/>
    <b v="1"/>
    <s v="games/tabletop games"/>
    <n v="185"/>
    <n v="65.319999999999993"/>
    <x v="6"/>
    <s v="tabletop games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01T20:00:27"/>
    <b v="0"/>
    <n v="25"/>
    <b v="1"/>
    <s v="games/tabletop games"/>
    <n v="120"/>
    <n v="35.92"/>
    <x v="6"/>
    <s v="tabletop games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1-16T20:25:44"/>
    <b v="0"/>
    <n v="3238"/>
    <b v="1"/>
    <s v="games/tabletop games"/>
    <n v="1081"/>
    <n v="40.07"/>
    <x v="6"/>
    <s v="tabletop games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0-20T09:44:32"/>
    <b v="0"/>
    <n v="897"/>
    <b v="1"/>
    <s v="games/tabletop games"/>
    <n v="452"/>
    <n v="75.650000000000006"/>
    <x v="6"/>
    <s v="tabletop games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2-24T18:11:30"/>
    <b v="0"/>
    <n v="878"/>
    <b v="1"/>
    <s v="games/tabletop games"/>
    <n v="537"/>
    <n v="61.2"/>
    <x v="6"/>
    <s v="tabletop games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7-11T18:31:40"/>
    <b v="0"/>
    <n v="115"/>
    <b v="1"/>
    <s v="games/tabletop games"/>
    <n v="120"/>
    <n v="48.13"/>
    <x v="6"/>
    <s v="tabletop games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0-31T11:41:42"/>
    <b v="0"/>
    <n v="234"/>
    <b v="1"/>
    <s v="games/tabletop games"/>
    <n v="114"/>
    <n v="68.11"/>
    <x v="6"/>
    <s v="tabletop games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1-28T14:00:59"/>
    <b v="0"/>
    <n v="4330"/>
    <b v="1"/>
    <s v="games/tabletop games"/>
    <n v="951"/>
    <n v="65.89"/>
    <x v="6"/>
    <s v="tabletop games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0-14T12:20:00"/>
    <b v="0"/>
    <n v="651"/>
    <b v="1"/>
    <s v="games/tabletop games"/>
    <n v="133"/>
    <n v="81.650000000000006"/>
    <x v="6"/>
    <s v="tabletop games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09-14T09:59:58"/>
    <b v="1"/>
    <n v="251"/>
    <b v="1"/>
    <s v="games/tabletop games"/>
    <n v="147"/>
    <n v="52.7"/>
    <x v="6"/>
    <s v="tabletop games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6-07T15:01:08"/>
    <b v="0"/>
    <n v="263"/>
    <b v="1"/>
    <s v="games/tabletop games"/>
    <n v="542"/>
    <n v="41.23"/>
    <x v="6"/>
    <s v="tabletop games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01T20:19:25"/>
    <b v="0"/>
    <n v="28"/>
    <b v="1"/>
    <s v="music/electronic music"/>
    <n v="383"/>
    <n v="15.04"/>
    <x v="4"/>
    <s v="electronic music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0-01T20:22:48"/>
    <b v="0"/>
    <n v="721"/>
    <b v="1"/>
    <s v="music/electronic music"/>
    <n v="704"/>
    <n v="39.07"/>
    <x v="4"/>
    <s v="electronic music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8-24T20:38:02"/>
    <b v="0"/>
    <n v="50"/>
    <b v="1"/>
    <s v="music/electronic music"/>
    <n v="110"/>
    <n v="43.82"/>
    <x v="4"/>
    <s v="electronic music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2-06T07:28:39"/>
    <b v="0"/>
    <n v="73"/>
    <b v="1"/>
    <s v="music/electronic music"/>
    <n v="133"/>
    <n v="27.3"/>
    <x v="4"/>
    <s v="electronic music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5-01T19:43:09"/>
    <b v="0"/>
    <n v="27"/>
    <b v="1"/>
    <s v="music/electronic music"/>
    <n v="152"/>
    <n v="42.22"/>
    <x v="4"/>
    <s v="electronic music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3-28T06:10:24"/>
    <b v="0"/>
    <n v="34"/>
    <b v="1"/>
    <s v="music/electronic music"/>
    <n v="103"/>
    <n v="33.24"/>
    <x v="4"/>
    <s v="electronic music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0-16T04:39:33"/>
    <b v="0"/>
    <n v="7"/>
    <b v="1"/>
    <s v="music/electronic music"/>
    <n v="100"/>
    <n v="285.70999999999998"/>
    <x v="4"/>
    <s v="electronic music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2-06T21:10:26"/>
    <b v="0"/>
    <n v="24"/>
    <b v="1"/>
    <s v="music/electronic music"/>
    <n v="102"/>
    <n v="42.33"/>
    <x v="4"/>
    <s v="electronic music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02T11:30:44"/>
    <b v="0"/>
    <n v="15"/>
    <b v="1"/>
    <s v="music/electronic music"/>
    <n v="151"/>
    <n v="50.27"/>
    <x v="4"/>
    <s v="electronic music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2-16T01:35:10"/>
    <b v="0"/>
    <n v="72"/>
    <b v="1"/>
    <s v="music/electronic music"/>
    <n v="111"/>
    <n v="61.9"/>
    <x v="4"/>
    <s v="electronic music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3-17T18:50:25"/>
    <b v="0"/>
    <n v="120"/>
    <b v="1"/>
    <s v="music/electronic music"/>
    <n v="196"/>
    <n v="40.75"/>
    <x v="4"/>
    <s v="electronic music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09-30T17:56:17"/>
    <b v="0"/>
    <n v="123"/>
    <b v="1"/>
    <s v="music/electronic music"/>
    <n v="114"/>
    <n v="55.8"/>
    <x v="4"/>
    <s v="electronic music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4-14T19:49:39"/>
    <b v="0"/>
    <n v="1"/>
    <b v="1"/>
    <s v="music/electronic music"/>
    <n v="200"/>
    <n v="10"/>
    <x v="4"/>
    <s v="electronic music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1-06T19:00:48"/>
    <b v="0"/>
    <n v="24"/>
    <b v="1"/>
    <s v="music/electronic music"/>
    <n v="293"/>
    <n v="73.13"/>
    <x v="4"/>
    <s v="electronic music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2-18T17:12:52"/>
    <b v="0"/>
    <n v="33"/>
    <b v="1"/>
    <s v="music/electronic music"/>
    <n v="156"/>
    <n v="26.06"/>
    <x v="4"/>
    <s v="electronic music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08T18:02:25"/>
    <b v="0"/>
    <n v="14"/>
    <b v="1"/>
    <s v="music/electronic music"/>
    <n v="106"/>
    <n v="22.64"/>
    <x v="4"/>
    <s v="electronic music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0-21T18:38:33"/>
    <b v="0"/>
    <n v="9"/>
    <b v="1"/>
    <s v="music/electronic music"/>
    <n v="101"/>
    <n v="47.22"/>
    <x v="4"/>
    <s v="electronic music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05T19:29:43"/>
    <b v="0"/>
    <n v="76"/>
    <b v="1"/>
    <s v="music/electronic music"/>
    <n v="123"/>
    <n v="32.32"/>
    <x v="4"/>
    <s v="electronic music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7-19T17:15:12"/>
    <b v="0"/>
    <n v="19"/>
    <b v="1"/>
    <s v="music/electronic music"/>
    <n v="102"/>
    <n v="53.42"/>
    <x v="4"/>
    <s v="electronic music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6-26T01:27:16"/>
    <b v="0"/>
    <n v="69"/>
    <b v="1"/>
    <s v="music/electronic music"/>
    <n v="101"/>
    <n v="51.3"/>
    <x v="4"/>
    <s v="electronic music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3-22T16:00:09"/>
    <b v="0"/>
    <n v="218"/>
    <b v="1"/>
    <s v="games/tabletop games"/>
    <n v="108"/>
    <n v="37.200000000000003"/>
    <x v="6"/>
    <s v="tabletop games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1-12-28T18:54:07"/>
    <b v="0"/>
    <n v="30"/>
    <b v="1"/>
    <s v="games/tabletop games"/>
    <n v="163"/>
    <n v="27.1"/>
    <x v="6"/>
    <s v="tabletop games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5-27T15:22:48"/>
    <b v="0"/>
    <n v="100"/>
    <b v="1"/>
    <s v="games/tabletop games"/>
    <n v="106"/>
    <n v="206.31"/>
    <x v="6"/>
    <s v="tabletop games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09-30T16:01:15"/>
    <b v="0"/>
    <n v="296"/>
    <b v="1"/>
    <s v="games/tabletop games"/>
    <n v="243"/>
    <n v="82.15"/>
    <x v="6"/>
    <s v="tabletop games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8-21T19:00:15"/>
    <b v="0"/>
    <n v="1204"/>
    <b v="1"/>
    <s v="games/tabletop games"/>
    <n v="945"/>
    <n v="164.8"/>
    <x v="6"/>
    <s v="tabletop games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1-11T19:10:22"/>
    <b v="0"/>
    <n v="321"/>
    <b v="1"/>
    <s v="games/tabletop games"/>
    <n v="108"/>
    <n v="60.82"/>
    <x v="6"/>
    <s v="tabletop games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0-13T19:22:35"/>
    <b v="0"/>
    <n v="301"/>
    <b v="1"/>
    <s v="games/tabletop games"/>
    <n v="157"/>
    <n v="67.97"/>
    <x v="6"/>
    <s v="tabletop games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7-16T06:40:36"/>
    <b v="0"/>
    <n v="144"/>
    <b v="1"/>
    <s v="games/tabletop games"/>
    <n v="1174"/>
    <n v="81.56"/>
    <x v="6"/>
    <s v="tabletop games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7-28T15:56:31"/>
    <b v="0"/>
    <n v="539"/>
    <b v="1"/>
    <s v="games/tabletop games"/>
    <n v="171"/>
    <n v="25.43"/>
    <x v="6"/>
    <s v="tabletop games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3-25T21:08:47"/>
    <b v="0"/>
    <n v="498"/>
    <b v="1"/>
    <s v="games/tabletop games"/>
    <n v="126"/>
    <n v="21.5"/>
    <x v="6"/>
    <s v="tabletop games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5-28T21:51:41"/>
    <b v="0"/>
    <n v="1113"/>
    <b v="1"/>
    <s v="games/tabletop games"/>
    <n v="1212"/>
    <n v="27.23"/>
    <x v="6"/>
    <s v="tabletop games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6-15T19:03:28"/>
    <b v="0"/>
    <n v="988"/>
    <b v="1"/>
    <s v="games/tabletop games"/>
    <n v="496"/>
    <n v="25.09"/>
    <x v="6"/>
    <s v="tabletop games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1-22T09:05:39"/>
    <b v="0"/>
    <n v="391"/>
    <b v="1"/>
    <s v="games/tabletop games"/>
    <n v="332"/>
    <n v="21.23"/>
    <x v="6"/>
    <s v="tabletop games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6-12-05T19:47:27"/>
    <b v="0"/>
    <n v="28"/>
    <b v="1"/>
    <s v="games/tabletop games"/>
    <n v="1165"/>
    <n v="41.61"/>
    <x v="6"/>
    <s v="tabletop games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2-26T00:31:51"/>
    <b v="0"/>
    <n v="147"/>
    <b v="1"/>
    <s v="games/tabletop games"/>
    <n v="153"/>
    <n v="135.59"/>
    <x v="6"/>
    <s v="tabletop games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1-01T14:48:43"/>
    <b v="0"/>
    <n v="680"/>
    <b v="1"/>
    <s v="games/tabletop games"/>
    <n v="537"/>
    <n v="22.12"/>
    <x v="6"/>
    <s v="tabletop games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0-02T00:04:43"/>
    <b v="0"/>
    <n v="983"/>
    <b v="1"/>
    <s v="games/tabletop games"/>
    <n v="353"/>
    <n v="64.63"/>
    <x v="6"/>
    <s v="tabletop games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2-07T14:55:16"/>
    <b v="0"/>
    <n v="79"/>
    <b v="1"/>
    <s v="games/tabletop games"/>
    <n v="137"/>
    <n v="69.569999999999993"/>
    <x v="6"/>
    <s v="tabletop games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0-24T23:00:14"/>
    <b v="0"/>
    <n v="426"/>
    <b v="1"/>
    <s v="games/tabletop games"/>
    <n v="128"/>
    <n v="75.13"/>
    <x v="6"/>
    <s v="tabletop games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3-22T19:49:04"/>
    <b v="0"/>
    <n v="96"/>
    <b v="1"/>
    <s v="games/tabletop games"/>
    <n v="271"/>
    <n v="140.97999999999999"/>
    <x v="6"/>
    <s v="tabletop games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1-30T19:51:40"/>
    <b v="0"/>
    <n v="163"/>
    <b v="1"/>
    <s v="games/tabletop games"/>
    <n v="806"/>
    <n v="49.47"/>
    <x v="6"/>
    <s v="tabletop games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0-21T13:48:53"/>
    <b v="0"/>
    <n v="2525"/>
    <b v="1"/>
    <s v="games/tabletop games"/>
    <n v="1360"/>
    <n v="53.87"/>
    <x v="6"/>
    <s v="tabletop games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05T18:01:30"/>
    <b v="0"/>
    <n v="2035"/>
    <b v="1"/>
    <s v="games/tabletop games"/>
    <n v="930250"/>
    <n v="4.57"/>
    <x v="6"/>
    <s v="tabletop games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03T19:39:06"/>
    <b v="0"/>
    <n v="290"/>
    <b v="1"/>
    <s v="games/tabletop games"/>
    <n v="377"/>
    <n v="65"/>
    <x v="6"/>
    <s v="tabletop games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1-20T17:00:17"/>
    <b v="0"/>
    <n v="1980"/>
    <b v="1"/>
    <s v="games/tabletop games"/>
    <n v="2647"/>
    <n v="53.48"/>
    <x v="6"/>
    <s v="tabletop games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8-04T19:00:10"/>
    <b v="0"/>
    <n v="57"/>
    <b v="1"/>
    <s v="games/tabletop games"/>
    <n v="100"/>
    <n v="43.91"/>
    <x v="6"/>
    <s v="tabletop games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14T15:59:25"/>
    <b v="0"/>
    <n v="380"/>
    <b v="1"/>
    <s v="games/tabletop games"/>
    <n v="104"/>
    <n v="50.85"/>
    <x v="6"/>
    <s v="tabletop games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1-13T21:01:18"/>
    <b v="0"/>
    <n v="128"/>
    <b v="1"/>
    <s v="games/tabletop games"/>
    <n v="107"/>
    <n v="58.63"/>
    <x v="6"/>
    <s v="tabletop games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3-02T16:52:45"/>
    <b v="0"/>
    <n v="180"/>
    <b v="1"/>
    <s v="games/tabletop games"/>
    <n v="169"/>
    <n v="32.82"/>
    <x v="6"/>
    <s v="tabletop games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1-02T00:07:53"/>
    <b v="0"/>
    <n v="571"/>
    <b v="1"/>
    <s v="games/tabletop games"/>
    <n v="975"/>
    <n v="426.93"/>
    <x v="6"/>
    <s v="tabletop games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7-25T08:17:57"/>
    <b v="0"/>
    <n v="480"/>
    <b v="1"/>
    <s v="games/tabletop games"/>
    <n v="134"/>
    <n v="23.81"/>
    <x v="6"/>
    <s v="tabletop games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7-21T07:52:18"/>
    <b v="0"/>
    <n v="249"/>
    <b v="1"/>
    <s v="games/tabletop games"/>
    <n v="272"/>
    <n v="98.41"/>
    <x v="6"/>
    <s v="tabletop games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0-18T15:09:07"/>
    <b v="0"/>
    <n v="84"/>
    <b v="1"/>
    <s v="games/tabletop games"/>
    <n v="113"/>
    <n v="107.32"/>
    <x v="6"/>
    <s v="tabletop games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16T15:32:48"/>
    <b v="0"/>
    <n v="197"/>
    <b v="1"/>
    <s v="games/tabletop games"/>
    <n v="460"/>
    <n v="11.67"/>
    <x v="6"/>
    <s v="tabletop games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4-06T22:50:51"/>
    <b v="0"/>
    <n v="271"/>
    <b v="1"/>
    <s v="games/tabletop games"/>
    <n v="287"/>
    <n v="41.78"/>
    <x v="6"/>
    <s v="tabletop games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07T10:50:46"/>
    <b v="0"/>
    <n v="50"/>
    <b v="1"/>
    <s v="games/tabletop games"/>
    <n v="223"/>
    <n v="21.38"/>
    <x v="6"/>
    <s v="tabletop games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5-14T22:28:49"/>
    <b v="0"/>
    <n v="169"/>
    <b v="1"/>
    <s v="games/tabletop games"/>
    <n v="636"/>
    <n v="94.1"/>
    <x v="6"/>
    <s v="tabletop games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5-11T18:01:27"/>
    <b v="0"/>
    <n v="205"/>
    <b v="1"/>
    <s v="games/tabletop games"/>
    <n v="147"/>
    <n v="15.72"/>
    <x v="6"/>
    <s v="tabletop games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1-27T19:18:56"/>
    <b v="0"/>
    <n v="206"/>
    <b v="1"/>
    <s v="games/tabletop games"/>
    <n v="1867"/>
    <n v="90.64"/>
    <x v="6"/>
    <s v="tabletop games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2-24T00:24:10"/>
    <b v="0"/>
    <n v="84"/>
    <b v="1"/>
    <s v="games/tabletop games"/>
    <n v="327"/>
    <n v="97.3"/>
    <x v="6"/>
    <s v="tabletop games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1-23T17:23:40"/>
    <b v="0"/>
    <n v="210"/>
    <b v="1"/>
    <s v="games/tabletop games"/>
    <n v="780"/>
    <n v="37.119999999999997"/>
    <x v="6"/>
    <s v="tabletop games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0-13T14:02:38"/>
    <b v="0"/>
    <n v="181"/>
    <b v="1"/>
    <s v="games/tabletop games"/>
    <n v="154"/>
    <n v="28.1"/>
    <x v="6"/>
    <s v="tabletop games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09T19:58:33"/>
    <b v="0"/>
    <n v="60"/>
    <b v="1"/>
    <s v="games/tabletop games"/>
    <n v="116"/>
    <n v="144.43"/>
    <x v="6"/>
    <s v="tabletop games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05T13:58:34"/>
    <b v="0"/>
    <n v="445"/>
    <b v="1"/>
    <s v="games/tabletop games"/>
    <n v="180"/>
    <n v="24.27"/>
    <x v="6"/>
    <s v="tabletop games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14T20:28:27"/>
    <b v="0"/>
    <n v="17"/>
    <b v="1"/>
    <s v="games/tabletop games"/>
    <n v="299"/>
    <n v="35.119999999999997"/>
    <x v="6"/>
    <s v="tabletop games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08T20:59:52"/>
    <b v="0"/>
    <n v="194"/>
    <b v="1"/>
    <s v="games/tabletop games"/>
    <n v="320"/>
    <n v="24.76"/>
    <x v="6"/>
    <s v="tabletop games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1-24T19:54:57"/>
    <b v="0"/>
    <n v="404"/>
    <b v="1"/>
    <s v="games/tabletop games"/>
    <n v="381"/>
    <n v="188.38"/>
    <x v="6"/>
    <s v="tabletop games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2-09T01:58:35"/>
    <b v="0"/>
    <n v="194"/>
    <b v="1"/>
    <s v="games/tabletop games"/>
    <n v="103"/>
    <n v="148.08000000000001"/>
    <x v="6"/>
    <s v="tabletop games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2-09T16:54:23"/>
    <b v="0"/>
    <n v="902"/>
    <b v="1"/>
    <s v="games/tabletop games"/>
    <n v="1802"/>
    <n v="49.93"/>
    <x v="6"/>
    <s v="tabletop games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6-12-20T20:51:53"/>
    <b v="0"/>
    <n v="1670"/>
    <b v="1"/>
    <s v="games/tabletop games"/>
    <n v="720"/>
    <n v="107.82"/>
    <x v="6"/>
    <s v="tabletop games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1-09T00:00:04"/>
    <b v="0"/>
    <n v="1328"/>
    <b v="1"/>
    <s v="games/tabletop games"/>
    <n v="283"/>
    <n v="42.63"/>
    <x v="6"/>
    <s v="tabletop games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1-06T16:47:16"/>
    <b v="0"/>
    <n v="944"/>
    <b v="1"/>
    <s v="games/tabletop games"/>
    <n v="1357"/>
    <n v="14.37"/>
    <x v="6"/>
    <s v="tabletop games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2-14T13:10:42"/>
    <b v="0"/>
    <n v="147"/>
    <b v="1"/>
    <s v="games/tabletop games"/>
    <n v="220"/>
    <n v="37.479999999999997"/>
    <x v="6"/>
    <s v="tabletop games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1-23T12:00:57"/>
    <b v="0"/>
    <n v="99"/>
    <b v="1"/>
    <s v="games/tabletop games"/>
    <n v="120"/>
    <n v="30.2"/>
    <x v="6"/>
    <s v="tabletop games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1-21T14:47:59"/>
    <b v="0"/>
    <n v="79"/>
    <b v="1"/>
    <s v="games/tabletop games"/>
    <n v="408"/>
    <n v="33.549999999999997"/>
    <x v="6"/>
    <s v="tabletop games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3-12-05T15:38:09"/>
    <b v="0"/>
    <n v="75"/>
    <b v="1"/>
    <s v="games/tabletop games"/>
    <n v="106"/>
    <n v="64.75"/>
    <x v="6"/>
    <s v="tabletop games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1-27T16:17:03"/>
    <b v="0"/>
    <n v="207"/>
    <b v="1"/>
    <s v="games/tabletop games"/>
    <n v="141"/>
    <n v="57.93"/>
    <x v="6"/>
    <s v="tabletop games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5-11-29T17:01:07"/>
    <b v="0"/>
    <n v="102"/>
    <b v="1"/>
    <s v="games/tabletop games"/>
    <n v="271"/>
    <n v="53.08"/>
    <x v="6"/>
    <s v="tabletop games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1-15T19:21:39"/>
    <b v="0"/>
    <n v="32"/>
    <b v="1"/>
    <s v="games/tabletop games"/>
    <n v="154"/>
    <n v="48.06"/>
    <x v="6"/>
    <s v="tabletop games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8-17T14:59:51"/>
    <b v="0"/>
    <n v="480"/>
    <b v="1"/>
    <s v="games/tabletop games"/>
    <n v="404"/>
    <n v="82.4"/>
    <x v="6"/>
    <s v="tabletop games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5-23T06:51:37"/>
    <b v="0"/>
    <n v="11"/>
    <b v="1"/>
    <s v="music/rock"/>
    <n v="185"/>
    <n v="50.45"/>
    <x v="4"/>
    <s v="rock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5-11-14T04:11:26"/>
    <b v="0"/>
    <n v="12"/>
    <b v="1"/>
    <s v="music/rock"/>
    <n v="185"/>
    <n v="115.83"/>
    <x v="4"/>
    <s v="rock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3-09T03:00:04"/>
    <b v="0"/>
    <n v="48"/>
    <b v="1"/>
    <s v="music/rock"/>
    <n v="101"/>
    <n v="63.03"/>
    <x v="4"/>
    <s v="rock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2-10T19:07:25"/>
    <b v="0"/>
    <n v="59"/>
    <b v="1"/>
    <s v="music/rock"/>
    <n v="106"/>
    <n v="108.02"/>
    <x v="4"/>
    <s v="rock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5-29T04:27:23"/>
    <b v="0"/>
    <n v="79"/>
    <b v="1"/>
    <s v="music/rock"/>
    <n v="121"/>
    <n v="46.09"/>
    <x v="4"/>
    <s v="rock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8-07T23:07:34"/>
    <b v="0"/>
    <n v="14"/>
    <b v="1"/>
    <s v="music/rock"/>
    <n v="100"/>
    <n v="107.21"/>
    <x v="4"/>
    <s v="rock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01T16:01:00"/>
    <b v="0"/>
    <n v="106"/>
    <b v="1"/>
    <s v="music/rock"/>
    <n v="120"/>
    <n v="50.93"/>
    <x v="4"/>
    <s v="rock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06T19:51:29"/>
    <b v="0"/>
    <n v="25"/>
    <b v="1"/>
    <s v="music/rock"/>
    <n v="100"/>
    <n v="40.04"/>
    <x v="4"/>
    <s v="rock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0-23T23:57:40"/>
    <b v="0"/>
    <n v="25"/>
    <b v="1"/>
    <s v="music/rock"/>
    <n v="107"/>
    <n v="64.44"/>
    <x v="4"/>
    <s v="rock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09-13T06:05:30"/>
    <b v="0"/>
    <n v="29"/>
    <b v="1"/>
    <s v="music/rock"/>
    <n v="104"/>
    <n v="53.83"/>
    <x v="4"/>
    <s v="rock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3-18T23:26:58"/>
    <b v="0"/>
    <n v="43"/>
    <b v="1"/>
    <s v="music/rock"/>
    <n v="173"/>
    <n v="100.47"/>
    <x v="4"/>
    <s v="rock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3-18T16:44:36"/>
    <b v="0"/>
    <n v="46"/>
    <b v="1"/>
    <s v="music/rock"/>
    <n v="107"/>
    <n v="46.63"/>
    <x v="4"/>
    <s v="rock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8-29T16:59:59"/>
    <b v="0"/>
    <n v="27"/>
    <b v="1"/>
    <s v="music/rock"/>
    <n v="108"/>
    <n v="34.07"/>
    <x v="4"/>
    <s v="rock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2-12-20T17:21:20"/>
    <b v="0"/>
    <n v="112"/>
    <b v="1"/>
    <s v="music/rock"/>
    <n v="146"/>
    <n v="65.209999999999994"/>
    <x v="4"/>
    <s v="rock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2-12-26T22:54:16"/>
    <b v="0"/>
    <n v="34"/>
    <b v="1"/>
    <s v="music/rock"/>
    <n v="125"/>
    <n v="44.21"/>
    <x v="4"/>
    <s v="rock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1-18T17:33:46"/>
    <b v="0"/>
    <n v="145"/>
    <b v="1"/>
    <s v="music/rock"/>
    <n v="149"/>
    <n v="71.97"/>
    <x v="4"/>
    <s v="rock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2-08T01:00:49"/>
    <b v="0"/>
    <n v="19"/>
    <b v="1"/>
    <s v="music/rock"/>
    <n v="101"/>
    <n v="52.95"/>
    <x v="4"/>
    <s v="rock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2-23T20:10:33"/>
    <b v="0"/>
    <n v="288"/>
    <b v="1"/>
    <s v="music/rock"/>
    <n v="105"/>
    <n v="109.45"/>
    <x v="4"/>
    <s v="rock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1-21T00:46:49"/>
    <b v="0"/>
    <n v="14"/>
    <b v="1"/>
    <s v="music/rock"/>
    <n v="350"/>
    <n v="75.040000000000006"/>
    <x v="4"/>
    <s v="rock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13T17:26:56"/>
    <b v="0"/>
    <n v="7"/>
    <b v="1"/>
    <s v="music/rock"/>
    <n v="101"/>
    <n v="115.71"/>
    <x v="4"/>
    <s v="rock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5-21T03:31:36"/>
    <b v="1"/>
    <n v="211"/>
    <b v="1"/>
    <s v="music/indie rock"/>
    <n v="134"/>
    <n v="31.66"/>
    <x v="4"/>
    <s v="indie rock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1-26T20:50:34"/>
    <b v="1"/>
    <n v="85"/>
    <b v="1"/>
    <s v="music/indie rock"/>
    <n v="171"/>
    <n v="46.18"/>
    <x v="4"/>
    <s v="indie rock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1-02T02:39:56"/>
    <b v="1"/>
    <n v="103"/>
    <b v="1"/>
    <s v="music/indie rock"/>
    <n v="109"/>
    <n v="68.48"/>
    <x v="4"/>
    <s v="indie rock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1-19T19:34:51"/>
    <b v="1"/>
    <n v="113"/>
    <b v="1"/>
    <s v="music/indie rock"/>
    <n v="101"/>
    <n v="53.47"/>
    <x v="4"/>
    <s v="indie rock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7-13T16:41:12"/>
    <b v="1"/>
    <n v="167"/>
    <b v="1"/>
    <s v="music/indie rock"/>
    <n v="101"/>
    <n v="109.11"/>
    <x v="4"/>
    <s v="indie rock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2-08T04:02:09"/>
    <b v="1"/>
    <n v="73"/>
    <b v="1"/>
    <s v="music/indie rock"/>
    <n v="107"/>
    <n v="51.19"/>
    <x v="4"/>
    <s v="indie rock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4-04T19:15:33"/>
    <b v="1"/>
    <n v="75"/>
    <b v="1"/>
    <s v="music/indie rock"/>
    <n v="107"/>
    <n v="27.94"/>
    <x v="4"/>
    <s v="indie rock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7-30T23:06:36"/>
    <b v="1"/>
    <n v="614"/>
    <b v="1"/>
    <s v="music/indie rock"/>
    <n v="101"/>
    <n v="82.5"/>
    <x v="4"/>
    <s v="indie rock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2-01T23:42:17"/>
    <b v="1"/>
    <n v="107"/>
    <b v="1"/>
    <s v="music/indie rock"/>
    <n v="107"/>
    <n v="59.82"/>
    <x v="4"/>
    <s v="indie rock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2-18T19:03:35"/>
    <b v="1"/>
    <n v="1224"/>
    <b v="1"/>
    <s v="music/indie rock"/>
    <n v="429"/>
    <n v="64.819999999999993"/>
    <x v="4"/>
    <s v="indie rock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4-06T00:06:29"/>
    <b v="1"/>
    <n v="104"/>
    <b v="1"/>
    <s v="music/indie rock"/>
    <n v="104"/>
    <n v="90.1"/>
    <x v="4"/>
    <s v="indie rock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3-17T15:11:18"/>
    <b v="1"/>
    <n v="79"/>
    <b v="1"/>
    <s v="music/indie rock"/>
    <n v="108"/>
    <n v="40.96"/>
    <x v="4"/>
    <s v="indie rock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4-02T23:00:26"/>
    <b v="1"/>
    <n v="157"/>
    <b v="1"/>
    <s v="music/indie rock"/>
    <n v="176"/>
    <n v="56"/>
    <x v="4"/>
    <s v="indie rock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5-07T13:14:17"/>
    <b v="1"/>
    <n v="50"/>
    <b v="1"/>
    <s v="music/indie rock"/>
    <n v="157"/>
    <n v="37.67"/>
    <x v="4"/>
    <s v="indie rock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4-04T17:25:43"/>
    <b v="1"/>
    <n v="64"/>
    <b v="1"/>
    <s v="music/indie rock"/>
    <n v="103"/>
    <n v="40.08"/>
    <x v="4"/>
    <s v="indie rock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09-22T17:24:10"/>
    <b v="1"/>
    <n v="200"/>
    <b v="1"/>
    <s v="music/indie rock"/>
    <n v="104"/>
    <n v="78.03"/>
    <x v="4"/>
    <s v="indie rock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1-13T13:00:49"/>
    <b v="1"/>
    <n v="22"/>
    <b v="1"/>
    <s v="music/indie rock"/>
    <n v="104"/>
    <n v="18.91"/>
    <x v="4"/>
    <s v="indie rock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8-24T15:26:54"/>
    <b v="1"/>
    <n v="163"/>
    <b v="1"/>
    <s v="music/indie rock"/>
    <n v="121"/>
    <n v="37.130000000000003"/>
    <x v="4"/>
    <s v="indie rock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1-14T01:58:05"/>
    <b v="1"/>
    <n v="77"/>
    <b v="1"/>
    <s v="music/indie rock"/>
    <n v="108"/>
    <n v="41.96"/>
    <x v="4"/>
    <s v="indie rock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2-25T19:36:40"/>
    <b v="1"/>
    <n v="89"/>
    <b v="1"/>
    <s v="music/indie rock"/>
    <n v="109"/>
    <n v="61.04"/>
    <x v="4"/>
    <s v="indie rock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3-04T06:15:01"/>
    <b v="0"/>
    <n v="64"/>
    <b v="0"/>
    <s v="food/small batch"/>
    <n v="39"/>
    <n v="64.53"/>
    <x v="7"/>
    <s v="small batch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3-09T21:29:29"/>
    <b v="0"/>
    <n v="4"/>
    <b v="0"/>
    <s v="food/small batch"/>
    <n v="3"/>
    <n v="21.25"/>
    <x v="7"/>
    <s v="small batch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12T18:07:27"/>
    <b v="0"/>
    <n v="4"/>
    <b v="0"/>
    <s v="food/small batch"/>
    <n v="48"/>
    <n v="30"/>
    <x v="7"/>
    <s v="small batch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2-23T21:14:45"/>
    <b v="0"/>
    <n v="61"/>
    <b v="0"/>
    <s v="food/small batch"/>
    <n v="21"/>
    <n v="25.49"/>
    <x v="7"/>
    <s v="small batch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2-27T00:32:11"/>
    <b v="0"/>
    <n v="7"/>
    <b v="0"/>
    <s v="food/small batch"/>
    <n v="8"/>
    <n v="11.43"/>
    <x v="7"/>
    <s v="small batch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3-09T00:49:08"/>
    <b v="0"/>
    <n v="1"/>
    <b v="0"/>
    <s v="food/small batch"/>
    <n v="1"/>
    <n v="108"/>
    <x v="7"/>
    <s v="small batch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7-21T22:00:40"/>
    <b v="1"/>
    <n v="3355"/>
    <b v="1"/>
    <s v="food/small batch"/>
    <n v="526"/>
    <n v="54.88"/>
    <x v="7"/>
    <s v="small batch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5-14T18:45:37"/>
    <b v="1"/>
    <n v="537"/>
    <b v="1"/>
    <s v="food/small batch"/>
    <n v="254"/>
    <n v="47.38"/>
    <x v="7"/>
    <s v="small batch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6-16T14:59:06"/>
    <b v="1"/>
    <n v="125"/>
    <b v="1"/>
    <s v="food/small batch"/>
    <n v="106"/>
    <n v="211.84"/>
    <x v="7"/>
    <s v="small batch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1-23T21:35:43"/>
    <b v="1"/>
    <n v="163"/>
    <b v="1"/>
    <s v="food/small batch"/>
    <n v="102"/>
    <n v="219.93"/>
    <x v="7"/>
    <s v="small batch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7-18T00:08:10"/>
    <b v="1"/>
    <n v="283"/>
    <b v="1"/>
    <s v="food/small batch"/>
    <n v="144"/>
    <n v="40.799999999999997"/>
    <x v="7"/>
    <s v="small batch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1-06T15:04:31"/>
    <b v="1"/>
    <n v="352"/>
    <b v="1"/>
    <s v="food/small batch"/>
    <n v="106"/>
    <n v="75.5"/>
    <x v="7"/>
    <s v="small batch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07T15:36:30"/>
    <b v="1"/>
    <n v="94"/>
    <b v="1"/>
    <s v="food/small batch"/>
    <n v="212"/>
    <n v="13.54"/>
    <x v="7"/>
    <s v="small batch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0-05T16:04:58"/>
    <b v="1"/>
    <n v="67"/>
    <b v="1"/>
    <s v="food/small batch"/>
    <n v="102"/>
    <n v="60.87"/>
    <x v="7"/>
    <s v="small batch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5-11T13:44:03"/>
    <b v="1"/>
    <n v="221"/>
    <b v="1"/>
    <s v="food/small batch"/>
    <n v="102"/>
    <n v="115.69"/>
    <x v="7"/>
    <s v="small batch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1-26T22:11:35"/>
    <b v="1"/>
    <n v="2165"/>
    <b v="1"/>
    <s v="food/small batch"/>
    <n v="521"/>
    <n v="48.1"/>
    <x v="7"/>
    <s v="small batch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5-26T15:22:23"/>
    <b v="1"/>
    <n v="179"/>
    <b v="1"/>
    <s v="food/small batch"/>
    <n v="111"/>
    <n v="74.180000000000007"/>
    <x v="7"/>
    <s v="small batch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5-29T21:31:24"/>
    <b v="1"/>
    <n v="123"/>
    <b v="1"/>
    <s v="food/small batch"/>
    <n v="101"/>
    <n v="123.35"/>
    <x v="7"/>
    <s v="small batch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1-17T19:11:49"/>
    <b v="1"/>
    <n v="1104"/>
    <b v="1"/>
    <s v="food/small batch"/>
    <n v="294"/>
    <n v="66.62"/>
    <x v="7"/>
    <s v="small batch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09-29T15:25:38"/>
    <b v="1"/>
    <n v="403"/>
    <b v="1"/>
    <s v="food/small batch"/>
    <n v="106"/>
    <n v="104.99"/>
    <x v="7"/>
    <s v="small batch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6-11T19:31:44"/>
    <b v="0"/>
    <n v="0"/>
    <b v="0"/>
    <s v="technology/web"/>
    <n v="0"/>
    <n v="0"/>
    <x v="2"/>
    <s v="web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09-14T16:51:10"/>
    <b v="0"/>
    <n v="0"/>
    <b v="0"/>
    <s v="technology/web"/>
    <n v="0"/>
    <n v="0"/>
    <x v="2"/>
    <s v="web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5-11-18T19:48:25"/>
    <b v="0"/>
    <n v="1"/>
    <b v="0"/>
    <s v="technology/web"/>
    <n v="3"/>
    <n v="300"/>
    <x v="2"/>
    <s v="web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5-24T17:27:49"/>
    <b v="0"/>
    <n v="1"/>
    <b v="0"/>
    <s v="technology/web"/>
    <n v="0"/>
    <n v="1"/>
    <x v="2"/>
    <s v="web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2-24T00:02:36"/>
    <b v="0"/>
    <n v="0"/>
    <b v="0"/>
    <s v="technology/web"/>
    <n v="0"/>
    <n v="0"/>
    <x v="2"/>
    <s v="web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09-01T19:10:31"/>
    <b v="0"/>
    <n v="3"/>
    <b v="0"/>
    <s v="technology/web"/>
    <n v="0"/>
    <n v="13"/>
    <x v="2"/>
    <s v="web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7-25T14:34:36"/>
    <b v="0"/>
    <n v="1"/>
    <b v="0"/>
    <s v="technology/web"/>
    <n v="2"/>
    <n v="15"/>
    <x v="2"/>
    <s v="web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5-12-21T22:22:18"/>
    <b v="0"/>
    <n v="5"/>
    <b v="0"/>
    <s v="technology/web"/>
    <n v="0"/>
    <n v="54"/>
    <x v="2"/>
    <s v="web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7-12T18:37:08"/>
    <b v="0"/>
    <n v="0"/>
    <b v="0"/>
    <s v="technology/web"/>
    <n v="0"/>
    <n v="0"/>
    <x v="2"/>
    <s v="web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6-12-03T20:12:50"/>
    <b v="0"/>
    <n v="0"/>
    <b v="0"/>
    <s v="technology/web"/>
    <n v="0"/>
    <n v="0"/>
    <x v="2"/>
    <s v="web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3-30T02:25:39"/>
    <b v="0"/>
    <n v="7"/>
    <b v="0"/>
    <s v="technology/web"/>
    <n v="1"/>
    <n v="15.43"/>
    <x v="2"/>
    <s v="web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4-06T15:12:32"/>
    <b v="0"/>
    <n v="0"/>
    <b v="0"/>
    <s v="technology/web"/>
    <n v="0"/>
    <n v="0"/>
    <x v="2"/>
    <s v="web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08T16:13:42"/>
    <b v="0"/>
    <n v="0"/>
    <b v="0"/>
    <s v="technology/web"/>
    <n v="0"/>
    <n v="0"/>
    <x v="2"/>
    <s v="web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4-11-10T17:21:00"/>
    <b v="0"/>
    <n v="1"/>
    <b v="0"/>
    <s v="technology/web"/>
    <n v="0"/>
    <n v="25"/>
    <x v="2"/>
    <s v="web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4-01T22:02:16"/>
    <b v="0"/>
    <n v="2"/>
    <b v="0"/>
    <s v="technology/web"/>
    <n v="1"/>
    <n v="27.5"/>
    <x v="2"/>
    <s v="web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5-05T18:48:24"/>
    <b v="0"/>
    <n v="0"/>
    <b v="0"/>
    <s v="technology/web"/>
    <n v="0"/>
    <n v="0"/>
    <x v="2"/>
    <s v="web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09-16T14:52:58"/>
    <b v="0"/>
    <n v="0"/>
    <b v="0"/>
    <s v="technology/web"/>
    <n v="0"/>
    <n v="0"/>
    <x v="2"/>
    <s v="web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4-12-04T22:20:36"/>
    <b v="0"/>
    <n v="0"/>
    <b v="0"/>
    <s v="technology/web"/>
    <n v="0"/>
    <n v="0"/>
    <x v="2"/>
    <s v="web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6-03T15:35:24"/>
    <b v="0"/>
    <n v="3"/>
    <b v="0"/>
    <s v="technology/web"/>
    <n v="15"/>
    <n v="367"/>
    <x v="2"/>
    <s v="web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1-07T16:58:00"/>
    <b v="0"/>
    <n v="1"/>
    <b v="0"/>
    <s v="technology/web"/>
    <n v="0"/>
    <n v="2"/>
    <x v="2"/>
    <s v="web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05T20:36:48"/>
    <b v="0"/>
    <n v="0"/>
    <b v="0"/>
    <s v="technology/web"/>
    <n v="0"/>
    <n v="0"/>
    <x v="2"/>
    <s v="web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1-10T16:31:10"/>
    <b v="0"/>
    <n v="2"/>
    <b v="0"/>
    <s v="technology/web"/>
    <n v="29"/>
    <n v="60"/>
    <x v="2"/>
    <s v="web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1-13T00:16:40"/>
    <b v="0"/>
    <n v="0"/>
    <b v="0"/>
    <s v="technology/web"/>
    <n v="0"/>
    <n v="0"/>
    <x v="2"/>
    <s v="web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08-31T22:25:56"/>
    <b v="0"/>
    <n v="0"/>
    <b v="0"/>
    <s v="technology/web"/>
    <n v="0"/>
    <n v="0"/>
    <x v="2"/>
    <s v="web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5-12-07T17:40:25"/>
    <b v="0"/>
    <n v="0"/>
    <b v="0"/>
    <s v="technology/web"/>
    <n v="0"/>
    <n v="0"/>
    <x v="2"/>
    <s v="web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09-20T12:45:33"/>
    <b v="0"/>
    <n v="27"/>
    <b v="0"/>
    <s v="technology/web"/>
    <n v="11"/>
    <n v="97.41"/>
    <x v="2"/>
    <s v="web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2-24T23:16:56"/>
    <b v="0"/>
    <n v="14"/>
    <b v="0"/>
    <s v="technology/web"/>
    <n v="1"/>
    <n v="47.86"/>
    <x v="2"/>
    <s v="web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2-27T17:19:25"/>
    <b v="0"/>
    <n v="2"/>
    <b v="0"/>
    <s v="technology/web"/>
    <n v="0"/>
    <n v="50"/>
    <x v="2"/>
    <s v="web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1-10T19:30:11"/>
    <b v="0"/>
    <n v="0"/>
    <b v="0"/>
    <s v="technology/web"/>
    <n v="0"/>
    <n v="0"/>
    <x v="2"/>
    <s v="web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1-17T04:32:21"/>
    <b v="0"/>
    <n v="4"/>
    <b v="0"/>
    <s v="technology/web"/>
    <n v="0"/>
    <n v="20.5"/>
    <x v="2"/>
    <s v="web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5-25T18:39:56"/>
    <b v="0"/>
    <n v="0"/>
    <b v="0"/>
    <s v="technology/web"/>
    <n v="0"/>
    <n v="0"/>
    <x v="2"/>
    <s v="web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3-24T01:39:31"/>
    <b v="0"/>
    <n v="6"/>
    <b v="0"/>
    <s v="technology/web"/>
    <n v="3"/>
    <n v="30"/>
    <x v="2"/>
    <s v="web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7-29T15:53:44"/>
    <b v="0"/>
    <n v="1"/>
    <b v="0"/>
    <s v="technology/web"/>
    <n v="0"/>
    <n v="50"/>
    <x v="2"/>
    <s v="web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1-12T20:14:20"/>
    <b v="0"/>
    <n v="1"/>
    <b v="0"/>
    <s v="technology/web"/>
    <n v="0"/>
    <n v="10"/>
    <x v="2"/>
    <s v="web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8-09T20:03:57"/>
    <b v="0"/>
    <n v="0"/>
    <b v="0"/>
    <s v="technology/web"/>
    <n v="0"/>
    <n v="0"/>
    <x v="2"/>
    <s v="web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1-09T22:12:46"/>
    <b v="0"/>
    <n v="4"/>
    <b v="0"/>
    <s v="technology/web"/>
    <n v="11"/>
    <n v="81.58"/>
    <x v="2"/>
    <s v="web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0-25T20:53:03"/>
    <b v="0"/>
    <n v="0"/>
    <b v="0"/>
    <s v="technology/web"/>
    <n v="0"/>
    <n v="0"/>
    <x v="2"/>
    <s v="web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7-27T00:18:50"/>
    <b v="0"/>
    <n v="0"/>
    <b v="0"/>
    <s v="technology/web"/>
    <n v="0"/>
    <n v="0"/>
    <x v="2"/>
    <s v="web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08-20T00:23:36"/>
    <b v="0"/>
    <n v="0"/>
    <b v="0"/>
    <s v="technology/web"/>
    <n v="0"/>
    <n v="0"/>
    <x v="2"/>
    <s v="web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08-31T19:02:22"/>
    <b v="0"/>
    <n v="3"/>
    <b v="0"/>
    <s v="technology/web"/>
    <n v="0"/>
    <n v="18.329999999999998"/>
    <x v="2"/>
    <s v="web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3-10T22:27:28"/>
    <b v="0"/>
    <n v="7"/>
    <b v="0"/>
    <s v="technology/web"/>
    <n v="2"/>
    <n v="224.43"/>
    <x v="2"/>
    <s v="web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7-09T04:30:03"/>
    <b v="0"/>
    <n v="2"/>
    <b v="0"/>
    <s v="technology/web"/>
    <n v="3"/>
    <n v="37.5"/>
    <x v="2"/>
    <s v="web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1-22T01:21:47"/>
    <b v="0"/>
    <n v="3"/>
    <b v="0"/>
    <s v="technology/web"/>
    <n v="4"/>
    <n v="145"/>
    <x v="2"/>
    <s v="web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0-14T01:37:23"/>
    <b v="0"/>
    <n v="8"/>
    <b v="0"/>
    <s v="technology/web"/>
    <n v="1"/>
    <n v="1"/>
    <x v="2"/>
    <s v="web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7-05T16:50:32"/>
    <b v="0"/>
    <n v="7"/>
    <b v="0"/>
    <s v="technology/web"/>
    <n v="1"/>
    <n v="112.57"/>
    <x v="2"/>
    <s v="web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4-11-10T20:07:04"/>
    <b v="0"/>
    <n v="0"/>
    <b v="0"/>
    <s v="technology/web"/>
    <n v="0"/>
    <n v="0"/>
    <x v="2"/>
    <s v="web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6-06T15:02:20"/>
    <b v="0"/>
    <n v="3"/>
    <b v="0"/>
    <s v="technology/web"/>
    <n v="1"/>
    <n v="342"/>
    <x v="2"/>
    <s v="web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4-12-15T20:29:19"/>
    <b v="0"/>
    <n v="8"/>
    <b v="0"/>
    <s v="technology/web"/>
    <n v="1"/>
    <n v="57.88"/>
    <x v="2"/>
    <s v="web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6-23T15:40:52"/>
    <b v="0"/>
    <n v="1"/>
    <b v="0"/>
    <s v="technology/web"/>
    <n v="0"/>
    <n v="30"/>
    <x v="2"/>
    <s v="web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4-11-24T06:17:44"/>
    <b v="0"/>
    <n v="0"/>
    <b v="0"/>
    <s v="technology/web"/>
    <n v="0"/>
    <n v="0"/>
    <x v="2"/>
    <s v="web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2-28T19:04:04"/>
    <b v="0"/>
    <n v="1"/>
    <b v="0"/>
    <s v="technology/web"/>
    <n v="0"/>
    <n v="25"/>
    <x v="2"/>
    <s v="web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09-28T02:53:43"/>
    <b v="0"/>
    <n v="0"/>
    <b v="0"/>
    <s v="technology/web"/>
    <n v="0"/>
    <n v="0"/>
    <x v="2"/>
    <s v="web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7-08T15:33:37"/>
    <b v="0"/>
    <n v="1"/>
    <b v="0"/>
    <s v="technology/web"/>
    <n v="0"/>
    <n v="50"/>
    <x v="2"/>
    <s v="web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1-26T08:41:33"/>
    <b v="0"/>
    <n v="2"/>
    <b v="0"/>
    <s v="technology/web"/>
    <n v="0"/>
    <n v="1.5"/>
    <x v="2"/>
    <s v="web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6-12-12T02:54:47"/>
    <b v="0"/>
    <n v="0"/>
    <b v="0"/>
    <s v="technology/web"/>
    <n v="0"/>
    <n v="0"/>
    <x v="2"/>
    <s v="web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09-14T20:22:38"/>
    <b v="0"/>
    <n v="1"/>
    <b v="0"/>
    <s v="technology/web"/>
    <n v="0"/>
    <n v="10"/>
    <x v="2"/>
    <s v="web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4-12-02T21:14:16"/>
    <b v="0"/>
    <n v="0"/>
    <b v="0"/>
    <s v="technology/web"/>
    <n v="0"/>
    <n v="0"/>
    <x v="2"/>
    <s v="web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6-01T21:59:44"/>
    <b v="0"/>
    <n v="0"/>
    <b v="0"/>
    <s v="technology/web"/>
    <n v="0"/>
    <n v="0"/>
    <x v="2"/>
    <s v="web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1-12T20:28:26"/>
    <b v="0"/>
    <n v="0"/>
    <b v="0"/>
    <s v="technology/web"/>
    <n v="0"/>
    <n v="0"/>
    <x v="2"/>
    <s v="web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3-14T06:26:04"/>
    <b v="0"/>
    <n v="0"/>
    <b v="0"/>
    <s v="technology/web"/>
    <n v="0"/>
    <n v="0"/>
    <x v="2"/>
    <s v="web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1-04T19:44:56"/>
    <b v="0"/>
    <n v="9"/>
    <b v="0"/>
    <s v="food/food trucks"/>
    <n v="1"/>
    <n v="22.33"/>
    <x v="7"/>
    <s v="food trucks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4-12T16:18:51"/>
    <b v="0"/>
    <n v="1"/>
    <b v="0"/>
    <s v="food/food trucks"/>
    <n v="0"/>
    <n v="52"/>
    <x v="7"/>
    <s v="food trucks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1-29T21:10:58"/>
    <b v="0"/>
    <n v="12"/>
    <b v="0"/>
    <s v="food/food trucks"/>
    <n v="17"/>
    <n v="16.829999999999998"/>
    <x v="7"/>
    <s v="food trucks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5-12-03T00:56:47"/>
    <b v="0"/>
    <n v="0"/>
    <b v="0"/>
    <s v="food/food trucks"/>
    <n v="0"/>
    <n v="0"/>
    <x v="7"/>
    <s v="food trucks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8-12T14:02:55"/>
    <b v="0"/>
    <n v="20"/>
    <b v="0"/>
    <s v="food/food trucks"/>
    <n v="23"/>
    <n v="56.3"/>
    <x v="7"/>
    <s v="food trucks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4-12-09T02:39:50"/>
    <b v="0"/>
    <n v="16"/>
    <b v="0"/>
    <s v="food/food trucks"/>
    <n v="41"/>
    <n v="84.06"/>
    <x v="7"/>
    <s v="food trucks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3-18T13:48:48"/>
    <b v="0"/>
    <n v="33"/>
    <b v="0"/>
    <s v="food/food trucks"/>
    <n v="25"/>
    <n v="168.39"/>
    <x v="7"/>
    <s v="food trucks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0-06T03:22:37"/>
    <b v="0"/>
    <n v="2"/>
    <b v="0"/>
    <s v="food/food trucks"/>
    <n v="0"/>
    <n v="15"/>
    <x v="7"/>
    <s v="food trucks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7-18T21:01:15"/>
    <b v="0"/>
    <n v="6"/>
    <b v="0"/>
    <s v="food/food trucks"/>
    <n v="2"/>
    <n v="76.67"/>
    <x v="7"/>
    <s v="food trucks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8-07T09:47:55"/>
    <b v="0"/>
    <n v="0"/>
    <b v="0"/>
    <s v="food/food trucks"/>
    <n v="0"/>
    <n v="0"/>
    <x v="7"/>
    <s v="food trucks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7-25T17:34:42"/>
    <b v="0"/>
    <n v="3"/>
    <b v="0"/>
    <s v="food/food trucks"/>
    <n v="1"/>
    <n v="50.33"/>
    <x v="7"/>
    <s v="food trucks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0-11T17:41:13"/>
    <b v="0"/>
    <n v="0"/>
    <b v="0"/>
    <s v="food/food trucks"/>
    <n v="0"/>
    <n v="0"/>
    <x v="7"/>
    <s v="food trucks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4-30T02:38:02"/>
    <b v="0"/>
    <n v="3"/>
    <b v="0"/>
    <s v="food/food trucks"/>
    <n v="1"/>
    <n v="8.33"/>
    <x v="7"/>
    <s v="food trucks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7-12T16:41:00"/>
    <b v="0"/>
    <n v="13"/>
    <b v="0"/>
    <s v="food/food trucks"/>
    <n v="3"/>
    <n v="35.380000000000003"/>
    <x v="7"/>
    <s v="food trucks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6-14T20:42:26"/>
    <b v="0"/>
    <n v="6"/>
    <b v="0"/>
    <s v="food/food trucks"/>
    <n v="1"/>
    <n v="55.83"/>
    <x v="7"/>
    <s v="food trucks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1-14T17:42:23"/>
    <b v="0"/>
    <n v="1"/>
    <b v="0"/>
    <s v="food/food trucks"/>
    <n v="0"/>
    <n v="5"/>
    <x v="7"/>
    <s v="food trucks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7-10T21:13:07"/>
    <b v="0"/>
    <n v="0"/>
    <b v="0"/>
    <s v="food/food trucks"/>
    <n v="0"/>
    <n v="0"/>
    <x v="7"/>
    <s v="food trucks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1-22T20:34:04"/>
    <b v="0"/>
    <n v="5"/>
    <b v="0"/>
    <s v="food/food trucks"/>
    <n v="0"/>
    <n v="1"/>
    <x v="7"/>
    <s v="food trucks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4-12-19T17:43:09"/>
    <b v="0"/>
    <n v="0"/>
    <b v="0"/>
    <s v="food/food trucks"/>
    <n v="0"/>
    <n v="0"/>
    <x v="7"/>
    <s v="food trucks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09-10T00:41:35"/>
    <b v="0"/>
    <n v="36"/>
    <b v="0"/>
    <s v="food/food trucks"/>
    <n v="15"/>
    <n v="69.47"/>
    <x v="7"/>
    <s v="food trucks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1-21T16:29:56"/>
    <b v="0"/>
    <n v="1"/>
    <b v="0"/>
    <s v="food/food trucks"/>
    <n v="0"/>
    <n v="1"/>
    <x v="7"/>
    <s v="food trucks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2-08T17:23:56"/>
    <b v="0"/>
    <n v="1"/>
    <b v="0"/>
    <s v="food/food trucks"/>
    <n v="0"/>
    <n v="1"/>
    <x v="7"/>
    <s v="food trucks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1-30T16:54:50"/>
    <b v="0"/>
    <n v="1"/>
    <b v="0"/>
    <s v="food/food trucks"/>
    <n v="0"/>
    <n v="8"/>
    <x v="7"/>
    <s v="food trucks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09-26T21:25:08"/>
    <b v="0"/>
    <n v="9"/>
    <b v="0"/>
    <s v="food/food trucks"/>
    <n v="1"/>
    <n v="34.44"/>
    <x v="7"/>
    <s v="food trucks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11T21:55:49"/>
    <b v="0"/>
    <n v="1"/>
    <b v="0"/>
    <s v="food/food trucks"/>
    <n v="0"/>
    <n v="1"/>
    <x v="7"/>
    <s v="food trucks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6-08T04:04:52"/>
    <b v="0"/>
    <n v="0"/>
    <b v="0"/>
    <s v="food/food trucks"/>
    <n v="0"/>
    <n v="0"/>
    <x v="7"/>
    <s v="food trucks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2-11T07:38:53"/>
    <b v="0"/>
    <n v="1"/>
    <b v="0"/>
    <s v="food/food trucks"/>
    <n v="0"/>
    <n v="1"/>
    <x v="7"/>
    <s v="food trucks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2-09T18:49:11"/>
    <b v="0"/>
    <n v="1"/>
    <b v="0"/>
    <s v="food/food trucks"/>
    <n v="0"/>
    <n v="1"/>
    <x v="7"/>
    <s v="food trucks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6-12-29T21:06:06"/>
    <b v="0"/>
    <n v="4"/>
    <b v="0"/>
    <s v="food/food trucks"/>
    <n v="1"/>
    <n v="501.25"/>
    <x v="7"/>
    <s v="food trucks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1-12T03:08:24"/>
    <b v="0"/>
    <n v="2"/>
    <b v="0"/>
    <s v="food/food trucks"/>
    <n v="1"/>
    <n v="10.5"/>
    <x v="7"/>
    <s v="food trucks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4-28T02:23:33"/>
    <b v="0"/>
    <n v="2"/>
    <b v="0"/>
    <s v="food/food trucks"/>
    <n v="0"/>
    <n v="1"/>
    <x v="7"/>
    <s v="food trucks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2-05T05:14:57"/>
    <b v="0"/>
    <n v="2"/>
    <b v="0"/>
    <s v="food/food trucks"/>
    <n v="0"/>
    <n v="1"/>
    <x v="7"/>
    <s v="food trucks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1-27T21:35:43"/>
    <b v="0"/>
    <n v="0"/>
    <b v="0"/>
    <s v="food/food trucks"/>
    <n v="0"/>
    <n v="0"/>
    <x v="7"/>
    <s v="food trucks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6-24T04:27:54"/>
    <b v="0"/>
    <n v="2"/>
    <b v="0"/>
    <s v="food/food trucks"/>
    <n v="0"/>
    <n v="13"/>
    <x v="7"/>
    <s v="food trucks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09-04T06:39:46"/>
    <b v="0"/>
    <n v="4"/>
    <b v="0"/>
    <s v="food/food trucks"/>
    <n v="0"/>
    <n v="306"/>
    <x v="7"/>
    <s v="food trucks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5-11-29T14:46:10"/>
    <b v="0"/>
    <n v="2"/>
    <b v="0"/>
    <s v="food/food trucks"/>
    <n v="0"/>
    <n v="22.5"/>
    <x v="7"/>
    <s v="food trucks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1-26T23:09:48"/>
    <b v="0"/>
    <n v="0"/>
    <b v="0"/>
    <s v="food/food trucks"/>
    <n v="0"/>
    <n v="0"/>
    <x v="7"/>
    <s v="food trucks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0-07T21:57:42"/>
    <b v="0"/>
    <n v="1"/>
    <b v="0"/>
    <s v="food/food trucks"/>
    <n v="0"/>
    <n v="50"/>
    <x v="7"/>
    <s v="food trucks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09-17T19:38:49"/>
    <b v="0"/>
    <n v="0"/>
    <b v="0"/>
    <s v="food/food trucks"/>
    <n v="0"/>
    <n v="0"/>
    <x v="7"/>
    <s v="food trucks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1-13T21:35:13"/>
    <b v="0"/>
    <n v="2"/>
    <b v="0"/>
    <s v="food/food trucks"/>
    <n v="0"/>
    <n v="5"/>
    <x v="7"/>
    <s v="food trucks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01T03:00:54"/>
    <b v="0"/>
    <n v="109"/>
    <b v="1"/>
    <s v="food/small batch"/>
    <n v="108"/>
    <n v="74.23"/>
    <x v="7"/>
    <s v="small batch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2-16T16:00:28"/>
    <b v="0"/>
    <n v="372"/>
    <b v="1"/>
    <s v="food/small batch"/>
    <n v="126"/>
    <n v="81.25"/>
    <x v="7"/>
    <s v="small batch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7-15T15:00:22"/>
    <b v="0"/>
    <n v="311"/>
    <b v="1"/>
    <s v="food/small batch"/>
    <n v="203"/>
    <n v="130.22999999999999"/>
    <x v="7"/>
    <s v="small batch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4-24T18:06:31"/>
    <b v="0"/>
    <n v="61"/>
    <b v="1"/>
    <s v="food/small batch"/>
    <n v="109"/>
    <n v="53.41"/>
    <x v="7"/>
    <s v="small batch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8-26T04:33:41"/>
    <b v="0"/>
    <n v="115"/>
    <b v="1"/>
    <s v="food/small batch"/>
    <n v="173"/>
    <n v="75.13"/>
    <x v="7"/>
    <s v="small batch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0-26T14:27:51"/>
    <b v="0"/>
    <n v="111"/>
    <b v="1"/>
    <s v="food/small batch"/>
    <n v="168"/>
    <n v="75.67"/>
    <x v="7"/>
    <s v="small batch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0-10T11:16:33"/>
    <b v="0"/>
    <n v="337"/>
    <b v="1"/>
    <s v="food/small batch"/>
    <n v="427"/>
    <n v="31.69"/>
    <x v="7"/>
    <s v="small batch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24T07:35:13"/>
    <b v="0"/>
    <n v="9"/>
    <b v="1"/>
    <s v="food/small batch"/>
    <n v="108"/>
    <n v="47.78"/>
    <x v="7"/>
    <s v="small batch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0-30T03:25:15"/>
    <b v="0"/>
    <n v="120"/>
    <b v="1"/>
    <s v="food/small batch"/>
    <n v="108"/>
    <n v="90"/>
    <x v="7"/>
    <s v="small batch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09-19T01:44:16"/>
    <b v="0"/>
    <n v="102"/>
    <b v="1"/>
    <s v="food/small batch"/>
    <n v="102"/>
    <n v="149.31"/>
    <x v="7"/>
    <s v="small batch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2-12T21:48:10"/>
    <b v="0"/>
    <n v="186"/>
    <b v="1"/>
    <s v="food/small batch"/>
    <n v="115"/>
    <n v="62.07"/>
    <x v="7"/>
    <s v="small batch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1-29T20:15:00"/>
    <b v="0"/>
    <n v="15"/>
    <b v="1"/>
    <s v="food/small batch"/>
    <n v="134"/>
    <n v="53.4"/>
    <x v="7"/>
    <s v="small batch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1-02T16:36:49"/>
    <b v="0"/>
    <n v="67"/>
    <b v="1"/>
    <s v="food/small batch"/>
    <n v="155"/>
    <n v="69.27"/>
    <x v="7"/>
    <s v="small batch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2-03T04:50:08"/>
    <b v="0"/>
    <n v="130"/>
    <b v="1"/>
    <s v="food/small batch"/>
    <n v="101"/>
    <n v="271.51"/>
    <x v="7"/>
    <s v="small batch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3-22T18:45:50"/>
    <b v="0"/>
    <n v="16"/>
    <b v="1"/>
    <s v="food/small batch"/>
    <n v="182"/>
    <n v="34.130000000000003"/>
    <x v="7"/>
    <s v="small batch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1-25T23:03:59"/>
    <b v="0"/>
    <n v="67"/>
    <b v="1"/>
    <s v="food/small batch"/>
    <n v="181"/>
    <n v="40.49"/>
    <x v="7"/>
    <s v="small batch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2-22T14:27:36"/>
    <b v="0"/>
    <n v="124"/>
    <b v="1"/>
    <s v="food/small batch"/>
    <n v="102"/>
    <n v="189.76"/>
    <x v="7"/>
    <s v="small batch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5-04T20:55:18"/>
    <b v="0"/>
    <n v="80"/>
    <b v="1"/>
    <s v="food/small batch"/>
    <n v="110"/>
    <n v="68.86"/>
    <x v="7"/>
    <s v="small batch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2-06T15:18:05"/>
    <b v="0"/>
    <n v="282"/>
    <b v="1"/>
    <s v="food/small batch"/>
    <n v="102"/>
    <n v="108.78"/>
    <x v="7"/>
    <s v="small batch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6-11-29T04:29:27"/>
    <b v="0"/>
    <n v="68"/>
    <b v="1"/>
    <s v="food/small batch"/>
    <n v="101"/>
    <n v="125.99"/>
    <x v="7"/>
    <s v="small batch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8-28T00:18:17"/>
    <b v="0"/>
    <n v="86"/>
    <b v="1"/>
    <s v="music/indie rock"/>
    <n v="104"/>
    <n v="90.52"/>
    <x v="4"/>
    <s v="indie rock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6-28T04:28:16"/>
    <b v="0"/>
    <n v="115"/>
    <b v="1"/>
    <s v="music/indie rock"/>
    <n v="111"/>
    <n v="28.88"/>
    <x v="4"/>
    <s v="indie rock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3-07T02:40:25"/>
    <b v="0"/>
    <n v="75"/>
    <b v="1"/>
    <s v="music/indie rock"/>
    <n v="116"/>
    <n v="31"/>
    <x v="4"/>
    <s v="indie rock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8-31T21:36:37"/>
    <b v="0"/>
    <n v="43"/>
    <b v="1"/>
    <s v="music/indie rock"/>
    <n v="111"/>
    <n v="51.67"/>
    <x v="4"/>
    <s v="indie rock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8-23T17:15:48"/>
    <b v="0"/>
    <n v="48"/>
    <b v="1"/>
    <s v="music/indie rock"/>
    <n v="180"/>
    <n v="26.27"/>
    <x v="4"/>
    <s v="indie rock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4-08T02:27:33"/>
    <b v="0"/>
    <n v="52"/>
    <b v="1"/>
    <s v="music/indie rock"/>
    <n v="100"/>
    <n v="48.08"/>
    <x v="4"/>
    <s v="indie rock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4-25T20:58:51"/>
    <b v="0"/>
    <n v="43"/>
    <b v="1"/>
    <s v="music/indie rock"/>
    <n v="119"/>
    <n v="27.56"/>
    <x v="4"/>
    <s v="indie rock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09-21T03:42:01"/>
    <b v="0"/>
    <n v="58"/>
    <b v="1"/>
    <s v="music/indie rock"/>
    <n v="107"/>
    <n v="36.97"/>
    <x v="4"/>
    <s v="indie rock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1-13T10:18:49"/>
    <b v="0"/>
    <n v="47"/>
    <b v="1"/>
    <s v="music/indie rock"/>
    <n v="114"/>
    <n v="29.02"/>
    <x v="4"/>
    <s v="indie rock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4-23T01:47:35"/>
    <b v="0"/>
    <n v="36"/>
    <b v="1"/>
    <s v="music/indie rock"/>
    <n v="103"/>
    <n v="28.66"/>
    <x v="4"/>
    <s v="indie rock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1-12-15T23:49:52"/>
    <b v="0"/>
    <n v="17"/>
    <b v="1"/>
    <s v="music/indie rock"/>
    <n v="128"/>
    <n v="37.65"/>
    <x v="4"/>
    <s v="indie rock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6-24T02:46:20"/>
    <b v="0"/>
    <n v="104"/>
    <b v="1"/>
    <s v="music/indie rock"/>
    <n v="136"/>
    <n v="97.9"/>
    <x v="4"/>
    <s v="indie rock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0-10T17:57:49"/>
    <b v="0"/>
    <n v="47"/>
    <b v="1"/>
    <s v="music/indie rock"/>
    <n v="100"/>
    <n v="42.55"/>
    <x v="4"/>
    <s v="indie rock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08-26T00:16:16"/>
    <b v="0"/>
    <n v="38"/>
    <b v="1"/>
    <s v="music/indie rock"/>
    <n v="100"/>
    <n v="131.58000000000001"/>
    <x v="4"/>
    <s v="indie rock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5-11T06:54:15"/>
    <b v="0"/>
    <n v="81"/>
    <b v="1"/>
    <s v="music/indie rock"/>
    <n v="105"/>
    <n v="32.32"/>
    <x v="4"/>
    <s v="indie rock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09-30T07:52:50"/>
    <b v="0"/>
    <n v="55"/>
    <b v="1"/>
    <s v="music/indie rock"/>
    <n v="105"/>
    <n v="61.1"/>
    <x v="4"/>
    <s v="indie rock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6-27T16:35:45"/>
    <b v="0"/>
    <n v="41"/>
    <b v="1"/>
    <s v="music/indie rock"/>
    <n v="171"/>
    <n v="31.34"/>
    <x v="4"/>
    <s v="indie rock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2-12-13T22:48:33"/>
    <b v="0"/>
    <n v="79"/>
    <b v="1"/>
    <s v="music/indie rock"/>
    <n v="128"/>
    <n v="129.11000000000001"/>
    <x v="4"/>
    <s v="indie rock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16T17:26:34"/>
    <b v="0"/>
    <n v="16"/>
    <b v="1"/>
    <s v="music/indie rock"/>
    <n v="133"/>
    <n v="25.02"/>
    <x v="4"/>
    <s v="indie rock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08-10T22:28:04"/>
    <b v="0"/>
    <n v="8"/>
    <b v="1"/>
    <s v="music/indie rock"/>
    <n v="100"/>
    <n v="250"/>
    <x v="4"/>
    <s v="indie rock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3-30T15:30:08"/>
    <b v="0"/>
    <n v="95"/>
    <b v="1"/>
    <s v="music/indie rock"/>
    <n v="113"/>
    <n v="47.54"/>
    <x v="4"/>
    <s v="indie rock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6-16T18:46:23"/>
    <b v="0"/>
    <n v="25"/>
    <b v="1"/>
    <s v="music/indie rock"/>
    <n v="100"/>
    <n v="40.04"/>
    <x v="4"/>
    <s v="indie rock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3-01T18:00:03"/>
    <b v="0"/>
    <n v="19"/>
    <b v="1"/>
    <s v="music/indie rock"/>
    <n v="114"/>
    <n v="65.84"/>
    <x v="4"/>
    <s v="indie rock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8-15T22:00:03"/>
    <b v="0"/>
    <n v="90"/>
    <b v="1"/>
    <s v="music/indie rock"/>
    <n v="119"/>
    <n v="46.4"/>
    <x v="4"/>
    <s v="indie rock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09-06T23:57:59"/>
    <b v="0"/>
    <n v="41"/>
    <b v="1"/>
    <s v="music/indie rock"/>
    <n v="103"/>
    <n v="50.37"/>
    <x v="4"/>
    <s v="indie rock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3-22T16:59:36"/>
    <b v="0"/>
    <n v="30"/>
    <b v="1"/>
    <s v="music/indie rock"/>
    <n v="266"/>
    <n v="26.57"/>
    <x v="4"/>
    <s v="indie rock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4-26T01:59:57"/>
    <b v="0"/>
    <n v="38"/>
    <b v="1"/>
    <s v="music/indie rock"/>
    <n v="100"/>
    <n v="39.49"/>
    <x v="4"/>
    <s v="indie rock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0-16T15:11:48"/>
    <b v="0"/>
    <n v="65"/>
    <b v="1"/>
    <s v="music/indie rock"/>
    <n v="107"/>
    <n v="49.25"/>
    <x v="4"/>
    <s v="indie rock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4-08T16:33:59"/>
    <b v="0"/>
    <n v="75"/>
    <b v="1"/>
    <s v="music/indie rock"/>
    <n v="134"/>
    <n v="62.38"/>
    <x v="4"/>
    <s v="indie rock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4-23T05:27:56"/>
    <b v="0"/>
    <n v="16"/>
    <b v="1"/>
    <s v="music/indie rock"/>
    <n v="121"/>
    <n v="37.94"/>
    <x v="4"/>
    <s v="indie rock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0-12-29T20:08:34"/>
    <b v="0"/>
    <n v="10"/>
    <b v="1"/>
    <s v="music/indie rock"/>
    <n v="103"/>
    <n v="51.6"/>
    <x v="4"/>
    <s v="indie rock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4-24T23:39:48"/>
    <b v="0"/>
    <n v="27"/>
    <b v="1"/>
    <s v="music/indie rock"/>
    <n v="125"/>
    <n v="27.78"/>
    <x v="4"/>
    <s v="indie rock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3-14T04:02:20"/>
    <b v="0"/>
    <n v="259"/>
    <b v="1"/>
    <s v="music/indie rock"/>
    <n v="129"/>
    <n v="99.38"/>
    <x v="4"/>
    <s v="indie rock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4-22T15:29:04"/>
    <b v="0"/>
    <n v="39"/>
    <b v="1"/>
    <s v="music/indie rock"/>
    <n v="101"/>
    <n v="38.85"/>
    <x v="4"/>
    <s v="indie rock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5-06T22:42:55"/>
    <b v="0"/>
    <n v="42"/>
    <b v="1"/>
    <s v="music/indie rock"/>
    <n v="128"/>
    <n v="45.55"/>
    <x v="4"/>
    <s v="indie rock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2-21T23:54:52"/>
    <b v="0"/>
    <n v="10"/>
    <b v="1"/>
    <s v="music/indie rock"/>
    <n v="100"/>
    <n v="600"/>
    <x v="4"/>
    <s v="indie rock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7-05T21:05:38"/>
    <b v="0"/>
    <n v="56"/>
    <b v="1"/>
    <s v="music/indie rock"/>
    <n v="113"/>
    <n v="80.55"/>
    <x v="4"/>
    <s v="indie rock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12T23:13:07"/>
    <b v="0"/>
    <n v="20"/>
    <b v="1"/>
    <s v="music/indie rock"/>
    <n v="106"/>
    <n v="52.8"/>
    <x v="4"/>
    <s v="indie rock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1-12T15:33:57"/>
    <b v="0"/>
    <n v="170"/>
    <b v="1"/>
    <s v="music/indie rock"/>
    <n v="203"/>
    <n v="47.68"/>
    <x v="4"/>
    <s v="indie rock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5-23T18:32:55"/>
    <b v="0"/>
    <n v="29"/>
    <b v="1"/>
    <s v="music/indie rock"/>
    <n v="113"/>
    <n v="23.45"/>
    <x v="4"/>
    <s v="indie rock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8-27T18:38:24"/>
    <b v="0"/>
    <n v="7"/>
    <b v="0"/>
    <s v="food/restaurants"/>
    <n v="3"/>
    <n v="40.14"/>
    <x v="7"/>
    <s v="restaurants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8-06T19:48:38"/>
    <b v="0"/>
    <n v="5"/>
    <b v="0"/>
    <s v="food/restaurants"/>
    <n v="0"/>
    <n v="17.2"/>
    <x v="7"/>
    <s v="restaurants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5-07T21:35:08"/>
    <b v="0"/>
    <n v="0"/>
    <b v="0"/>
    <s v="food/restaurants"/>
    <n v="0"/>
    <n v="0"/>
    <x v="7"/>
    <s v="restaurants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0-15T00:22:14"/>
    <b v="0"/>
    <n v="0"/>
    <b v="0"/>
    <s v="food/restaurants"/>
    <n v="0"/>
    <n v="0"/>
    <x v="7"/>
    <s v="restaurants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2-11T01:20:16"/>
    <b v="0"/>
    <n v="0"/>
    <b v="0"/>
    <s v="food/restaurants"/>
    <n v="0"/>
    <n v="0"/>
    <x v="7"/>
    <s v="restaurants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09-10T07:07:49"/>
    <b v="0"/>
    <n v="2"/>
    <b v="0"/>
    <s v="food/restaurants"/>
    <n v="1"/>
    <n v="15"/>
    <x v="7"/>
    <s v="restaurants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4-10T01:45:04"/>
    <b v="0"/>
    <n v="0"/>
    <b v="0"/>
    <s v="food/restaurants"/>
    <n v="0"/>
    <n v="0"/>
    <x v="7"/>
    <s v="restaurants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7-14T22:50:34"/>
    <b v="0"/>
    <n v="0"/>
    <b v="0"/>
    <s v="food/restaurants"/>
    <n v="0"/>
    <n v="0"/>
    <x v="7"/>
    <s v="restaurants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2-22T19:25:49"/>
    <b v="0"/>
    <n v="28"/>
    <b v="0"/>
    <s v="food/restaurants"/>
    <n v="1"/>
    <n v="35.71"/>
    <x v="7"/>
    <s v="restaurants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3-14T23:56:12"/>
    <b v="0"/>
    <n v="2"/>
    <b v="0"/>
    <s v="food/restaurants"/>
    <n v="0"/>
    <n v="37.5"/>
    <x v="7"/>
    <s v="restaurants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1-01T10:43:33"/>
    <b v="0"/>
    <n v="0"/>
    <b v="0"/>
    <s v="food/restaurants"/>
    <n v="0"/>
    <n v="0"/>
    <x v="7"/>
    <s v="restaurants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1-27T21:02:41"/>
    <b v="0"/>
    <n v="0"/>
    <b v="0"/>
    <s v="food/restaurants"/>
    <n v="0"/>
    <n v="0"/>
    <x v="7"/>
    <s v="restaurants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6-12-27T00:09:49"/>
    <b v="0"/>
    <n v="0"/>
    <b v="0"/>
    <s v="food/restaurants"/>
    <n v="0"/>
    <n v="0"/>
    <x v="7"/>
    <s v="restaurants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02T09:21:17"/>
    <b v="0"/>
    <n v="4"/>
    <b v="0"/>
    <s v="food/restaurants"/>
    <n v="2"/>
    <n v="52.5"/>
    <x v="7"/>
    <s v="restaurants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1-22T20:09:13"/>
    <b v="0"/>
    <n v="12"/>
    <b v="0"/>
    <s v="food/restaurants"/>
    <n v="19"/>
    <n v="77.5"/>
    <x v="7"/>
    <s v="restaurants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0-29T15:40:52"/>
    <b v="0"/>
    <n v="0"/>
    <b v="0"/>
    <s v="food/restaurants"/>
    <n v="0"/>
    <n v="0"/>
    <x v="7"/>
    <s v="restaurants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2-16T19:15:30"/>
    <b v="0"/>
    <n v="33"/>
    <b v="0"/>
    <s v="food/restaurants"/>
    <n v="10"/>
    <n v="53.55"/>
    <x v="7"/>
    <s v="restaurants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0-13T16:20:28"/>
    <b v="0"/>
    <n v="0"/>
    <b v="0"/>
    <s v="food/restaurants"/>
    <n v="0"/>
    <n v="0"/>
    <x v="7"/>
    <s v="restaurants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6-18T03:43:24"/>
    <b v="0"/>
    <n v="4"/>
    <b v="0"/>
    <s v="food/restaurants"/>
    <n v="0"/>
    <n v="16.25"/>
    <x v="7"/>
    <s v="restaurants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08-29T14:24:45"/>
    <b v="0"/>
    <n v="0"/>
    <b v="0"/>
    <s v="food/restaurants"/>
    <n v="0"/>
    <n v="0"/>
    <x v="7"/>
    <s v="restaurants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09-21T23:13:41"/>
    <b v="0"/>
    <n v="132"/>
    <b v="1"/>
    <s v="music/classical music"/>
    <n v="109"/>
    <n v="103.68"/>
    <x v="4"/>
    <s v="classical music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3-30T13:46:00"/>
    <b v="0"/>
    <n v="27"/>
    <b v="1"/>
    <s v="music/classical music"/>
    <n v="100"/>
    <n v="185.19"/>
    <x v="4"/>
    <s v="classical music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0-17T23:24:52"/>
    <b v="0"/>
    <n v="26"/>
    <b v="1"/>
    <s v="music/classical music"/>
    <n v="156"/>
    <n v="54.15"/>
    <x v="4"/>
    <s v="classical music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1-17T19:22:37"/>
    <b v="0"/>
    <n v="43"/>
    <b v="1"/>
    <s v="music/classical music"/>
    <n v="102"/>
    <n v="177.21"/>
    <x v="4"/>
    <s v="classical music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5-28T20:16:11"/>
    <b v="0"/>
    <n v="80"/>
    <b v="1"/>
    <s v="music/classical music"/>
    <n v="100"/>
    <n v="100.33"/>
    <x v="4"/>
    <s v="classical music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1-09T02:11:14"/>
    <b v="0"/>
    <n v="33"/>
    <b v="1"/>
    <s v="music/classical music"/>
    <n v="113"/>
    <n v="136.91"/>
    <x v="4"/>
    <s v="classical music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09-28T18:01:31"/>
    <b v="0"/>
    <n v="71"/>
    <b v="1"/>
    <s v="music/classical music"/>
    <n v="102"/>
    <n v="57.54"/>
    <x v="4"/>
    <s v="classical music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7-31T20:01:43"/>
    <b v="0"/>
    <n v="81"/>
    <b v="1"/>
    <s v="music/classical music"/>
    <n v="107"/>
    <n v="52.96"/>
    <x v="4"/>
    <s v="classical music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2-08T01:56:15"/>
    <b v="0"/>
    <n v="76"/>
    <b v="1"/>
    <s v="music/classical music"/>
    <n v="104"/>
    <n v="82.33"/>
    <x v="4"/>
    <s v="classical music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3-17T20:45:05"/>
    <b v="0"/>
    <n v="48"/>
    <b v="1"/>
    <s v="music/classical music"/>
    <n v="100"/>
    <n v="135.41999999999999"/>
    <x v="4"/>
    <s v="classical music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7-22T16:19:14"/>
    <b v="0"/>
    <n v="61"/>
    <b v="1"/>
    <s v="music/classical music"/>
    <n v="100"/>
    <n v="74.069999999999993"/>
    <x v="4"/>
    <s v="classical music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7-16T20:22:46"/>
    <b v="0"/>
    <n v="60"/>
    <b v="1"/>
    <s v="music/classical music"/>
    <n v="126"/>
    <n v="84.08"/>
    <x v="4"/>
    <s v="classical music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1-29T18:01:51"/>
    <b v="0"/>
    <n v="136"/>
    <b v="1"/>
    <s v="music/classical music"/>
    <n v="111"/>
    <n v="61.03"/>
    <x v="4"/>
    <s v="classical music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09-11-09T16:48:32"/>
    <b v="0"/>
    <n v="14"/>
    <b v="1"/>
    <s v="music/classical music"/>
    <n v="105"/>
    <n v="150"/>
    <x v="4"/>
    <s v="classical music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0-30T18:59:05"/>
    <b v="0"/>
    <n v="78"/>
    <b v="1"/>
    <s v="music/classical music"/>
    <n v="104"/>
    <n v="266.08999999999997"/>
    <x v="4"/>
    <s v="classical music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08T02:32:46"/>
    <b v="0"/>
    <n v="4"/>
    <b v="1"/>
    <s v="music/classical music"/>
    <n v="116"/>
    <n v="7.25"/>
    <x v="4"/>
    <s v="classical music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6-01T15:34:15"/>
    <b v="0"/>
    <n v="11"/>
    <b v="1"/>
    <s v="music/classical music"/>
    <n v="110"/>
    <n v="100"/>
    <x v="4"/>
    <s v="classical music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1-23T12:14:21"/>
    <b v="0"/>
    <n v="185"/>
    <b v="1"/>
    <s v="music/classical music"/>
    <n v="113"/>
    <n v="109.96"/>
    <x v="4"/>
    <s v="classical music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4-12-03T21:39:12"/>
    <b v="0"/>
    <n v="59"/>
    <b v="1"/>
    <s v="music/classical music"/>
    <n v="100"/>
    <n v="169.92"/>
    <x v="4"/>
    <s v="classical music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08-29T16:12:01"/>
    <b v="0"/>
    <n v="27"/>
    <b v="1"/>
    <s v="music/classical music"/>
    <n v="103"/>
    <n v="95.74"/>
    <x v="4"/>
    <s v="classical music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7-27T10:46:58"/>
    <b v="0"/>
    <n v="63"/>
    <b v="1"/>
    <s v="music/classical music"/>
    <n v="107"/>
    <n v="59.46"/>
    <x v="4"/>
    <s v="classical music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8-22T10:14:17"/>
    <b v="0"/>
    <n v="13"/>
    <b v="1"/>
    <s v="music/classical music"/>
    <n v="104"/>
    <n v="55.77"/>
    <x v="4"/>
    <s v="classical music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0-12-01T02:34:58"/>
    <b v="0"/>
    <n v="13"/>
    <b v="1"/>
    <s v="music/classical music"/>
    <n v="156"/>
    <n v="30.08"/>
    <x v="4"/>
    <s v="classical music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6-07T12:29:29"/>
    <b v="0"/>
    <n v="57"/>
    <b v="1"/>
    <s v="music/classical music"/>
    <n v="101"/>
    <n v="88.44"/>
    <x v="4"/>
    <s v="classical music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1-22T03:18:58"/>
    <b v="0"/>
    <n v="61"/>
    <b v="1"/>
    <s v="music/classical music"/>
    <n v="195"/>
    <n v="64.03"/>
    <x v="4"/>
    <s v="classical music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09-06T20:36:19"/>
    <b v="0"/>
    <n v="65"/>
    <b v="1"/>
    <s v="music/classical music"/>
    <n v="112"/>
    <n v="60.15"/>
    <x v="4"/>
    <s v="classical music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3-04T18:33:23"/>
    <b v="0"/>
    <n v="134"/>
    <b v="1"/>
    <s v="music/classical music"/>
    <n v="120"/>
    <n v="49.19"/>
    <x v="4"/>
    <s v="classical music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04T15:00:37"/>
    <b v="0"/>
    <n v="37"/>
    <b v="1"/>
    <s v="music/classical music"/>
    <n v="102"/>
    <n v="165.16"/>
    <x v="4"/>
    <s v="classical music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4-25T18:11:10"/>
    <b v="0"/>
    <n v="37"/>
    <b v="1"/>
    <s v="music/classical music"/>
    <n v="103"/>
    <n v="43.62"/>
    <x v="4"/>
    <s v="classical music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08-11T15:13:26"/>
    <b v="0"/>
    <n v="150"/>
    <b v="1"/>
    <s v="music/classical music"/>
    <n v="101"/>
    <n v="43.7"/>
    <x v="4"/>
    <s v="classical music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2-21T06:03:05"/>
    <b v="0"/>
    <n v="56"/>
    <b v="1"/>
    <s v="music/classical music"/>
    <n v="103"/>
    <n v="67.42"/>
    <x v="4"/>
    <s v="classical music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2-02T19:26:21"/>
    <b v="0"/>
    <n v="18"/>
    <b v="1"/>
    <s v="music/classical music"/>
    <n v="107"/>
    <n v="177.5"/>
    <x v="4"/>
    <s v="classical music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7-22T04:46:47"/>
    <b v="0"/>
    <n v="60"/>
    <b v="1"/>
    <s v="music/classical music"/>
    <n v="156"/>
    <n v="38.880000000000003"/>
    <x v="4"/>
    <s v="classical music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4-30T01:52:43"/>
    <b v="0"/>
    <n v="67"/>
    <b v="1"/>
    <s v="music/classical music"/>
    <n v="123"/>
    <n v="54.99"/>
    <x v="4"/>
    <s v="classical music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4-26T15:43:13"/>
    <b v="0"/>
    <n v="35"/>
    <b v="1"/>
    <s v="music/classical music"/>
    <n v="107"/>
    <n v="61.34"/>
    <x v="4"/>
    <s v="classical music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1-08T23:47:37"/>
    <b v="0"/>
    <n v="34"/>
    <b v="1"/>
    <s v="music/classical music"/>
    <n v="106"/>
    <n v="23.12"/>
    <x v="4"/>
    <s v="classical music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4-14T17:53:06"/>
    <b v="0"/>
    <n v="36"/>
    <b v="1"/>
    <s v="music/classical music"/>
    <n v="118"/>
    <n v="29.61"/>
    <x v="4"/>
    <s v="classical music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3-29T20:38:26"/>
    <b v="0"/>
    <n v="18"/>
    <b v="1"/>
    <s v="music/classical music"/>
    <n v="109"/>
    <n v="75.61"/>
    <x v="4"/>
    <s v="classical music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0-12T20:58:04"/>
    <b v="0"/>
    <n v="25"/>
    <b v="1"/>
    <s v="music/classical music"/>
    <n v="111"/>
    <n v="35.6"/>
    <x v="4"/>
    <s v="classical music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2-03T22:49:34"/>
    <b v="0"/>
    <n v="21"/>
    <b v="1"/>
    <s v="music/classical music"/>
    <n v="100"/>
    <n v="143"/>
    <x v="4"/>
    <s v="classical music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09-12T12:41:29"/>
    <b v="0"/>
    <n v="0"/>
    <b v="0"/>
    <s v="food/food trucks"/>
    <n v="0"/>
    <n v="0"/>
    <x v="7"/>
    <s v="food trucks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08-11T12:35:39"/>
    <b v="0"/>
    <n v="3"/>
    <b v="0"/>
    <s v="food/food trucks"/>
    <n v="1"/>
    <n v="25"/>
    <x v="7"/>
    <s v="food trucks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5-30T03:20:51"/>
    <b v="0"/>
    <n v="0"/>
    <b v="0"/>
    <s v="food/food trucks"/>
    <n v="0"/>
    <n v="0"/>
    <x v="7"/>
    <s v="food trucks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01T00:58:19"/>
    <b v="0"/>
    <n v="0"/>
    <b v="0"/>
    <s v="food/food trucks"/>
    <n v="0"/>
    <n v="0"/>
    <x v="7"/>
    <s v="food trucks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3-10T15:36:29"/>
    <b v="0"/>
    <n v="1"/>
    <b v="0"/>
    <s v="food/food trucks"/>
    <n v="1"/>
    <n v="100"/>
    <x v="7"/>
    <s v="food trucks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7-21T23:32:28"/>
    <b v="0"/>
    <n v="0"/>
    <b v="0"/>
    <s v="food/food trucks"/>
    <n v="0"/>
    <n v="0"/>
    <x v="7"/>
    <s v="food trucks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3-23T21:05:38"/>
    <b v="0"/>
    <n v="2"/>
    <b v="0"/>
    <s v="food/food trucks"/>
    <n v="0"/>
    <n v="60"/>
    <x v="7"/>
    <s v="food trucks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8-01T15:59:54"/>
    <b v="0"/>
    <n v="1"/>
    <b v="0"/>
    <s v="food/food trucks"/>
    <n v="1"/>
    <n v="50"/>
    <x v="7"/>
    <s v="food trucks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8-17T02:31:52"/>
    <b v="0"/>
    <n v="2"/>
    <b v="0"/>
    <s v="food/food trucks"/>
    <n v="2"/>
    <n v="72.5"/>
    <x v="7"/>
    <s v="food trucks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1-08T21:40:35"/>
    <b v="0"/>
    <n v="2"/>
    <b v="0"/>
    <s v="food/food trucks"/>
    <n v="1"/>
    <n v="29.5"/>
    <x v="7"/>
    <s v="food trucks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3-19T08:12:01"/>
    <b v="0"/>
    <n v="4"/>
    <b v="0"/>
    <s v="food/food trucks"/>
    <n v="0"/>
    <n v="62.5"/>
    <x v="7"/>
    <s v="food trucks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3-13T02:51:57"/>
    <b v="0"/>
    <n v="0"/>
    <b v="0"/>
    <s v="food/food trucks"/>
    <n v="0"/>
    <n v="0"/>
    <x v="7"/>
    <s v="food trucks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7-08T14:12:29"/>
    <b v="0"/>
    <n v="0"/>
    <b v="0"/>
    <s v="food/food trucks"/>
    <n v="0"/>
    <n v="0"/>
    <x v="7"/>
    <s v="food trucks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4-26T19:49:05"/>
    <b v="0"/>
    <n v="0"/>
    <b v="0"/>
    <s v="food/food trucks"/>
    <n v="0"/>
    <n v="0"/>
    <x v="7"/>
    <s v="food trucks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4-12-12T02:36:34"/>
    <b v="0"/>
    <n v="0"/>
    <b v="0"/>
    <s v="food/food trucks"/>
    <n v="0"/>
    <n v="0"/>
    <x v="7"/>
    <s v="food trucks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2-24T00:14:07"/>
    <b v="0"/>
    <n v="0"/>
    <b v="0"/>
    <s v="food/food trucks"/>
    <n v="0"/>
    <n v="0"/>
    <x v="7"/>
    <s v="food trucks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7-09T19:41:37"/>
    <b v="0"/>
    <n v="0"/>
    <b v="0"/>
    <s v="food/food trucks"/>
    <n v="0"/>
    <n v="0"/>
    <x v="7"/>
    <s v="food trucks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08-21T00:32:59"/>
    <b v="0"/>
    <n v="0"/>
    <b v="0"/>
    <s v="food/food trucks"/>
    <n v="0"/>
    <n v="0"/>
    <x v="7"/>
    <s v="food trucks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7-16T19:55:03"/>
    <b v="0"/>
    <n v="12"/>
    <b v="0"/>
    <s v="food/food trucks"/>
    <n v="0"/>
    <n v="23.08"/>
    <x v="7"/>
    <s v="food trucks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4-15T07:50:03"/>
    <b v="0"/>
    <n v="2"/>
    <b v="0"/>
    <s v="food/food trucks"/>
    <n v="1"/>
    <n v="25.5"/>
    <x v="7"/>
    <s v="food trucks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0-16T15:04:58"/>
    <b v="0"/>
    <n v="11"/>
    <b v="0"/>
    <s v="food/food trucks"/>
    <n v="11"/>
    <n v="48.18"/>
    <x v="7"/>
    <s v="food trucks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09-28T23:43:54"/>
    <b v="0"/>
    <n v="1"/>
    <b v="0"/>
    <s v="food/food trucks"/>
    <n v="0"/>
    <n v="1"/>
    <x v="7"/>
    <s v="food trucks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1-14T18:28:00"/>
    <b v="0"/>
    <n v="5"/>
    <b v="0"/>
    <s v="food/food trucks"/>
    <n v="1"/>
    <n v="1"/>
    <x v="7"/>
    <s v="food trucks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5-15T04:09:29"/>
    <b v="0"/>
    <n v="0"/>
    <b v="0"/>
    <s v="food/food trucks"/>
    <n v="0"/>
    <n v="0"/>
    <x v="7"/>
    <s v="food trucks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6-04T23:07:12"/>
    <b v="0"/>
    <n v="1"/>
    <b v="0"/>
    <s v="food/food trucks"/>
    <n v="0"/>
    <n v="50"/>
    <x v="7"/>
    <s v="food trucks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1-24T07:55:36"/>
    <b v="0"/>
    <n v="1"/>
    <b v="0"/>
    <s v="food/food trucks"/>
    <n v="0"/>
    <n v="5"/>
    <x v="7"/>
    <s v="food trucks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1-29T16:12:33"/>
    <b v="0"/>
    <n v="6"/>
    <b v="0"/>
    <s v="food/food trucks"/>
    <n v="2"/>
    <n v="202.83"/>
    <x v="7"/>
    <s v="food trucks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2-06T16:13:46"/>
    <b v="0"/>
    <n v="8"/>
    <b v="0"/>
    <s v="food/food trucks"/>
    <n v="4"/>
    <n v="29.13"/>
    <x v="7"/>
    <s v="food trucks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2-21T12:52:07"/>
    <b v="0"/>
    <n v="1"/>
    <b v="0"/>
    <s v="food/food trucks"/>
    <n v="0"/>
    <n v="5"/>
    <x v="7"/>
    <s v="food trucks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18T14:08:17"/>
    <b v="0"/>
    <n v="0"/>
    <b v="0"/>
    <s v="food/food trucks"/>
    <n v="0"/>
    <n v="0"/>
    <x v="7"/>
    <s v="food trucks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1-12T21:45:24"/>
    <b v="0"/>
    <n v="2"/>
    <b v="0"/>
    <s v="food/food trucks"/>
    <n v="2"/>
    <n v="13"/>
    <x v="7"/>
    <s v="food trucks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09-04T19:13:41"/>
    <b v="0"/>
    <n v="1"/>
    <b v="0"/>
    <s v="food/food trucks"/>
    <n v="0"/>
    <n v="50"/>
    <x v="7"/>
    <s v="food trucks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3-25T20:17:06"/>
    <b v="0"/>
    <n v="0"/>
    <b v="0"/>
    <s v="food/food trucks"/>
    <n v="0"/>
    <n v="0"/>
    <x v="7"/>
    <s v="food trucks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7-07T23:13:48"/>
    <b v="0"/>
    <n v="1"/>
    <b v="0"/>
    <s v="food/food trucks"/>
    <n v="0"/>
    <n v="1"/>
    <x v="7"/>
    <s v="food trucks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1-24T05:51:40"/>
    <b v="0"/>
    <n v="19"/>
    <b v="0"/>
    <s v="food/food trucks"/>
    <n v="12"/>
    <n v="96.05"/>
    <x v="7"/>
    <s v="food trucks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7-07T15:56:49"/>
    <b v="0"/>
    <n v="27"/>
    <b v="0"/>
    <s v="food/food trucks"/>
    <n v="24"/>
    <n v="305.77999999999997"/>
    <x v="7"/>
    <s v="food trucks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5-19T08:11:57"/>
    <b v="0"/>
    <n v="7"/>
    <b v="0"/>
    <s v="food/food trucks"/>
    <n v="6"/>
    <n v="12.14"/>
    <x v="7"/>
    <s v="food trucks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8-23T20:10:01"/>
    <b v="0"/>
    <n v="14"/>
    <b v="0"/>
    <s v="food/food trucks"/>
    <n v="39"/>
    <n v="83.57"/>
    <x v="7"/>
    <s v="food trucks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6-18T18:05:47"/>
    <b v="0"/>
    <n v="5"/>
    <b v="0"/>
    <s v="food/food trucks"/>
    <n v="1"/>
    <n v="18"/>
    <x v="7"/>
    <s v="food trucks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1-24T21:36:40"/>
    <b v="0"/>
    <n v="30"/>
    <b v="0"/>
    <s v="food/food trucks"/>
    <n v="7"/>
    <n v="115.53"/>
    <x v="7"/>
    <s v="food trucks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8-28T21:39:09"/>
    <b v="1"/>
    <n v="151"/>
    <b v="1"/>
    <s v="technology/space exploration"/>
    <n v="661"/>
    <n v="21.9"/>
    <x v="2"/>
    <s v="space exploration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0-02T17:56:08"/>
    <b v="1"/>
    <n v="489"/>
    <b v="1"/>
    <s v="technology/space exploration"/>
    <n v="326"/>
    <n v="80.02"/>
    <x v="2"/>
    <s v="space exploration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08T21:54:14"/>
    <b v="1"/>
    <n v="50"/>
    <b v="1"/>
    <s v="technology/space exploration"/>
    <n v="101"/>
    <n v="35.520000000000003"/>
    <x v="2"/>
    <s v="space exploration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3-29T01:13:43"/>
    <b v="1"/>
    <n v="321"/>
    <b v="1"/>
    <s v="technology/space exploration"/>
    <n v="104"/>
    <n v="64.930000000000007"/>
    <x v="2"/>
    <s v="space exploration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5-17T12:59:50"/>
    <b v="1"/>
    <n v="1762"/>
    <b v="1"/>
    <s v="technology/space exploration"/>
    <n v="107"/>
    <n v="60.97"/>
    <x v="2"/>
    <s v="space exploration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3-27T17:06:22"/>
    <b v="1"/>
    <n v="385"/>
    <b v="1"/>
    <s v="technology/space exploration"/>
    <n v="110"/>
    <n v="31.44"/>
    <x v="2"/>
    <s v="space exploration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6-28T20:59:32"/>
    <b v="1"/>
    <n v="398"/>
    <b v="1"/>
    <s v="technology/space exploration"/>
    <n v="408"/>
    <n v="81.95"/>
    <x v="2"/>
    <s v="space exploration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1-31T19:14:28"/>
    <b v="1"/>
    <n v="304"/>
    <b v="1"/>
    <s v="technology/space exploration"/>
    <n v="224"/>
    <n v="58.93"/>
    <x v="2"/>
    <s v="space exploration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6-14T05:42:31"/>
    <b v="1"/>
    <n v="676"/>
    <b v="1"/>
    <s v="technology/space exploration"/>
    <n v="304"/>
    <n v="157.29"/>
    <x v="2"/>
    <s v="space exploration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7-12T21:08:45"/>
    <b v="1"/>
    <n v="577"/>
    <b v="1"/>
    <s v="technology/space exploration"/>
    <n v="141"/>
    <n v="55.76"/>
    <x v="2"/>
    <s v="space exploration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6-11-29T08:03:34"/>
    <b v="1"/>
    <n v="3663"/>
    <b v="1"/>
    <s v="technology/space exploration"/>
    <n v="2791"/>
    <n v="83.8"/>
    <x v="2"/>
    <s v="space exploration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4-12-08T03:26:10"/>
    <b v="1"/>
    <n v="294"/>
    <b v="1"/>
    <s v="technology/space exploration"/>
    <n v="172"/>
    <n v="58.42"/>
    <x v="2"/>
    <s v="space exploration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8-21T19:38:14"/>
    <b v="1"/>
    <n v="28"/>
    <b v="1"/>
    <s v="technology/space exploration"/>
    <n v="101"/>
    <n v="270.57"/>
    <x v="2"/>
    <s v="space exploration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3-31T17:00:12"/>
    <b v="1"/>
    <n v="100"/>
    <b v="1"/>
    <s v="technology/space exploration"/>
    <n v="102"/>
    <n v="107.1"/>
    <x v="2"/>
    <s v="space exploration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3-23T11:56:04"/>
    <b v="0"/>
    <n v="72"/>
    <b v="1"/>
    <s v="technology/space exploration"/>
    <n v="170"/>
    <n v="47.18"/>
    <x v="2"/>
    <s v="space exploration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7-25T23:52:09"/>
    <b v="1"/>
    <n v="238"/>
    <b v="1"/>
    <s v="technology/space exploration"/>
    <n v="115"/>
    <n v="120.31"/>
    <x v="2"/>
    <s v="space exploration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09-19T20:59:11"/>
    <b v="1"/>
    <n v="159"/>
    <b v="1"/>
    <s v="technology/space exploration"/>
    <n v="878"/>
    <n v="27.6"/>
    <x v="2"/>
    <s v="space exploration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0-01T19:01:01"/>
    <b v="1"/>
    <n v="77"/>
    <b v="1"/>
    <s v="technology/space exploration"/>
    <n v="105"/>
    <n v="205.3"/>
    <x v="2"/>
    <s v="space exploration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09-25T21:13:24"/>
    <b v="1"/>
    <n v="53"/>
    <b v="1"/>
    <s v="technology/space exploration"/>
    <n v="188"/>
    <n v="35.549999999999997"/>
    <x v="2"/>
    <s v="space exploration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09-03T04:00:42"/>
    <b v="1"/>
    <n v="1251"/>
    <b v="1"/>
    <s v="technology/space exploration"/>
    <n v="144"/>
    <n v="74.64"/>
    <x v="2"/>
    <s v="space exploration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4-20T17:56:28"/>
    <b v="1"/>
    <n v="465"/>
    <b v="1"/>
    <s v="technology/space exploration"/>
    <n v="146"/>
    <n v="47.06"/>
    <x v="2"/>
    <s v="space exploration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1-14T17:50:16"/>
    <b v="0"/>
    <n v="74"/>
    <b v="1"/>
    <s v="technology/space exploration"/>
    <n v="131"/>
    <n v="26.59"/>
    <x v="2"/>
    <s v="space exploration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1-17T06:09:26"/>
    <b v="0"/>
    <n v="62"/>
    <b v="1"/>
    <s v="technology/space exploration"/>
    <n v="114"/>
    <n v="36.770000000000003"/>
    <x v="2"/>
    <s v="space exploration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8-22T10:07:02"/>
    <b v="0"/>
    <n v="3468"/>
    <b v="1"/>
    <s v="technology/space exploration"/>
    <n v="1379"/>
    <n v="31.82"/>
    <x v="2"/>
    <s v="space exploration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0-14T19:26:48"/>
    <b v="0"/>
    <n v="52"/>
    <b v="1"/>
    <s v="technology/space exploration"/>
    <n v="956"/>
    <n v="27.58"/>
    <x v="2"/>
    <s v="space exploration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5-03T15:04:29"/>
    <b v="0"/>
    <n v="50"/>
    <b v="1"/>
    <s v="technology/space exploration"/>
    <n v="112"/>
    <n v="56"/>
    <x v="2"/>
    <s v="space exploration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0-26T19:54:21"/>
    <b v="0"/>
    <n v="45"/>
    <b v="1"/>
    <s v="technology/space exploration"/>
    <n v="647"/>
    <n v="21.56"/>
    <x v="2"/>
    <s v="space exploration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09T23:11:07"/>
    <b v="0"/>
    <n v="21"/>
    <b v="1"/>
    <s v="technology/space exploration"/>
    <n v="110"/>
    <n v="44.1"/>
    <x v="2"/>
    <s v="space exploration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4-13T12:55:22"/>
    <b v="0"/>
    <n v="100"/>
    <b v="1"/>
    <s v="technology/space exploration"/>
    <n v="128"/>
    <n v="63.87"/>
    <x v="2"/>
    <s v="space exploration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02T02:31:52"/>
    <b v="0"/>
    <n v="81"/>
    <b v="1"/>
    <s v="technology/space exploration"/>
    <n v="158"/>
    <n v="38.99"/>
    <x v="2"/>
    <s v="space exploration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01T04:03:47"/>
    <b v="0"/>
    <n v="286"/>
    <b v="1"/>
    <s v="technology/space exploration"/>
    <n v="115"/>
    <n v="80.19"/>
    <x v="2"/>
    <s v="space exploration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03T01:28:59"/>
    <b v="0"/>
    <n v="42"/>
    <b v="1"/>
    <s v="technology/space exploration"/>
    <n v="137"/>
    <n v="34.9"/>
    <x v="2"/>
    <s v="space exploration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1-27T19:45:32"/>
    <b v="0"/>
    <n v="199"/>
    <b v="1"/>
    <s v="technology/space exploration"/>
    <n v="355"/>
    <n v="89.1"/>
    <x v="2"/>
    <s v="space exploration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8-29T15:45:21"/>
    <b v="0"/>
    <n v="25"/>
    <b v="1"/>
    <s v="technology/space exploration"/>
    <n v="106"/>
    <n v="39.44"/>
    <x v="2"/>
    <s v="space exploration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2-01T22:49:21"/>
    <b v="0"/>
    <n v="84"/>
    <b v="1"/>
    <s v="technology/space exploration"/>
    <n v="100"/>
    <n v="136.9"/>
    <x v="2"/>
    <s v="space exploration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09-22T14:45:14"/>
    <b v="0"/>
    <n v="50"/>
    <b v="1"/>
    <s v="technology/space exploration"/>
    <n v="187"/>
    <n v="37.46"/>
    <x v="2"/>
    <s v="space exploration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09-25T13:11:15"/>
    <b v="0"/>
    <n v="26"/>
    <b v="1"/>
    <s v="technology/space exploration"/>
    <n v="166"/>
    <n v="31.96"/>
    <x v="2"/>
    <s v="space exploration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4-12-15T21:54:55"/>
    <b v="0"/>
    <n v="14"/>
    <b v="1"/>
    <s v="technology/space exploration"/>
    <n v="102"/>
    <n v="25.21"/>
    <x v="2"/>
    <s v="space exploration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1-19T20:45:48"/>
    <b v="0"/>
    <n v="49"/>
    <b v="1"/>
    <s v="technology/space exploration"/>
    <n v="164"/>
    <n v="10.039999999999999"/>
    <x v="2"/>
    <s v="space exploration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4-08T03:51:14"/>
    <b v="0"/>
    <n v="69"/>
    <b v="1"/>
    <s v="technology/space exploration"/>
    <n v="106"/>
    <n v="45.94"/>
    <x v="2"/>
    <s v="space exploration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8-28T19:51:03"/>
    <b v="0"/>
    <n v="1"/>
    <b v="0"/>
    <s v="technology/space exploration"/>
    <n v="1"/>
    <n v="15"/>
    <x v="2"/>
    <s v="space exploration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6-14T05:55:08"/>
    <b v="0"/>
    <n v="0"/>
    <b v="0"/>
    <s v="technology/space exploration"/>
    <n v="0"/>
    <n v="0"/>
    <x v="2"/>
    <s v="space exploration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1-14T13:58:35"/>
    <b v="1"/>
    <n v="1501"/>
    <b v="0"/>
    <s v="technology/space exploration"/>
    <n v="34"/>
    <n v="223.58"/>
    <x v="2"/>
    <s v="space exploration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2-07T19:00:35"/>
    <b v="1"/>
    <n v="52"/>
    <b v="0"/>
    <s v="technology/space exploration"/>
    <n v="2"/>
    <n v="39.479999999999997"/>
    <x v="2"/>
    <s v="space exploration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0-08T20:13:23"/>
    <b v="1"/>
    <n v="23"/>
    <b v="0"/>
    <s v="technology/space exploration"/>
    <n v="11"/>
    <n v="91.3"/>
    <x v="2"/>
    <s v="space exploration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8-09T07:31:09"/>
    <b v="1"/>
    <n v="535"/>
    <b v="0"/>
    <s v="technology/space exploration"/>
    <n v="8"/>
    <n v="78.67"/>
    <x v="2"/>
    <s v="space exploration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7-14T06:16:59"/>
    <b v="0"/>
    <n v="3"/>
    <b v="0"/>
    <s v="technology/space exploration"/>
    <n v="1"/>
    <n v="12"/>
    <x v="2"/>
    <s v="space exploration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2-07T17:09:20"/>
    <b v="0"/>
    <n v="6"/>
    <b v="0"/>
    <s v="technology/space exploration"/>
    <n v="1"/>
    <n v="17.670000000000002"/>
    <x v="2"/>
    <s v="space exploration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5-12-02T23:55:41"/>
    <b v="0"/>
    <n v="3"/>
    <b v="0"/>
    <s v="technology/space exploration"/>
    <n v="0"/>
    <n v="41.33"/>
    <x v="2"/>
    <s v="space exploration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1-20T14:59:03"/>
    <b v="0"/>
    <n v="5"/>
    <b v="0"/>
    <s v="technology/space exploration"/>
    <n v="1"/>
    <n v="71.599999999999994"/>
    <x v="2"/>
    <s v="space exploration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1-18T19:20:09"/>
    <b v="0"/>
    <n v="17"/>
    <b v="0"/>
    <s v="technology/space exploration"/>
    <n v="2"/>
    <n v="307.82"/>
    <x v="2"/>
    <s v="space exploration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1-09T03:48:45"/>
    <b v="0"/>
    <n v="11"/>
    <b v="0"/>
    <s v="technology/space exploration"/>
    <n v="1"/>
    <n v="80.45"/>
    <x v="2"/>
    <s v="space exploration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5-11T15:38:47"/>
    <b v="0"/>
    <n v="70"/>
    <b v="0"/>
    <s v="technology/space exploration"/>
    <n v="12"/>
    <n v="83.94"/>
    <x v="2"/>
    <s v="space exploration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2-19T14:25:26"/>
    <b v="0"/>
    <n v="6"/>
    <b v="0"/>
    <s v="technology/space exploration"/>
    <n v="0"/>
    <n v="8.5"/>
    <x v="2"/>
    <s v="space exploration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1-11T20:47:27"/>
    <b v="0"/>
    <n v="43"/>
    <b v="0"/>
    <s v="technology/space exploration"/>
    <n v="21"/>
    <n v="73.37"/>
    <x v="2"/>
    <s v="space exploration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1-31T16:31:28"/>
    <b v="0"/>
    <n v="152"/>
    <b v="0"/>
    <s v="technology/space exploration"/>
    <n v="11"/>
    <n v="112.86"/>
    <x v="2"/>
    <s v="space exploration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6-29T22:17:33"/>
    <b v="0"/>
    <n v="59"/>
    <b v="0"/>
    <s v="technology/space exploration"/>
    <n v="19"/>
    <n v="95.28"/>
    <x v="2"/>
    <s v="space exploration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6-29T21:13:14"/>
    <b v="0"/>
    <n v="4"/>
    <b v="0"/>
    <s v="technology/space exploration"/>
    <n v="0"/>
    <n v="22.75"/>
    <x v="2"/>
    <s v="space exploration"/>
    <x v="2654"/>
    <x v="2"/>
  </r>
  <r>
    <n v="2659"/>
    <s v="test (Canceled)"/>
    <s v="test"/>
    <n v="49000"/>
    <n v="1333"/>
    <x v="1"/>
    <s v="US"/>
    <s v="USD"/>
    <n v="1429321210"/>
    <n v="1426729210"/>
    <x v="2659"/>
    <d v="2015-03-18T01:40:10"/>
    <b v="0"/>
    <n v="10"/>
    <b v="0"/>
    <s v="technology/space exploration"/>
    <n v="3"/>
    <n v="133.30000000000001"/>
    <x v="2"/>
    <s v="space exploration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09-24T17:06:58"/>
    <b v="0"/>
    <n v="5"/>
    <b v="0"/>
    <s v="technology/space exploration"/>
    <n v="0"/>
    <n v="3.8"/>
    <x v="2"/>
    <s v="space exploration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09-24T23:00:10"/>
    <b v="0"/>
    <n v="60"/>
    <b v="1"/>
    <s v="technology/makerspaces"/>
    <n v="103"/>
    <n v="85.75"/>
    <x v="2"/>
    <s v="makerspaces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7-21T17:55:13"/>
    <b v="0"/>
    <n v="80"/>
    <b v="1"/>
    <s v="technology/makerspaces"/>
    <n v="107"/>
    <n v="267"/>
    <x v="2"/>
    <s v="makerspaces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8-05T14:56:47"/>
    <b v="0"/>
    <n v="56"/>
    <b v="1"/>
    <s v="technology/makerspaces"/>
    <n v="105"/>
    <n v="373.56"/>
    <x v="2"/>
    <s v="makerspaces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1-04T00:36:37"/>
    <b v="0"/>
    <n v="104"/>
    <b v="1"/>
    <s v="technology/makerspaces"/>
    <n v="103"/>
    <n v="174.04"/>
    <x v="2"/>
    <s v="makerspaces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3-19T21:29:34"/>
    <b v="0"/>
    <n v="46"/>
    <b v="1"/>
    <s v="technology/makerspaces"/>
    <n v="123"/>
    <n v="93.7"/>
    <x v="2"/>
    <s v="makerspaces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8-18T18:20:39"/>
    <b v="0"/>
    <n v="206"/>
    <b v="1"/>
    <s v="technology/makerspaces"/>
    <n v="159"/>
    <n v="77.33"/>
    <x v="2"/>
    <s v="makerspaces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1-10T22:13:36"/>
    <b v="0"/>
    <n v="18"/>
    <b v="1"/>
    <s v="technology/makerspaces"/>
    <n v="111"/>
    <n v="92.22"/>
    <x v="2"/>
    <s v="makerspaces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09-27T14:07:45"/>
    <b v="0"/>
    <n v="28"/>
    <b v="1"/>
    <s v="technology/makerspaces"/>
    <n v="171"/>
    <n v="60.96"/>
    <x v="2"/>
    <s v="makerspaces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5-11-10T00:51:36"/>
    <b v="0"/>
    <n v="11"/>
    <b v="1"/>
    <s v="technology/makerspaces"/>
    <n v="125"/>
    <n v="91"/>
    <x v="2"/>
    <s v="makerspaces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6-30T00:29:40"/>
    <b v="1"/>
    <n v="60"/>
    <b v="0"/>
    <s v="technology/makerspaces"/>
    <n v="6"/>
    <n v="41.58"/>
    <x v="2"/>
    <s v="makerspaces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1-18T17:58:36"/>
    <b v="1"/>
    <n v="84"/>
    <b v="0"/>
    <s v="technology/makerspaces"/>
    <n v="11"/>
    <n v="33.76"/>
    <x v="2"/>
    <s v="makerspaces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05T21:13:10"/>
    <b v="1"/>
    <n v="47"/>
    <b v="0"/>
    <s v="technology/makerspaces"/>
    <n v="33"/>
    <n v="70.62"/>
    <x v="2"/>
    <s v="makerspaces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09-29T12:59:59"/>
    <b v="1"/>
    <n v="66"/>
    <b v="0"/>
    <s v="technology/makerspaces"/>
    <n v="28"/>
    <n v="167.15"/>
    <x v="2"/>
    <s v="makerspaces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6-07T15:11:10"/>
    <b v="1"/>
    <n v="171"/>
    <b v="0"/>
    <s v="technology/makerspaces"/>
    <n v="63"/>
    <n v="128.62"/>
    <x v="2"/>
    <s v="makerspaces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0-10T20:34:49"/>
    <b v="1"/>
    <n v="29"/>
    <b v="0"/>
    <s v="technology/makerspaces"/>
    <n v="8"/>
    <n v="65.41"/>
    <x v="2"/>
    <s v="makerspaces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4-21T14:59:34"/>
    <b v="0"/>
    <n v="9"/>
    <b v="0"/>
    <s v="technology/makerspaces"/>
    <n v="50"/>
    <n v="117.56"/>
    <x v="2"/>
    <s v="makerspaces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6-02T00:42:23"/>
    <b v="0"/>
    <n v="27"/>
    <b v="0"/>
    <s v="technology/makerspaces"/>
    <n v="18"/>
    <n v="126.48"/>
    <x v="2"/>
    <s v="makerspaces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8-24T19:09:25"/>
    <b v="0"/>
    <n v="2"/>
    <b v="0"/>
    <s v="technology/makerspaces"/>
    <n v="0"/>
    <n v="550"/>
    <x v="2"/>
    <s v="makerspaces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1-28T00:01:34"/>
    <b v="0"/>
    <n v="3"/>
    <b v="0"/>
    <s v="technology/makerspaces"/>
    <n v="0"/>
    <n v="44"/>
    <x v="2"/>
    <s v="makerspaces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3-06T05:04:51"/>
    <b v="0"/>
    <n v="4"/>
    <b v="0"/>
    <s v="technology/makerspaces"/>
    <n v="1"/>
    <n v="69"/>
    <x v="2"/>
    <s v="makerspaces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6-14T21:29:10"/>
    <b v="0"/>
    <n v="2"/>
    <b v="0"/>
    <s v="food/food trucks"/>
    <n v="1"/>
    <n v="27.5"/>
    <x v="7"/>
    <s v="food trucks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0-19T20:55:40"/>
    <b v="0"/>
    <n v="20"/>
    <b v="0"/>
    <s v="food/food trucks"/>
    <n v="28"/>
    <n v="84.9"/>
    <x v="7"/>
    <s v="food trucks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1-29T18:07:20"/>
    <b v="0"/>
    <n v="3"/>
    <b v="0"/>
    <s v="food/food trucks"/>
    <n v="0"/>
    <n v="12"/>
    <x v="7"/>
    <s v="food trucks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6-29T21:57:05"/>
    <b v="0"/>
    <n v="4"/>
    <b v="0"/>
    <s v="food/food trucks"/>
    <n v="1"/>
    <n v="200"/>
    <x v="7"/>
    <s v="food trucks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2-25T16:42:10"/>
    <b v="0"/>
    <n v="1"/>
    <b v="0"/>
    <s v="food/food trucks"/>
    <n v="0"/>
    <n v="10"/>
    <x v="7"/>
    <s v="food trucks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09T23:23:43"/>
    <b v="0"/>
    <n v="0"/>
    <b v="0"/>
    <s v="food/food trucks"/>
    <n v="0"/>
    <n v="0"/>
    <x v="7"/>
    <s v="food trucks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5-29T15:21:58"/>
    <b v="0"/>
    <n v="0"/>
    <b v="0"/>
    <s v="food/food trucks"/>
    <n v="0"/>
    <n v="0"/>
    <x v="7"/>
    <s v="food trucks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1-23T02:51:10"/>
    <b v="0"/>
    <n v="14"/>
    <b v="0"/>
    <s v="food/food trucks"/>
    <n v="0"/>
    <n v="5.29"/>
    <x v="7"/>
    <s v="food trucks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6-29T23:04:50"/>
    <b v="0"/>
    <n v="1"/>
    <b v="0"/>
    <s v="food/food trucks"/>
    <n v="0"/>
    <n v="1"/>
    <x v="7"/>
    <s v="food trucks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4-18T02:31:16"/>
    <b v="0"/>
    <n v="118"/>
    <b v="0"/>
    <s v="food/food trucks"/>
    <n v="11"/>
    <n v="72.760000000000005"/>
    <x v="7"/>
    <s v="food trucks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3-25T17:22:37"/>
    <b v="0"/>
    <n v="2"/>
    <b v="0"/>
    <s v="food/food trucks"/>
    <n v="0"/>
    <n v="17.5"/>
    <x v="7"/>
    <s v="food trucks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2-22T08:01:00"/>
    <b v="0"/>
    <n v="1"/>
    <b v="0"/>
    <s v="food/food trucks"/>
    <n v="1"/>
    <n v="25"/>
    <x v="7"/>
    <s v="food trucks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7-13T03:19:26"/>
    <b v="0"/>
    <n v="3"/>
    <b v="0"/>
    <s v="food/food trucks"/>
    <n v="1"/>
    <n v="13.33"/>
    <x v="7"/>
    <s v="food trucks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8-26T03:22:19"/>
    <b v="0"/>
    <n v="1"/>
    <b v="0"/>
    <s v="food/food trucks"/>
    <n v="0"/>
    <n v="1"/>
    <x v="7"/>
    <s v="food trucks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2-12T04:21:58"/>
    <b v="0"/>
    <n v="3"/>
    <b v="0"/>
    <s v="food/food trucks"/>
    <n v="0"/>
    <n v="23.67"/>
    <x v="7"/>
    <s v="food trucks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1-20T20:16:00"/>
    <b v="0"/>
    <n v="38"/>
    <b v="0"/>
    <s v="food/food trucks"/>
    <n v="6"/>
    <n v="89.21"/>
    <x v="7"/>
    <s v="food trucks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7-01T22:33:43"/>
    <b v="0"/>
    <n v="52"/>
    <b v="0"/>
    <s v="food/food trucks"/>
    <n v="26"/>
    <n v="116.56"/>
    <x v="7"/>
    <s v="food trucks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5-27T21:33:28"/>
    <b v="0"/>
    <n v="2"/>
    <b v="0"/>
    <s v="food/food trucks"/>
    <n v="0"/>
    <n v="13.01"/>
    <x v="7"/>
    <s v="food trucks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7-08T21:31:03"/>
    <b v="0"/>
    <n v="0"/>
    <b v="0"/>
    <s v="food/food trucks"/>
    <n v="0"/>
    <n v="0"/>
    <x v="7"/>
    <s v="food trucks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8-18T20:59:32"/>
    <b v="0"/>
    <n v="4"/>
    <b v="0"/>
    <s v="food/food trucks"/>
    <n v="1"/>
    <n v="17.5"/>
    <x v="7"/>
    <s v="food trucks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3-06T18:35:34"/>
    <b v="0"/>
    <n v="46"/>
    <b v="0"/>
    <s v="theater/spaces"/>
    <n v="46"/>
    <n v="34.130000000000003"/>
    <x v="1"/>
    <s v="spaces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3-05T19:14:37"/>
    <b v="1"/>
    <n v="26"/>
    <b v="0"/>
    <s v="theater/spaces"/>
    <n v="34"/>
    <n v="132.35"/>
    <x v="1"/>
    <s v="spaces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1-20T16:33:50"/>
    <b v="0"/>
    <n v="45"/>
    <b v="0"/>
    <s v="theater/spaces"/>
    <n v="104"/>
    <n v="922.22"/>
    <x v="1"/>
    <s v="spaces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2-20T20:41:54"/>
    <b v="0"/>
    <n v="7"/>
    <b v="0"/>
    <s v="theater/spaces"/>
    <n v="6"/>
    <n v="163.57"/>
    <x v="1"/>
    <s v="spaces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2-06T21:59:18"/>
    <b v="0"/>
    <n v="8"/>
    <b v="0"/>
    <s v="theater/spaces"/>
    <n v="11"/>
    <n v="217.38"/>
    <x v="1"/>
    <s v="spaces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09-16T07:04:43"/>
    <b v="1"/>
    <n v="263"/>
    <b v="1"/>
    <s v="theater/spaces"/>
    <n v="112"/>
    <n v="149.44"/>
    <x v="1"/>
    <s v="spaces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4-26T18:47:23"/>
    <b v="1"/>
    <n v="394"/>
    <b v="1"/>
    <s v="theater/spaces"/>
    <n v="351"/>
    <n v="71.239999999999995"/>
    <x v="1"/>
    <s v="spaces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5-21T16:45:26"/>
    <b v="1"/>
    <n v="1049"/>
    <b v="1"/>
    <s v="theater/spaces"/>
    <n v="233"/>
    <n v="44.46"/>
    <x v="1"/>
    <s v="spaces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08-29T03:35:41"/>
    <b v="1"/>
    <n v="308"/>
    <b v="1"/>
    <s v="theater/spaces"/>
    <n v="102"/>
    <n v="164.94"/>
    <x v="1"/>
    <s v="spaces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7-07T05:30:28"/>
    <b v="1"/>
    <n v="1088"/>
    <b v="1"/>
    <s v="theater/spaces"/>
    <n v="154"/>
    <n v="84.87"/>
    <x v="1"/>
    <s v="spaces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5-20T17:53:10"/>
    <b v="1"/>
    <n v="73"/>
    <b v="1"/>
    <s v="theater/spaces"/>
    <n v="101"/>
    <n v="53.95"/>
    <x v="1"/>
    <s v="spaces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6-06T01:29:20"/>
    <b v="1"/>
    <n v="143"/>
    <b v="1"/>
    <s v="theater/spaces"/>
    <n v="131"/>
    <n v="50.53"/>
    <x v="1"/>
    <s v="spaces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1-13T15:41:24"/>
    <b v="1"/>
    <n v="1420"/>
    <b v="1"/>
    <s v="theater/spaces"/>
    <n v="102"/>
    <n v="108"/>
    <x v="1"/>
    <s v="spaces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09-15T15:43:16"/>
    <b v="1"/>
    <n v="305"/>
    <b v="1"/>
    <s v="theater/spaces"/>
    <n v="116"/>
    <n v="95.37"/>
    <x v="1"/>
    <s v="spaces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1-17T09:33:48"/>
    <b v="1"/>
    <n v="551"/>
    <b v="1"/>
    <s v="theater/spaces"/>
    <n v="265"/>
    <n v="57.63"/>
    <x v="1"/>
    <s v="spaces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09-07T07:59:53"/>
    <b v="1"/>
    <n v="187"/>
    <b v="1"/>
    <s v="theater/spaces"/>
    <n v="120"/>
    <n v="64.16"/>
    <x v="1"/>
    <s v="spaces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0-21T21:57:29"/>
    <b v="1"/>
    <n v="325"/>
    <b v="1"/>
    <s v="theater/spaces"/>
    <n v="120"/>
    <n v="92.39"/>
    <x v="1"/>
    <s v="spaces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4-04T14:19:05"/>
    <b v="1"/>
    <n v="148"/>
    <b v="1"/>
    <s v="theater/spaces"/>
    <n v="104"/>
    <n v="125.98"/>
    <x v="1"/>
    <s v="spaces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2-17T00:44:54"/>
    <b v="0"/>
    <n v="69"/>
    <b v="1"/>
    <s v="theater/spaces"/>
    <n v="109"/>
    <n v="94.64"/>
    <x v="1"/>
    <s v="spaces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0-11T11:10:53"/>
    <b v="0"/>
    <n v="173"/>
    <b v="1"/>
    <s v="theater/spaces"/>
    <n v="118"/>
    <n v="170.7"/>
    <x v="1"/>
    <s v="spaces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8-06T13:03:18"/>
    <b v="0"/>
    <n v="269"/>
    <b v="1"/>
    <s v="technology/hardware"/>
    <n v="1462"/>
    <n v="40.76"/>
    <x v="2"/>
    <s v="hardware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6-11-29T20:34:13"/>
    <b v="0"/>
    <n v="185"/>
    <b v="1"/>
    <s v="technology/hardware"/>
    <n v="253"/>
    <n v="68.25"/>
    <x v="2"/>
    <s v="hardware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0-31T20:08:08"/>
    <b v="0"/>
    <n v="176"/>
    <b v="1"/>
    <s v="technology/hardware"/>
    <n v="140"/>
    <n v="95.49"/>
    <x v="2"/>
    <s v="hardware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7-13T07:50:59"/>
    <b v="0"/>
    <n v="1019"/>
    <b v="1"/>
    <s v="technology/hardware"/>
    <n v="297"/>
    <n v="7.19"/>
    <x v="2"/>
    <s v="hardware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1-09T17:52:15"/>
    <b v="0"/>
    <n v="113"/>
    <b v="1"/>
    <s v="technology/hardware"/>
    <n v="145"/>
    <n v="511.65"/>
    <x v="2"/>
    <s v="hardware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3-22T13:55:11"/>
    <b v="0"/>
    <n v="404"/>
    <b v="1"/>
    <s v="technology/hardware"/>
    <n v="106"/>
    <n v="261.75"/>
    <x v="2"/>
    <s v="hardware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7-12T16:14:23"/>
    <b v="0"/>
    <n v="707"/>
    <b v="1"/>
    <s v="technology/hardware"/>
    <n v="493"/>
    <n v="69.760000000000005"/>
    <x v="2"/>
    <s v="hardware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1-24T14:23:54"/>
    <b v="0"/>
    <n v="392"/>
    <b v="1"/>
    <s v="technology/hardware"/>
    <n v="202"/>
    <n v="77.23"/>
    <x v="2"/>
    <s v="hardware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3-31T05:46:37"/>
    <b v="0"/>
    <n v="23"/>
    <b v="1"/>
    <s v="technology/hardware"/>
    <n v="104"/>
    <n v="340.57"/>
    <x v="2"/>
    <s v="hardware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3-17T12:59:35"/>
    <b v="0"/>
    <n v="682"/>
    <b v="1"/>
    <s v="technology/hardware"/>
    <n v="170"/>
    <n v="67.42"/>
    <x v="2"/>
    <s v="hardware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08-20T12:37:02"/>
    <b v="0"/>
    <n v="37"/>
    <b v="1"/>
    <s v="technology/hardware"/>
    <n v="104"/>
    <n v="845.7"/>
    <x v="2"/>
    <s v="hardware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4-24T19:23:48"/>
    <b v="0"/>
    <n v="146"/>
    <b v="1"/>
    <s v="technology/hardware"/>
    <n v="118"/>
    <n v="97.19"/>
    <x v="2"/>
    <s v="hardware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2-08T06:32:54"/>
    <b v="0"/>
    <n v="119"/>
    <b v="1"/>
    <s v="technology/hardware"/>
    <n v="108"/>
    <n v="451.84"/>
    <x v="2"/>
    <s v="hardware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09-12T16:03:12"/>
    <b v="0"/>
    <n v="163"/>
    <b v="1"/>
    <s v="technology/hardware"/>
    <n v="2260300"/>
    <n v="138.66999999999999"/>
    <x v="2"/>
    <s v="hardware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2-10T02:54:10"/>
    <b v="0"/>
    <n v="339"/>
    <b v="1"/>
    <s v="technology/hardware"/>
    <n v="978"/>
    <n v="21.64"/>
    <x v="2"/>
    <s v="hardware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3-23T15:59:33"/>
    <b v="0"/>
    <n v="58"/>
    <b v="1"/>
    <s v="technology/hardware"/>
    <n v="123"/>
    <n v="169.52"/>
    <x v="2"/>
    <s v="hardware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3-12-02T22:01:27"/>
    <b v="0"/>
    <n v="456"/>
    <b v="1"/>
    <s v="technology/hardware"/>
    <n v="246"/>
    <n v="161.88"/>
    <x v="2"/>
    <s v="hardware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09-06T03:26:44"/>
    <b v="0"/>
    <n v="15"/>
    <b v="1"/>
    <s v="technology/hardware"/>
    <n v="148"/>
    <n v="493.13"/>
    <x v="2"/>
    <s v="hardware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3-20T21:18:37"/>
    <b v="0"/>
    <n v="191"/>
    <b v="1"/>
    <s v="technology/hardware"/>
    <n v="384"/>
    <n v="22.12"/>
    <x v="2"/>
    <s v="hardware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2-09T00:45:52"/>
    <b v="0"/>
    <n v="17"/>
    <b v="1"/>
    <s v="technology/hardware"/>
    <n v="103"/>
    <n v="18.239999999999998"/>
    <x v="2"/>
    <s v="hardware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09-28T15:46:42"/>
    <b v="0"/>
    <n v="4"/>
    <b v="0"/>
    <s v="publishing/children's books"/>
    <n v="0"/>
    <n v="8.75"/>
    <x v="3"/>
    <s v="children's books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4-30T17:16:27"/>
    <b v="0"/>
    <n v="18"/>
    <b v="0"/>
    <s v="publishing/children's books"/>
    <n v="29"/>
    <n v="40.61"/>
    <x v="3"/>
    <s v="children's books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09-18T07:53:27"/>
    <b v="0"/>
    <n v="0"/>
    <b v="0"/>
    <s v="publishing/children's books"/>
    <n v="0"/>
    <n v="0"/>
    <x v="3"/>
    <s v="children's books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1-29T01:29:58"/>
    <b v="0"/>
    <n v="22"/>
    <b v="0"/>
    <s v="publishing/children's books"/>
    <n v="5"/>
    <n v="37.950000000000003"/>
    <x v="3"/>
    <s v="children's books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5-14T23:42:48"/>
    <b v="0"/>
    <n v="49"/>
    <b v="0"/>
    <s v="publishing/children's books"/>
    <n v="22"/>
    <n v="35.729999999999997"/>
    <x v="3"/>
    <s v="children's books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7-29T18:45:11"/>
    <b v="0"/>
    <n v="19"/>
    <b v="0"/>
    <s v="publishing/children's books"/>
    <n v="27"/>
    <n v="42.16"/>
    <x v="3"/>
    <s v="children's books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5-14T15:33:17"/>
    <b v="0"/>
    <n v="4"/>
    <b v="0"/>
    <s v="publishing/children's books"/>
    <n v="28"/>
    <n v="35"/>
    <x v="3"/>
    <s v="children's books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8-02T17:03:22"/>
    <b v="0"/>
    <n v="4"/>
    <b v="0"/>
    <s v="publishing/children's books"/>
    <n v="1"/>
    <n v="13.25"/>
    <x v="3"/>
    <s v="children's books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3-04T19:10:37"/>
    <b v="0"/>
    <n v="2"/>
    <b v="0"/>
    <s v="publishing/children's books"/>
    <n v="1"/>
    <n v="55"/>
    <x v="3"/>
    <s v="children's books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17T21:35:45"/>
    <b v="0"/>
    <n v="0"/>
    <b v="0"/>
    <s v="publishing/children's books"/>
    <n v="0"/>
    <n v="0"/>
    <x v="3"/>
    <s v="children's books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4-17T21:17:22"/>
    <b v="0"/>
    <n v="0"/>
    <b v="0"/>
    <s v="publishing/children's books"/>
    <n v="0"/>
    <n v="0"/>
    <x v="3"/>
    <s v="children's books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1-07T18:21:44"/>
    <b v="0"/>
    <n v="14"/>
    <b v="0"/>
    <s v="publishing/children's books"/>
    <n v="11"/>
    <n v="39.29"/>
    <x v="3"/>
    <s v="children's books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7-26T21:37:03"/>
    <b v="0"/>
    <n v="8"/>
    <b v="0"/>
    <s v="publishing/children's books"/>
    <n v="19"/>
    <n v="47.5"/>
    <x v="3"/>
    <s v="children's books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8-11T15:15:51"/>
    <b v="0"/>
    <n v="0"/>
    <b v="0"/>
    <s v="publishing/children's books"/>
    <n v="0"/>
    <n v="0"/>
    <x v="3"/>
    <s v="children's books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3-08T18:58:47"/>
    <b v="0"/>
    <n v="15"/>
    <b v="0"/>
    <s v="publishing/children's books"/>
    <n v="52"/>
    <n v="17.329999999999998"/>
    <x v="3"/>
    <s v="children's books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3-12-11T21:36:41"/>
    <b v="0"/>
    <n v="33"/>
    <b v="0"/>
    <s v="publishing/children's books"/>
    <n v="10"/>
    <n v="31.76"/>
    <x v="3"/>
    <s v="children's books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7-21T15:45:32"/>
    <b v="0"/>
    <n v="2"/>
    <b v="0"/>
    <s v="publishing/children's books"/>
    <n v="1"/>
    <n v="5"/>
    <x v="3"/>
    <s v="children's books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09-25T10:36:23"/>
    <b v="0"/>
    <n v="6"/>
    <b v="0"/>
    <s v="publishing/children's books"/>
    <n v="12"/>
    <n v="39"/>
    <x v="3"/>
    <s v="children's books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6-02T08:47:46"/>
    <b v="0"/>
    <n v="2"/>
    <b v="0"/>
    <s v="publishing/children's books"/>
    <n v="11"/>
    <n v="52.5"/>
    <x v="3"/>
    <s v="children's books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5-20T11:04:18"/>
    <b v="0"/>
    <n v="0"/>
    <b v="0"/>
    <s v="publishing/children's books"/>
    <n v="0"/>
    <n v="0"/>
    <x v="3"/>
    <s v="children's books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2-12-03T01:31:33"/>
    <b v="0"/>
    <n v="4"/>
    <b v="0"/>
    <s v="publishing/children's books"/>
    <n v="1"/>
    <n v="9"/>
    <x v="3"/>
    <s v="children's books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1-18T00:53:15"/>
    <b v="0"/>
    <n v="1"/>
    <b v="0"/>
    <s v="publishing/children's books"/>
    <n v="1"/>
    <n v="25"/>
    <x v="3"/>
    <s v="children's books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4-08T13:54:44"/>
    <b v="0"/>
    <n v="3"/>
    <b v="0"/>
    <s v="publishing/children's books"/>
    <n v="0"/>
    <n v="30"/>
    <x v="3"/>
    <s v="children's books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4-30T07:00:31"/>
    <b v="0"/>
    <n v="4"/>
    <b v="0"/>
    <s v="publishing/children's books"/>
    <n v="1"/>
    <n v="11.25"/>
    <x v="3"/>
    <s v="children's books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11T13:53:48"/>
    <b v="0"/>
    <n v="0"/>
    <b v="0"/>
    <s v="publishing/children's books"/>
    <n v="0"/>
    <n v="0"/>
    <x v="3"/>
    <s v="children's books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7-11T16:01:58"/>
    <b v="0"/>
    <n v="4"/>
    <b v="0"/>
    <s v="publishing/children's books"/>
    <n v="2"/>
    <n v="25"/>
    <x v="3"/>
    <s v="children's books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6-16T23:00:50"/>
    <b v="0"/>
    <n v="3"/>
    <b v="0"/>
    <s v="publishing/children's books"/>
    <n v="1"/>
    <n v="11.33"/>
    <x v="3"/>
    <s v="children's books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2-27T14:45:23"/>
    <b v="0"/>
    <n v="34"/>
    <b v="0"/>
    <s v="publishing/children's books"/>
    <n v="14"/>
    <n v="29.47"/>
    <x v="3"/>
    <s v="children's books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4-15T19:49:50"/>
    <b v="0"/>
    <n v="2"/>
    <b v="0"/>
    <s v="publishing/children's books"/>
    <n v="0"/>
    <n v="1"/>
    <x v="3"/>
    <s v="children's books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2-15T16:55:30"/>
    <b v="0"/>
    <n v="33"/>
    <b v="0"/>
    <s v="publishing/children's books"/>
    <n v="10"/>
    <n v="63.1"/>
    <x v="3"/>
    <s v="children's books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2-12-13T12:45:40"/>
    <b v="0"/>
    <n v="0"/>
    <b v="0"/>
    <s v="publishing/children's books"/>
    <n v="0"/>
    <n v="0"/>
    <x v="3"/>
    <s v="children's books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09-19T20:51:34"/>
    <b v="0"/>
    <n v="0"/>
    <b v="0"/>
    <s v="publishing/children's books"/>
    <n v="0"/>
    <n v="0"/>
    <x v="3"/>
    <s v="children's books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13T20:45:21"/>
    <b v="0"/>
    <n v="1"/>
    <b v="0"/>
    <s v="publishing/children's books"/>
    <n v="0"/>
    <n v="1"/>
    <x v="3"/>
    <s v="children's books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2-05T03:02:08"/>
    <b v="0"/>
    <n v="13"/>
    <b v="0"/>
    <s v="publishing/children's books"/>
    <n v="14"/>
    <n v="43.85"/>
    <x v="3"/>
    <s v="children's books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1-15T00:19:14"/>
    <b v="0"/>
    <n v="2"/>
    <b v="0"/>
    <s v="publishing/children's books"/>
    <n v="3"/>
    <n v="75"/>
    <x v="3"/>
    <s v="children's books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5-11T07:07:56"/>
    <b v="0"/>
    <n v="36"/>
    <b v="0"/>
    <s v="publishing/children's books"/>
    <n v="8"/>
    <n v="45.97"/>
    <x v="3"/>
    <s v="children's books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6-16T16:03:24"/>
    <b v="0"/>
    <n v="1"/>
    <b v="0"/>
    <s v="publishing/children's books"/>
    <n v="0"/>
    <n v="10"/>
    <x v="3"/>
    <s v="children's books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7-25T23:28:26"/>
    <b v="0"/>
    <n v="15"/>
    <b v="0"/>
    <s v="publishing/children's books"/>
    <n v="26"/>
    <n v="93.67"/>
    <x v="3"/>
    <s v="children's books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0-22T14:03:41"/>
    <b v="0"/>
    <n v="1"/>
    <b v="0"/>
    <s v="publishing/children's books"/>
    <n v="2"/>
    <n v="53"/>
    <x v="3"/>
    <s v="children's books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2-07T10:44:48"/>
    <b v="0"/>
    <n v="0"/>
    <b v="0"/>
    <s v="publishing/children's books"/>
    <n v="0"/>
    <n v="0"/>
    <x v="3"/>
    <s v="children's books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1-13T22:35:54"/>
    <b v="0"/>
    <n v="28"/>
    <b v="1"/>
    <s v="theater/plays"/>
    <n v="105"/>
    <n v="47"/>
    <x v="1"/>
    <s v="plays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1-21T22:11:58"/>
    <b v="0"/>
    <n v="18"/>
    <b v="1"/>
    <s v="theater/plays"/>
    <n v="120"/>
    <n v="66.67"/>
    <x v="1"/>
    <s v="plays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08T12:50:46"/>
    <b v="0"/>
    <n v="61"/>
    <b v="1"/>
    <s v="theater/plays"/>
    <n v="115"/>
    <n v="18.77"/>
    <x v="1"/>
    <s v="plays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07T18:54:03"/>
    <b v="0"/>
    <n v="108"/>
    <b v="1"/>
    <s v="theater/plays"/>
    <n v="119"/>
    <n v="66.11"/>
    <x v="1"/>
    <s v="plays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7-06T04:32:47"/>
    <b v="0"/>
    <n v="142"/>
    <b v="1"/>
    <s v="theater/plays"/>
    <n v="105"/>
    <n v="36.86"/>
    <x v="1"/>
    <s v="plays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6-24T13:39:40"/>
    <b v="0"/>
    <n v="74"/>
    <b v="1"/>
    <s v="theater/plays"/>
    <n v="118"/>
    <n v="39.81"/>
    <x v="1"/>
    <s v="plays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6-17T04:45:52"/>
    <b v="0"/>
    <n v="38"/>
    <b v="1"/>
    <s v="theater/plays"/>
    <n v="120"/>
    <n v="31.5"/>
    <x v="1"/>
    <s v="plays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6-28T16:50:43"/>
    <b v="0"/>
    <n v="20"/>
    <b v="1"/>
    <s v="theater/plays"/>
    <n v="103"/>
    <n v="102.5"/>
    <x v="1"/>
    <s v="plays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2-20T00:18:54"/>
    <b v="0"/>
    <n v="24"/>
    <b v="1"/>
    <s v="theater/plays"/>
    <n v="101"/>
    <n v="126.46"/>
    <x v="1"/>
    <s v="plays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1-11T22:31:43"/>
    <b v="0"/>
    <n v="66"/>
    <b v="1"/>
    <s v="theater/plays"/>
    <n v="105"/>
    <n v="47.88"/>
    <x v="1"/>
    <s v="plays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8-08T21:35:59"/>
    <b v="0"/>
    <n v="28"/>
    <b v="1"/>
    <s v="theater/plays"/>
    <n v="103"/>
    <n v="73.209999999999994"/>
    <x v="1"/>
    <s v="plays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6-27T05:32:39"/>
    <b v="0"/>
    <n v="24"/>
    <b v="1"/>
    <s v="theater/plays"/>
    <n v="108"/>
    <n v="89.67"/>
    <x v="1"/>
    <s v="plays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6-20T10:03:25"/>
    <b v="0"/>
    <n v="73"/>
    <b v="1"/>
    <s v="theater/plays"/>
    <n v="111"/>
    <n v="151.46"/>
    <x v="1"/>
    <s v="plays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2-15T16:35:59"/>
    <b v="0"/>
    <n v="3"/>
    <b v="1"/>
    <s v="theater/plays"/>
    <n v="150"/>
    <n v="25"/>
    <x v="1"/>
    <s v="plays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5-20T12:37:21"/>
    <b v="0"/>
    <n v="20"/>
    <b v="1"/>
    <s v="theater/plays"/>
    <n v="104"/>
    <n v="36.5"/>
    <x v="1"/>
    <s v="plays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6-04T12:40:28"/>
    <b v="0"/>
    <n v="21"/>
    <b v="1"/>
    <s v="theater/plays"/>
    <n v="116"/>
    <n v="44"/>
    <x v="1"/>
    <s v="plays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6-07T22:34:00"/>
    <b v="0"/>
    <n v="94"/>
    <b v="1"/>
    <s v="theater/plays"/>
    <n v="103"/>
    <n v="87.36"/>
    <x v="1"/>
    <s v="plays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15T16:12:01"/>
    <b v="0"/>
    <n v="139"/>
    <b v="1"/>
    <s v="theater/plays"/>
    <n v="101"/>
    <n v="36.47"/>
    <x v="1"/>
    <s v="plays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5-16T06:21:10"/>
    <b v="0"/>
    <n v="130"/>
    <b v="1"/>
    <s v="theater/plays"/>
    <n v="117"/>
    <n v="44.86"/>
    <x v="1"/>
    <s v="plays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4-11-04T13:16:06"/>
    <b v="0"/>
    <n v="31"/>
    <b v="1"/>
    <s v="theater/plays"/>
    <n v="133"/>
    <n v="42.9"/>
    <x v="1"/>
    <s v="plays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09-17T05:50:09"/>
    <b v="0"/>
    <n v="13"/>
    <b v="1"/>
    <s v="theater/plays"/>
    <n v="133"/>
    <n v="51.23"/>
    <x v="1"/>
    <s v="plays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7-06T15:31:47"/>
    <b v="0"/>
    <n v="90"/>
    <b v="1"/>
    <s v="theater/plays"/>
    <n v="102"/>
    <n v="33.94"/>
    <x v="1"/>
    <s v="plays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6-02T01:34:36"/>
    <b v="0"/>
    <n v="141"/>
    <b v="1"/>
    <s v="theater/plays"/>
    <n v="128"/>
    <n v="90.74"/>
    <x v="1"/>
    <s v="plays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8-29T10:53:10"/>
    <b v="0"/>
    <n v="23"/>
    <b v="1"/>
    <s v="theater/plays"/>
    <n v="115"/>
    <n v="50"/>
    <x v="1"/>
    <s v="plays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7-27T12:07:53"/>
    <b v="0"/>
    <n v="18"/>
    <b v="1"/>
    <s v="theater/plays"/>
    <n v="110"/>
    <n v="24.44"/>
    <x v="1"/>
    <s v="plays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6-29T06:24:50"/>
    <b v="0"/>
    <n v="76"/>
    <b v="1"/>
    <s v="theater/plays"/>
    <n v="112"/>
    <n v="44.25"/>
    <x v="1"/>
    <s v="plays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5-29T20:57:18"/>
    <b v="0"/>
    <n v="93"/>
    <b v="1"/>
    <s v="theater/plays"/>
    <n v="126"/>
    <n v="67.739999999999995"/>
    <x v="1"/>
    <s v="plays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7-22T20:18:55"/>
    <b v="0"/>
    <n v="69"/>
    <b v="1"/>
    <s v="theater/plays"/>
    <n v="100"/>
    <n v="65.38"/>
    <x v="1"/>
    <s v="plays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21T11:55:25"/>
    <b v="0"/>
    <n v="21"/>
    <b v="1"/>
    <s v="theater/plays"/>
    <n v="102"/>
    <n v="121.9"/>
    <x v="1"/>
    <s v="plays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4-29T03:21:04"/>
    <b v="0"/>
    <n v="57"/>
    <b v="1"/>
    <s v="theater/plays"/>
    <n v="108"/>
    <n v="47.46"/>
    <x v="1"/>
    <s v="plays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1-23T11:55:03"/>
    <b v="0"/>
    <n v="108"/>
    <b v="1"/>
    <s v="theater/plays"/>
    <n v="100"/>
    <n v="92.84"/>
    <x v="1"/>
    <s v="plays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2-18T17:51:38"/>
    <b v="0"/>
    <n v="83"/>
    <b v="1"/>
    <s v="theater/plays"/>
    <n v="113"/>
    <n v="68.25"/>
    <x v="1"/>
    <s v="plays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1-18T17:49:21"/>
    <b v="0"/>
    <n v="96"/>
    <b v="1"/>
    <s v="theater/plays"/>
    <n v="128"/>
    <n v="37.21"/>
    <x v="1"/>
    <s v="plays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4-08T09:35:15"/>
    <b v="0"/>
    <n v="64"/>
    <b v="1"/>
    <s v="theater/plays"/>
    <n v="108"/>
    <n v="25.25"/>
    <x v="1"/>
    <s v="plays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7-07T18:38:29"/>
    <b v="0"/>
    <n v="14"/>
    <b v="1"/>
    <s v="theater/plays"/>
    <n v="242"/>
    <n v="43.21"/>
    <x v="1"/>
    <s v="plays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7-02T11:13:12"/>
    <b v="0"/>
    <n v="169"/>
    <b v="1"/>
    <s v="theater/plays"/>
    <n v="142"/>
    <n v="25.13"/>
    <x v="1"/>
    <s v="plays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1-18T15:14:22"/>
    <b v="0"/>
    <n v="33"/>
    <b v="1"/>
    <s v="theater/plays"/>
    <n v="130"/>
    <n v="23.64"/>
    <x v="1"/>
    <s v="plays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02T14:21:26"/>
    <b v="0"/>
    <n v="102"/>
    <b v="1"/>
    <s v="theater/plays"/>
    <n v="106"/>
    <n v="103.95"/>
    <x v="1"/>
    <s v="plays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5-14T12:36:49"/>
    <b v="0"/>
    <n v="104"/>
    <b v="1"/>
    <s v="theater/plays"/>
    <n v="105"/>
    <n v="50.38"/>
    <x v="1"/>
    <s v="plays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1-31T14:39:49"/>
    <b v="0"/>
    <n v="20"/>
    <b v="1"/>
    <s v="theater/plays"/>
    <n v="136"/>
    <n v="13.6"/>
    <x v="1"/>
    <s v="plays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8-23T22:08:55"/>
    <b v="0"/>
    <n v="35"/>
    <b v="1"/>
    <s v="theater/plays"/>
    <n v="100"/>
    <n v="28.57"/>
    <x v="1"/>
    <s v="plays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2-24T16:24:52"/>
    <b v="0"/>
    <n v="94"/>
    <b v="1"/>
    <s v="theater/plays"/>
    <n v="100"/>
    <n v="63.83"/>
    <x v="1"/>
    <s v="plays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03T00:16:46"/>
    <b v="0"/>
    <n v="14"/>
    <b v="1"/>
    <s v="theater/plays"/>
    <n v="124"/>
    <n v="8.86"/>
    <x v="1"/>
    <s v="plays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5-11T06:29:56"/>
    <b v="0"/>
    <n v="15"/>
    <b v="1"/>
    <s v="theater/plays"/>
    <n v="117"/>
    <n v="50.67"/>
    <x v="1"/>
    <s v="plays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1-03T19:01:26"/>
    <b v="0"/>
    <n v="51"/>
    <b v="1"/>
    <s v="theater/plays"/>
    <n v="103"/>
    <n v="60.78"/>
    <x v="1"/>
    <s v="plays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6-15T00:50:12"/>
    <b v="0"/>
    <n v="19"/>
    <b v="1"/>
    <s v="theater/plays"/>
    <n v="108"/>
    <n v="113.42"/>
    <x v="1"/>
    <s v="plays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5-03T16:24:26"/>
    <b v="0"/>
    <n v="23"/>
    <b v="1"/>
    <s v="theater/plays"/>
    <n v="120"/>
    <n v="104.57"/>
    <x v="1"/>
    <s v="plays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09-06T06:21:09"/>
    <b v="0"/>
    <n v="97"/>
    <b v="1"/>
    <s v="theater/plays"/>
    <n v="100"/>
    <n v="98.31"/>
    <x v="1"/>
    <s v="plays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5-04T10:25:18"/>
    <b v="0"/>
    <n v="76"/>
    <b v="1"/>
    <s v="theater/plays"/>
    <n v="107"/>
    <n v="35.04"/>
    <x v="1"/>
    <s v="plays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4-28T20:09:08"/>
    <b v="0"/>
    <n v="11"/>
    <b v="1"/>
    <s v="theater/plays"/>
    <n v="100"/>
    <n v="272.73"/>
    <x v="1"/>
    <s v="plays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6-15T19:47:50"/>
    <b v="0"/>
    <n v="52"/>
    <b v="1"/>
    <s v="theater/plays"/>
    <n v="111"/>
    <n v="63.85"/>
    <x v="1"/>
    <s v="plays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0-25T17:01:34"/>
    <b v="0"/>
    <n v="95"/>
    <b v="1"/>
    <s v="theater/plays"/>
    <n v="115"/>
    <n v="30.19"/>
    <x v="1"/>
    <s v="plays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09-20T03:03:53"/>
    <b v="0"/>
    <n v="35"/>
    <b v="1"/>
    <s v="theater/plays"/>
    <n v="108"/>
    <n v="83.51"/>
    <x v="1"/>
    <s v="plays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14T23:02:10"/>
    <b v="0"/>
    <n v="21"/>
    <b v="1"/>
    <s v="theater/plays"/>
    <n v="170"/>
    <n v="64.760000000000005"/>
    <x v="1"/>
    <s v="plays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1-04T16:53:37"/>
    <b v="0"/>
    <n v="93"/>
    <b v="1"/>
    <s v="theater/plays"/>
    <n v="187"/>
    <n v="20.12"/>
    <x v="1"/>
    <s v="plays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1-10T06:16:58"/>
    <b v="0"/>
    <n v="11"/>
    <b v="1"/>
    <s v="theater/plays"/>
    <n v="108"/>
    <n v="44.09"/>
    <x v="1"/>
    <s v="plays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0-29T21:48:04"/>
    <b v="0"/>
    <n v="21"/>
    <b v="1"/>
    <s v="theater/plays"/>
    <n v="100"/>
    <n v="40.479999999999997"/>
    <x v="1"/>
    <s v="plays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7-21T14:34:56"/>
    <b v="0"/>
    <n v="54"/>
    <b v="1"/>
    <s v="theater/plays"/>
    <n v="120"/>
    <n v="44.54"/>
    <x v="1"/>
    <s v="plays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01T05:45:54"/>
    <b v="0"/>
    <n v="31"/>
    <b v="1"/>
    <s v="theater/plays"/>
    <n v="111"/>
    <n v="125.81"/>
    <x v="1"/>
    <s v="plays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2-24T00:51:19"/>
    <b v="0"/>
    <n v="132"/>
    <b v="1"/>
    <s v="theater/plays"/>
    <n v="104"/>
    <n v="19.7"/>
    <x v="1"/>
    <s v="plays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0-13T17:44:57"/>
    <b v="0"/>
    <n v="1"/>
    <b v="0"/>
    <s v="theater/plays"/>
    <n v="1"/>
    <n v="10"/>
    <x v="1"/>
    <s v="plays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5-24T22:51:35"/>
    <b v="0"/>
    <n v="0"/>
    <b v="0"/>
    <s v="theater/plays"/>
    <n v="0"/>
    <n v="0"/>
    <x v="1"/>
    <s v="plays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5-01T17:42:30"/>
    <b v="0"/>
    <n v="0"/>
    <b v="0"/>
    <s v="theater/plays"/>
    <n v="0"/>
    <n v="0"/>
    <x v="1"/>
    <s v="plays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6-12-04T13:06:20"/>
    <b v="0"/>
    <n v="1"/>
    <b v="0"/>
    <s v="theater/plays"/>
    <n v="5"/>
    <n v="30"/>
    <x v="1"/>
    <s v="plays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4-08T00:23:53"/>
    <b v="0"/>
    <n v="39"/>
    <b v="0"/>
    <s v="theater/plays"/>
    <n v="32"/>
    <n v="60.67"/>
    <x v="1"/>
    <s v="plays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4-13T16:36:34"/>
    <b v="0"/>
    <n v="0"/>
    <b v="0"/>
    <s v="theater/plays"/>
    <n v="0"/>
    <n v="0"/>
    <x v="1"/>
    <s v="plays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3-23T19:21:05"/>
    <b v="0"/>
    <n v="0"/>
    <b v="0"/>
    <s v="theater/plays"/>
    <n v="0"/>
    <n v="0"/>
    <x v="1"/>
    <s v="plays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4-28T15:34:19"/>
    <b v="0"/>
    <n v="3"/>
    <b v="0"/>
    <s v="theater/plays"/>
    <n v="0"/>
    <n v="23.33"/>
    <x v="1"/>
    <s v="plays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3-23T10:16:40"/>
    <b v="0"/>
    <n v="1"/>
    <b v="0"/>
    <s v="theater/plays"/>
    <n v="1"/>
    <n v="5"/>
    <x v="1"/>
    <s v="plays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8-06T00:10:11"/>
    <b v="0"/>
    <n v="13"/>
    <b v="0"/>
    <s v="theater/plays"/>
    <n v="4"/>
    <n v="23.92"/>
    <x v="1"/>
    <s v="plays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0T00:03:49"/>
    <b v="0"/>
    <n v="0"/>
    <b v="0"/>
    <s v="theater/plays"/>
    <n v="0"/>
    <n v="0"/>
    <x v="1"/>
    <s v="plays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5-21T01:05:03"/>
    <b v="0"/>
    <n v="6"/>
    <b v="0"/>
    <s v="theater/plays"/>
    <n v="2"/>
    <n v="15.83"/>
    <x v="1"/>
    <s v="plays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7-15T04:34:57"/>
    <b v="0"/>
    <n v="0"/>
    <b v="0"/>
    <s v="theater/plays"/>
    <n v="0"/>
    <n v="0"/>
    <x v="1"/>
    <s v="plays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4-16T17:11:59"/>
    <b v="0"/>
    <n v="14"/>
    <b v="0"/>
    <s v="theater/plays"/>
    <n v="42"/>
    <n v="29.79"/>
    <x v="1"/>
    <s v="plays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5-12-31T00:11:11"/>
    <b v="0"/>
    <n v="5"/>
    <b v="0"/>
    <s v="theater/plays"/>
    <n v="50"/>
    <n v="60"/>
    <x v="1"/>
    <s v="plays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6-09T00:54:07"/>
    <b v="0"/>
    <n v="6"/>
    <b v="0"/>
    <s v="theater/plays"/>
    <n v="5"/>
    <n v="24.33"/>
    <x v="1"/>
    <s v="plays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6-12-21T22:04:55"/>
    <b v="0"/>
    <n v="15"/>
    <b v="0"/>
    <s v="theater/plays"/>
    <n v="20"/>
    <n v="500"/>
    <x v="1"/>
    <s v="plays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1-10T13:04:55"/>
    <b v="0"/>
    <n v="0"/>
    <b v="0"/>
    <s v="theater/plays"/>
    <n v="0"/>
    <n v="0"/>
    <x v="1"/>
    <s v="plays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08-16T08:41:44"/>
    <b v="0"/>
    <n v="1"/>
    <b v="0"/>
    <s v="theater/plays"/>
    <n v="2"/>
    <n v="35"/>
    <x v="1"/>
    <s v="plays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4-19T19:12:56"/>
    <b v="0"/>
    <n v="9"/>
    <b v="0"/>
    <s v="theater/plays"/>
    <n v="7"/>
    <n v="29.56"/>
    <x v="1"/>
    <s v="plays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09T14:10:48"/>
    <b v="0"/>
    <n v="3"/>
    <b v="0"/>
    <s v="theater/plays"/>
    <n v="32"/>
    <n v="26.67"/>
    <x v="1"/>
    <s v="plays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5-24T18:57:09"/>
    <b v="0"/>
    <n v="3"/>
    <b v="0"/>
    <s v="theater/plays"/>
    <n v="0"/>
    <n v="18.329999999999998"/>
    <x v="1"/>
    <s v="plays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7-10T16:12:03"/>
    <b v="0"/>
    <n v="1"/>
    <b v="0"/>
    <s v="theater/plays"/>
    <n v="0"/>
    <n v="20"/>
    <x v="1"/>
    <s v="plays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6-16T14:43:27"/>
    <b v="0"/>
    <n v="3"/>
    <b v="0"/>
    <s v="theater/plays"/>
    <n v="2"/>
    <n v="13.33"/>
    <x v="1"/>
    <s v="plays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4-11-06T02:44:19"/>
    <b v="0"/>
    <n v="0"/>
    <b v="0"/>
    <s v="theater/plays"/>
    <n v="0"/>
    <n v="0"/>
    <x v="1"/>
    <s v="plays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09-13T22:55:21"/>
    <b v="0"/>
    <n v="2"/>
    <b v="0"/>
    <s v="theater/plays"/>
    <n v="1"/>
    <n v="22.5"/>
    <x v="1"/>
    <s v="plays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6-09T04:41:12"/>
    <b v="0"/>
    <n v="10"/>
    <b v="0"/>
    <s v="theater/plays"/>
    <n v="20"/>
    <n v="50.4"/>
    <x v="1"/>
    <s v="plays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09-04T19:50:54"/>
    <b v="0"/>
    <n v="60"/>
    <b v="0"/>
    <s v="theater/plays"/>
    <n v="42"/>
    <n v="105.03"/>
    <x v="1"/>
    <s v="plays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6-18T14:14:41"/>
    <b v="0"/>
    <n v="5"/>
    <b v="0"/>
    <s v="theater/plays"/>
    <n v="1"/>
    <n v="35.4"/>
    <x v="1"/>
    <s v="plays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4-16T04:32:45"/>
    <b v="0"/>
    <n v="9"/>
    <b v="0"/>
    <s v="theater/plays"/>
    <n v="15"/>
    <n v="83.33"/>
    <x v="1"/>
    <s v="plays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1-30T17:43:33"/>
    <b v="0"/>
    <n v="13"/>
    <b v="0"/>
    <s v="theater/plays"/>
    <n v="5"/>
    <n v="35.92"/>
    <x v="1"/>
    <s v="plays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4-20T02:47:18"/>
    <b v="0"/>
    <n v="0"/>
    <b v="0"/>
    <s v="theater/plays"/>
    <n v="0"/>
    <n v="0"/>
    <x v="1"/>
    <s v="plays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4-12-28T19:37:11"/>
    <b v="0"/>
    <n v="8"/>
    <b v="0"/>
    <s v="theater/plays"/>
    <n v="38"/>
    <n v="119.13"/>
    <x v="1"/>
    <s v="plays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6-12-17T20:16:26"/>
    <b v="0"/>
    <n v="3"/>
    <b v="0"/>
    <s v="theater/plays"/>
    <n v="5"/>
    <n v="90.33"/>
    <x v="1"/>
    <s v="plays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4-04T03:04:53"/>
    <b v="0"/>
    <n v="3"/>
    <b v="0"/>
    <s v="theater/plays"/>
    <n v="0"/>
    <n v="2.33"/>
    <x v="1"/>
    <s v="plays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6-15T17:51:19"/>
    <b v="0"/>
    <n v="0"/>
    <b v="0"/>
    <s v="theater/plays"/>
    <n v="0"/>
    <n v="0"/>
    <x v="1"/>
    <s v="plays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0-28T22:55:24"/>
    <b v="0"/>
    <n v="6"/>
    <b v="0"/>
    <s v="theater/plays"/>
    <n v="11"/>
    <n v="108.33"/>
    <x v="1"/>
    <s v="plays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5-03T14:46:35"/>
    <b v="0"/>
    <n v="4"/>
    <b v="0"/>
    <s v="theater/plays"/>
    <n v="2"/>
    <n v="15.75"/>
    <x v="1"/>
    <s v="plays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5-12-20T17:24:21"/>
    <b v="0"/>
    <n v="1"/>
    <b v="0"/>
    <s v="theater/plays"/>
    <n v="0"/>
    <n v="29"/>
    <x v="1"/>
    <s v="plays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7-06T21:44:12"/>
    <b v="0"/>
    <n v="29"/>
    <b v="0"/>
    <s v="theater/plays"/>
    <n v="23"/>
    <n v="96.55"/>
    <x v="1"/>
    <s v="plays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0-03T14:20:36"/>
    <b v="0"/>
    <n v="0"/>
    <b v="0"/>
    <s v="theater/plays"/>
    <n v="0"/>
    <n v="0"/>
    <x v="1"/>
    <s v="plays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3-31T14:18:38"/>
    <b v="0"/>
    <n v="4"/>
    <b v="0"/>
    <s v="theater/plays"/>
    <n v="34"/>
    <n v="63"/>
    <x v="1"/>
    <s v="plays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5-12-31T21:40:37"/>
    <b v="0"/>
    <n v="5"/>
    <b v="0"/>
    <s v="theater/plays"/>
    <n v="19"/>
    <n v="381.6"/>
    <x v="1"/>
    <s v="plays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1-04T17:27:15"/>
    <b v="0"/>
    <n v="4"/>
    <b v="0"/>
    <s v="theater/plays"/>
    <n v="0"/>
    <n v="46.25"/>
    <x v="1"/>
    <s v="plays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2-11T01:50:01"/>
    <b v="0"/>
    <n v="5"/>
    <b v="0"/>
    <s v="theater/plays"/>
    <n v="33"/>
    <n v="26"/>
    <x v="1"/>
    <s v="plays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3T15:11:24"/>
    <b v="0"/>
    <n v="1"/>
    <b v="0"/>
    <s v="theater/plays"/>
    <n v="5"/>
    <n v="10"/>
    <x v="1"/>
    <s v="plays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4-12-11T10:15:24"/>
    <b v="0"/>
    <n v="1"/>
    <b v="0"/>
    <s v="theater/plays"/>
    <n v="0"/>
    <n v="5"/>
    <x v="1"/>
    <s v="plays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09T12:50:40"/>
    <b v="0"/>
    <n v="0"/>
    <b v="0"/>
    <s v="theater/plays"/>
    <n v="0"/>
    <n v="0"/>
    <x v="1"/>
    <s v="plays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7-29T20:43:05"/>
    <b v="0"/>
    <n v="14"/>
    <b v="0"/>
    <s v="theater/plays"/>
    <n v="38"/>
    <n v="81.569999999999993"/>
    <x v="1"/>
    <s v="plays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7-10T17:49:52"/>
    <b v="0"/>
    <n v="3"/>
    <b v="0"/>
    <s v="theater/plays"/>
    <n v="1"/>
    <n v="7"/>
    <x v="1"/>
    <s v="plays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2-14T21:12:08"/>
    <b v="0"/>
    <n v="10"/>
    <b v="0"/>
    <s v="theater/plays"/>
    <n v="3"/>
    <n v="27.3"/>
    <x v="1"/>
    <s v="plays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17T17:08:24"/>
    <b v="0"/>
    <n v="17"/>
    <b v="0"/>
    <s v="theater/plays"/>
    <n v="9"/>
    <n v="29.41"/>
    <x v="1"/>
    <s v="plays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4-11-09T18:33:15"/>
    <b v="0"/>
    <n v="2"/>
    <b v="0"/>
    <s v="theater/plays"/>
    <n v="1"/>
    <n v="12.5"/>
    <x v="1"/>
    <s v="plays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2-01T23:40:15"/>
    <b v="0"/>
    <n v="0"/>
    <b v="0"/>
    <s v="theater/plays"/>
    <n v="0"/>
    <n v="0"/>
    <x v="1"/>
    <s v="plays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0T13:19:52"/>
    <b v="0"/>
    <n v="4"/>
    <b v="0"/>
    <s v="theater/plays"/>
    <n v="5"/>
    <n v="5.75"/>
    <x v="1"/>
    <s v="plays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1-26T21:48:41"/>
    <b v="0"/>
    <n v="12"/>
    <b v="0"/>
    <s v="theater/plays"/>
    <n v="21"/>
    <n v="52.08"/>
    <x v="1"/>
    <s v="plays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09-10T15:30:58"/>
    <b v="0"/>
    <n v="3"/>
    <b v="0"/>
    <s v="theater/plays"/>
    <n v="5"/>
    <n v="183.33"/>
    <x v="1"/>
    <s v="plays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09-30T15:57:33"/>
    <b v="0"/>
    <n v="12"/>
    <b v="0"/>
    <s v="theater/plays"/>
    <n v="4"/>
    <n v="26.33"/>
    <x v="1"/>
    <s v="plays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5-24T01:52:38"/>
    <b v="0"/>
    <n v="0"/>
    <b v="0"/>
    <s v="theater/plays"/>
    <n v="0"/>
    <n v="0"/>
    <x v="1"/>
    <s v="plays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7-09T05:37:12"/>
    <b v="0"/>
    <n v="7"/>
    <b v="0"/>
    <s v="theater/plays"/>
    <n v="62"/>
    <n v="486.43"/>
    <x v="1"/>
    <s v="plays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4-12-08T21:42:19"/>
    <b v="0"/>
    <n v="2"/>
    <b v="0"/>
    <s v="theater/plays"/>
    <n v="1"/>
    <n v="3"/>
    <x v="1"/>
    <s v="plays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7-24T10:33:16"/>
    <b v="0"/>
    <n v="1"/>
    <b v="0"/>
    <s v="theater/plays"/>
    <n v="0"/>
    <n v="25"/>
    <x v="1"/>
    <s v="plays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7-10T04:00:18"/>
    <b v="0"/>
    <n v="4"/>
    <b v="0"/>
    <s v="theater/plays"/>
    <n v="1"/>
    <n v="9.75"/>
    <x v="1"/>
    <s v="plays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0-27T23:13:51"/>
    <b v="0"/>
    <n v="4"/>
    <b v="0"/>
    <s v="theater/plays"/>
    <n v="5"/>
    <n v="18.75"/>
    <x v="1"/>
    <s v="plays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8-23T01:21:53"/>
    <b v="0"/>
    <n v="17"/>
    <b v="0"/>
    <s v="theater/plays"/>
    <n v="18"/>
    <n v="36.590000000000003"/>
    <x v="1"/>
    <s v="plays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13T15:34:26"/>
    <b v="0"/>
    <n v="7"/>
    <b v="0"/>
    <s v="theater/plays"/>
    <n v="9"/>
    <n v="80.709999999999994"/>
    <x v="1"/>
    <s v="plays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3-14T21:03:57"/>
    <b v="0"/>
    <n v="2"/>
    <b v="0"/>
    <s v="theater/plays"/>
    <n v="0"/>
    <n v="1"/>
    <x v="1"/>
    <s v="plays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5-08T17:33:39"/>
    <b v="0"/>
    <n v="5"/>
    <b v="0"/>
    <s v="theater/plays"/>
    <n v="3"/>
    <n v="52.8"/>
    <x v="1"/>
    <s v="plays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0-16T06:23:21"/>
    <b v="0"/>
    <n v="1"/>
    <b v="0"/>
    <s v="theater/plays"/>
    <n v="0"/>
    <n v="20"/>
    <x v="1"/>
    <s v="plays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4-12T20:11:27"/>
    <b v="0"/>
    <n v="1"/>
    <b v="0"/>
    <s v="theater/plays"/>
    <n v="0"/>
    <n v="1"/>
    <x v="1"/>
    <s v="plays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5-17T18:27:06"/>
    <b v="0"/>
    <n v="14"/>
    <b v="0"/>
    <s v="theater/plays"/>
    <n v="37"/>
    <n v="46.93"/>
    <x v="1"/>
    <s v="plays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5-12-15T03:09:34"/>
    <b v="0"/>
    <n v="26"/>
    <b v="0"/>
    <s v="theater/plays"/>
    <n v="14"/>
    <n v="78.08"/>
    <x v="1"/>
    <s v="plays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7-07T22:08:59"/>
    <b v="0"/>
    <n v="2"/>
    <b v="0"/>
    <s v="theater/plays"/>
    <n v="0"/>
    <n v="1"/>
    <x v="1"/>
    <s v="plays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1-12T21:46:34"/>
    <b v="0"/>
    <n v="1"/>
    <b v="0"/>
    <s v="theater/plays"/>
    <n v="0"/>
    <n v="1"/>
    <x v="1"/>
    <s v="plays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2-14T09:33:10"/>
    <b v="0"/>
    <n v="3"/>
    <b v="0"/>
    <s v="theater/plays"/>
    <n v="61"/>
    <n v="203.67"/>
    <x v="1"/>
    <s v="plays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4-25T11:26:29"/>
    <b v="0"/>
    <n v="7"/>
    <b v="0"/>
    <s v="theater/plays"/>
    <n v="8"/>
    <n v="20.71"/>
    <x v="1"/>
    <s v="plays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8-28T05:37:27"/>
    <b v="0"/>
    <n v="9"/>
    <b v="0"/>
    <s v="theater/plays"/>
    <n v="22"/>
    <n v="48.56"/>
    <x v="1"/>
    <s v="plays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09-30T15:06:47"/>
    <b v="0"/>
    <n v="20"/>
    <b v="0"/>
    <s v="theater/plays"/>
    <n v="27"/>
    <n v="68.099999999999994"/>
    <x v="1"/>
    <s v="plays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7-05T14:52:09"/>
    <b v="0"/>
    <n v="6"/>
    <b v="0"/>
    <s v="theater/plays"/>
    <n v="9"/>
    <n v="8.5"/>
    <x v="1"/>
    <s v="plays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2-22T19:01:10"/>
    <b v="0"/>
    <n v="13"/>
    <b v="0"/>
    <s v="theater/plays"/>
    <n v="27"/>
    <n v="51.62"/>
    <x v="1"/>
    <s v="plays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8-25T21:16:44"/>
    <b v="0"/>
    <n v="3"/>
    <b v="1"/>
    <s v="theater/musical"/>
    <n v="129"/>
    <n v="43"/>
    <x v="1"/>
    <s v="musical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4-02T20:58:47"/>
    <b v="0"/>
    <n v="6"/>
    <b v="1"/>
    <s v="theater/musical"/>
    <n v="100"/>
    <n v="83.33"/>
    <x v="1"/>
    <s v="musical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08T03:39:39"/>
    <b v="0"/>
    <n v="10"/>
    <b v="1"/>
    <s v="theater/musical"/>
    <n v="100"/>
    <n v="30"/>
    <x v="1"/>
    <s v="musical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4-08T13:21:50"/>
    <b v="0"/>
    <n v="147"/>
    <b v="1"/>
    <s v="theater/musical"/>
    <n v="103"/>
    <n v="175.51"/>
    <x v="1"/>
    <s v="musical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8-11T14:01:08"/>
    <b v="0"/>
    <n v="199"/>
    <b v="1"/>
    <s v="theater/musical"/>
    <n v="102"/>
    <n v="231.66"/>
    <x v="1"/>
    <s v="musical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08T18:22:59"/>
    <b v="0"/>
    <n v="50"/>
    <b v="1"/>
    <s v="theater/musical"/>
    <n v="125"/>
    <n v="75"/>
    <x v="1"/>
    <s v="musical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6-15T16:03:49"/>
    <b v="0"/>
    <n v="21"/>
    <b v="1"/>
    <s v="theater/musical"/>
    <n v="131"/>
    <n v="112.14"/>
    <x v="1"/>
    <s v="musical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2-02T23:57:26"/>
    <b v="0"/>
    <n v="24"/>
    <b v="1"/>
    <s v="theater/musical"/>
    <n v="100"/>
    <n v="41.67"/>
    <x v="1"/>
    <s v="musical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4-24T13:32:38"/>
    <b v="0"/>
    <n v="32"/>
    <b v="1"/>
    <s v="theater/musical"/>
    <n v="102"/>
    <n v="255.17"/>
    <x v="1"/>
    <s v="musical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4-06T14:01:04"/>
    <b v="0"/>
    <n v="62"/>
    <b v="1"/>
    <s v="theater/musical"/>
    <n v="101"/>
    <n v="162.77000000000001"/>
    <x v="1"/>
    <s v="musical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8-20T06:59:23"/>
    <b v="0"/>
    <n v="9"/>
    <b v="1"/>
    <s v="theater/musical"/>
    <n v="106"/>
    <n v="88.33"/>
    <x v="1"/>
    <s v="musical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1-20T03:57:17"/>
    <b v="0"/>
    <n v="38"/>
    <b v="1"/>
    <s v="theater/musical"/>
    <n v="105"/>
    <n v="85.74"/>
    <x v="1"/>
    <s v="musical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5-04T22:57:33"/>
    <b v="0"/>
    <n v="54"/>
    <b v="1"/>
    <s v="theater/musical"/>
    <n v="103"/>
    <n v="47.57"/>
    <x v="1"/>
    <s v="musical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5-15T15:16:04"/>
    <b v="0"/>
    <n v="37"/>
    <b v="1"/>
    <s v="theater/musical"/>
    <n v="108"/>
    <n v="72.97"/>
    <x v="1"/>
    <s v="musical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7-01T14:00:08"/>
    <b v="0"/>
    <n v="39"/>
    <b v="1"/>
    <s v="theater/musical"/>
    <n v="101"/>
    <n v="90.54"/>
    <x v="1"/>
    <s v="musical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09-29T15:37:03"/>
    <b v="0"/>
    <n v="34"/>
    <b v="1"/>
    <s v="theater/musical"/>
    <n v="128"/>
    <n v="37.65"/>
    <x v="1"/>
    <s v="musical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6-12T10:58:33"/>
    <b v="0"/>
    <n v="55"/>
    <b v="1"/>
    <s v="theater/musical"/>
    <n v="133"/>
    <n v="36.36"/>
    <x v="1"/>
    <s v="musical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4-12-30T16:53:34"/>
    <b v="0"/>
    <n v="32"/>
    <b v="1"/>
    <s v="theater/musical"/>
    <n v="101"/>
    <n v="126.72"/>
    <x v="1"/>
    <s v="musical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7-24T19:25:12"/>
    <b v="0"/>
    <n v="25"/>
    <b v="1"/>
    <s v="theater/musical"/>
    <n v="103"/>
    <n v="329.2"/>
    <x v="1"/>
    <s v="musical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4-12-08T18:33:38"/>
    <b v="0"/>
    <n v="33"/>
    <b v="1"/>
    <s v="theater/musical"/>
    <n v="107"/>
    <n v="81.239999999999995"/>
    <x v="1"/>
    <s v="musical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1-29T23:02:35"/>
    <b v="0"/>
    <n v="1"/>
    <b v="0"/>
    <s v="theater/spaces"/>
    <n v="0"/>
    <n v="1"/>
    <x v="1"/>
    <s v="spaces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1-25T19:17:39"/>
    <b v="0"/>
    <n v="202"/>
    <b v="0"/>
    <s v="theater/spaces"/>
    <n v="20"/>
    <n v="202.23"/>
    <x v="1"/>
    <s v="spaces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3-13T03:06:20"/>
    <b v="0"/>
    <n v="0"/>
    <b v="0"/>
    <s v="theater/spaces"/>
    <n v="0"/>
    <n v="0"/>
    <x v="1"/>
    <s v="spaces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5-07T21:56:38"/>
    <b v="0"/>
    <n v="1"/>
    <b v="0"/>
    <s v="theater/spaces"/>
    <n v="1"/>
    <n v="100"/>
    <x v="1"/>
    <s v="spaces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4-23T03:21:00"/>
    <b v="0"/>
    <n v="0"/>
    <b v="0"/>
    <s v="theater/spaces"/>
    <n v="0"/>
    <n v="0"/>
    <x v="1"/>
    <s v="spaces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7-15T12:44:52"/>
    <b v="0"/>
    <n v="2"/>
    <b v="0"/>
    <s v="theater/spaces"/>
    <n v="0"/>
    <n v="1"/>
    <x v="1"/>
    <s v="spaces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0-05T13:29:27"/>
    <b v="0"/>
    <n v="13"/>
    <b v="0"/>
    <s v="theater/spaces"/>
    <n v="4"/>
    <n v="82.46"/>
    <x v="1"/>
    <s v="spaces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4-02T15:34:53"/>
    <b v="0"/>
    <n v="9"/>
    <b v="0"/>
    <s v="theater/spaces"/>
    <n v="0"/>
    <n v="2.67"/>
    <x v="1"/>
    <s v="spaces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0-19T19:45:17"/>
    <b v="0"/>
    <n v="2"/>
    <b v="0"/>
    <s v="theater/spaces"/>
    <n v="3"/>
    <n v="12.5"/>
    <x v="1"/>
    <s v="spaces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5-12-23T08:45:52"/>
    <b v="0"/>
    <n v="0"/>
    <b v="0"/>
    <s v="theater/spaces"/>
    <n v="0"/>
    <n v="0"/>
    <x v="1"/>
    <s v="spaces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08-20T19:16:13"/>
    <b v="0"/>
    <n v="58"/>
    <b v="0"/>
    <s v="theater/spaces"/>
    <n v="2"/>
    <n v="18.899999999999999"/>
    <x v="1"/>
    <s v="spaces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09-14T16:33:59"/>
    <b v="0"/>
    <n v="8"/>
    <b v="0"/>
    <s v="theater/spaces"/>
    <n v="8"/>
    <n v="200.63"/>
    <x v="1"/>
    <s v="spaces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09-07T19:00:21"/>
    <b v="0"/>
    <n v="3"/>
    <b v="0"/>
    <s v="theater/spaces"/>
    <n v="0"/>
    <n v="201.67"/>
    <x v="1"/>
    <s v="spaces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2-23T14:00:03"/>
    <b v="0"/>
    <n v="0"/>
    <b v="0"/>
    <s v="theater/spaces"/>
    <n v="0"/>
    <n v="0"/>
    <x v="1"/>
    <s v="spaces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5-16T17:47:29"/>
    <b v="0"/>
    <n v="11"/>
    <b v="0"/>
    <s v="theater/spaces"/>
    <n v="60"/>
    <n v="65"/>
    <x v="1"/>
    <s v="spaces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4-03T23:00:50"/>
    <b v="0"/>
    <n v="20"/>
    <b v="0"/>
    <s v="theater/spaces"/>
    <n v="17"/>
    <n v="66.099999999999994"/>
    <x v="1"/>
    <s v="spaces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1-26T00:16:12"/>
    <b v="0"/>
    <n v="3"/>
    <b v="0"/>
    <s v="theater/spaces"/>
    <n v="2"/>
    <n v="93.33"/>
    <x v="1"/>
    <s v="spaces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3-08T18:41:57"/>
    <b v="0"/>
    <n v="0"/>
    <b v="0"/>
    <s v="theater/spaces"/>
    <n v="0"/>
    <n v="0"/>
    <x v="1"/>
    <s v="spaces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5-07T00:12:05"/>
    <b v="0"/>
    <n v="0"/>
    <b v="0"/>
    <s v="theater/spaces"/>
    <n v="0"/>
    <n v="0"/>
    <x v="1"/>
    <s v="spaces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8-11T18:10:23"/>
    <b v="0"/>
    <n v="0"/>
    <b v="0"/>
    <s v="theater/spaces"/>
    <n v="0"/>
    <n v="0"/>
    <x v="1"/>
    <s v="spaces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2-25T05:05:59"/>
    <b v="0"/>
    <n v="108"/>
    <b v="1"/>
    <s v="theater/plays"/>
    <n v="110"/>
    <n v="50.75"/>
    <x v="1"/>
    <s v="plays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1-31T05:51:46"/>
    <b v="0"/>
    <n v="20"/>
    <b v="1"/>
    <s v="theater/plays"/>
    <n v="122"/>
    <n v="60.9"/>
    <x v="1"/>
    <s v="plays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6-01T11:17:04"/>
    <b v="0"/>
    <n v="98"/>
    <b v="1"/>
    <s v="theater/plays"/>
    <n v="107"/>
    <n v="109.03"/>
    <x v="1"/>
    <s v="plays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7-06T21:50:19"/>
    <b v="0"/>
    <n v="196"/>
    <b v="1"/>
    <s v="theater/plays"/>
    <n v="101"/>
    <n v="25.69"/>
    <x v="1"/>
    <s v="plays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6-06T17:30:33"/>
    <b v="0"/>
    <n v="39"/>
    <b v="1"/>
    <s v="theater/plays"/>
    <n v="109"/>
    <n v="41.92"/>
    <x v="1"/>
    <s v="plays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8-16T17:43:32"/>
    <b v="0"/>
    <n v="128"/>
    <b v="1"/>
    <s v="theater/plays"/>
    <n v="114"/>
    <n v="88.77"/>
    <x v="1"/>
    <s v="plays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2-06T04:44:52"/>
    <b v="0"/>
    <n v="71"/>
    <b v="1"/>
    <s v="theater/plays"/>
    <n v="114"/>
    <n v="80.23"/>
    <x v="1"/>
    <s v="plays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02T12:34:20"/>
    <b v="0"/>
    <n v="47"/>
    <b v="1"/>
    <s v="theater/plays"/>
    <n v="106"/>
    <n v="78.94"/>
    <x v="1"/>
    <s v="plays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4-02T18:52:33"/>
    <b v="0"/>
    <n v="17"/>
    <b v="1"/>
    <s v="theater/plays"/>
    <n v="163"/>
    <n v="95.59"/>
    <x v="1"/>
    <s v="plays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6-17T16:04:11"/>
    <b v="0"/>
    <n v="91"/>
    <b v="1"/>
    <s v="theater/plays"/>
    <n v="106"/>
    <n v="69.89"/>
    <x v="1"/>
    <s v="plays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7-31T15:47:58"/>
    <b v="0"/>
    <n v="43"/>
    <b v="1"/>
    <s v="theater/plays"/>
    <n v="100"/>
    <n v="74.53"/>
    <x v="1"/>
    <s v="plays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1-19T02:38:40"/>
    <b v="0"/>
    <n v="17"/>
    <b v="1"/>
    <s v="theater/plays"/>
    <n v="105"/>
    <n v="123.94"/>
    <x v="1"/>
    <s v="plays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02T19:38:28"/>
    <b v="0"/>
    <n v="33"/>
    <b v="1"/>
    <s v="theater/plays"/>
    <n v="175"/>
    <n v="264.85000000000002"/>
    <x v="1"/>
    <s v="plays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8-28T01:27:51"/>
    <b v="0"/>
    <n v="87"/>
    <b v="1"/>
    <s v="theater/plays"/>
    <n v="102"/>
    <n v="58.62"/>
    <x v="1"/>
    <s v="plays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0-28T16:24:46"/>
    <b v="0"/>
    <n v="113"/>
    <b v="1"/>
    <s v="theater/plays"/>
    <n v="100"/>
    <n v="70.88"/>
    <x v="1"/>
    <s v="plays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2-24T17:32:10"/>
    <b v="0"/>
    <n v="14"/>
    <b v="1"/>
    <s v="theater/plays"/>
    <n v="171"/>
    <n v="8.57"/>
    <x v="1"/>
    <s v="plays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1-21T21:08:54"/>
    <b v="0"/>
    <n v="30"/>
    <b v="1"/>
    <s v="theater/plays"/>
    <n v="114"/>
    <n v="113.57"/>
    <x v="1"/>
    <s v="plays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09T15:22:27"/>
    <b v="0"/>
    <n v="16"/>
    <b v="1"/>
    <s v="theater/plays"/>
    <n v="129"/>
    <n v="60.69"/>
    <x v="1"/>
    <s v="plays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4-12-19T19:47:03"/>
    <b v="0"/>
    <n v="46"/>
    <b v="1"/>
    <s v="theater/plays"/>
    <n v="101"/>
    <n v="110.22"/>
    <x v="1"/>
    <s v="plays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02T21:58:50"/>
    <b v="0"/>
    <n v="24"/>
    <b v="1"/>
    <s v="theater/plays"/>
    <n v="109"/>
    <n v="136.46"/>
    <x v="1"/>
    <s v="plays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8-08T13:25:56"/>
    <b v="1"/>
    <n v="97"/>
    <b v="1"/>
    <s v="theater/spaces"/>
    <n v="129"/>
    <n v="53.16"/>
    <x v="1"/>
    <s v="spaces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1-11T16:29:03"/>
    <b v="1"/>
    <n v="59"/>
    <b v="1"/>
    <s v="theater/spaces"/>
    <n v="102"/>
    <n v="86.49"/>
    <x v="1"/>
    <s v="spaces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09-11T15:10:36"/>
    <b v="1"/>
    <n v="1095"/>
    <b v="1"/>
    <s v="theater/spaces"/>
    <n v="147"/>
    <n v="155.24"/>
    <x v="1"/>
    <s v="spaces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7-24T06:41:21"/>
    <b v="1"/>
    <n v="218"/>
    <b v="1"/>
    <s v="theater/spaces"/>
    <n v="100"/>
    <n v="115.08"/>
    <x v="1"/>
    <s v="spaces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10T23:22:08"/>
    <b v="0"/>
    <n v="111"/>
    <b v="1"/>
    <s v="theater/spaces"/>
    <n v="122"/>
    <n v="109.59"/>
    <x v="1"/>
    <s v="spaces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3-01T12:00:06"/>
    <b v="0"/>
    <n v="56"/>
    <b v="1"/>
    <s v="theater/spaces"/>
    <n v="106"/>
    <n v="45.21"/>
    <x v="1"/>
    <s v="spaces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09-13T07:22:31"/>
    <b v="0"/>
    <n v="265"/>
    <b v="1"/>
    <s v="theater/spaces"/>
    <n v="110"/>
    <n v="104.15"/>
    <x v="1"/>
    <s v="spaces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5-20T08:41:21"/>
    <b v="0"/>
    <n v="28"/>
    <b v="1"/>
    <s v="theater/spaces"/>
    <n v="100"/>
    <n v="35.71"/>
    <x v="1"/>
    <s v="spaces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1-28T00:29:22"/>
    <b v="0"/>
    <n v="364"/>
    <b v="1"/>
    <s v="theater/spaces"/>
    <n v="177"/>
    <n v="97"/>
    <x v="1"/>
    <s v="spaces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5-12-02T13:47:00"/>
    <b v="0"/>
    <n v="27"/>
    <b v="1"/>
    <s v="theater/spaces"/>
    <n v="100"/>
    <n v="370.37"/>
    <x v="1"/>
    <s v="spaces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04T20:05:30"/>
    <b v="0"/>
    <n v="93"/>
    <b v="1"/>
    <s v="theater/spaces"/>
    <n v="103"/>
    <n v="94.41"/>
    <x v="1"/>
    <s v="spaces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09-08T18:25:10"/>
    <b v="0"/>
    <n v="64"/>
    <b v="1"/>
    <s v="theater/spaces"/>
    <n v="105"/>
    <n v="48.98"/>
    <x v="1"/>
    <s v="spaces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1-20T20:07:47"/>
    <b v="0"/>
    <n v="22"/>
    <b v="1"/>
    <s v="theater/spaces"/>
    <n v="100"/>
    <n v="45.59"/>
    <x v="1"/>
    <s v="spaces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09-02T11:29:32"/>
    <b v="0"/>
    <n v="59"/>
    <b v="1"/>
    <s v="theater/spaces"/>
    <n v="458"/>
    <n v="23.28"/>
    <x v="1"/>
    <s v="spaces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6-12-19T15:57:51"/>
    <b v="0"/>
    <n v="249"/>
    <b v="1"/>
    <s v="theater/spaces"/>
    <n v="105"/>
    <n v="63.23"/>
    <x v="1"/>
    <s v="spaces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3-26T21:54:00"/>
    <b v="0"/>
    <n v="392"/>
    <b v="1"/>
    <s v="theater/spaces"/>
    <n v="172"/>
    <n v="153.52000000000001"/>
    <x v="1"/>
    <s v="spaces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08T17:36:33"/>
    <b v="0"/>
    <n v="115"/>
    <b v="1"/>
    <s v="theater/spaces"/>
    <n v="104"/>
    <n v="90.2"/>
    <x v="1"/>
    <s v="spaces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5-18T04:38:49"/>
    <b v="0"/>
    <n v="433"/>
    <b v="1"/>
    <s v="theater/spaces"/>
    <n v="103"/>
    <n v="118.97"/>
    <x v="1"/>
    <s v="spaces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13T17:46:00"/>
    <b v="0"/>
    <n v="20"/>
    <b v="1"/>
    <s v="theater/spaces"/>
    <n v="119"/>
    <n v="80.25"/>
    <x v="1"/>
    <s v="spaces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16T19:51:10"/>
    <b v="0"/>
    <n v="8"/>
    <b v="1"/>
    <s v="theater/spaces"/>
    <n v="100"/>
    <n v="62.5"/>
    <x v="1"/>
    <s v="spaces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6-12T21:29:42"/>
    <b v="0"/>
    <n v="175"/>
    <b v="1"/>
    <s v="theater/spaces"/>
    <n v="319"/>
    <n v="131.38"/>
    <x v="1"/>
    <s v="spaces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1-25T20:04:12"/>
    <b v="0"/>
    <n v="104"/>
    <b v="1"/>
    <s v="theater/spaces"/>
    <n v="109"/>
    <n v="73.03"/>
    <x v="1"/>
    <s v="spaces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1-28T20:22:56"/>
    <b v="0"/>
    <n v="17"/>
    <b v="1"/>
    <s v="theater/spaces"/>
    <n v="101"/>
    <n v="178.53"/>
    <x v="1"/>
    <s v="spaces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0-15T21:08:44"/>
    <b v="0"/>
    <n v="277"/>
    <b v="1"/>
    <s v="theater/spaces"/>
    <n v="113"/>
    <n v="162.91"/>
    <x v="1"/>
    <s v="spaces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09-05T16:11:45"/>
    <b v="0"/>
    <n v="118"/>
    <b v="1"/>
    <s v="theater/spaces"/>
    <n v="120"/>
    <n v="108.24"/>
    <x v="1"/>
    <s v="spaces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1-13T18:09:51"/>
    <b v="0"/>
    <n v="97"/>
    <b v="1"/>
    <s v="theater/spaces"/>
    <n v="108"/>
    <n v="88.87"/>
    <x v="1"/>
    <s v="spaces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03T05:11:23"/>
    <b v="0"/>
    <n v="20"/>
    <b v="1"/>
    <s v="theater/spaces"/>
    <n v="180"/>
    <n v="54"/>
    <x v="1"/>
    <s v="spaces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5-12-21T05:05:19"/>
    <b v="0"/>
    <n v="26"/>
    <b v="1"/>
    <s v="theater/spaces"/>
    <n v="101"/>
    <n v="116.73"/>
    <x v="1"/>
    <s v="spaces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0-26T13:40:40"/>
    <b v="0"/>
    <n v="128"/>
    <b v="1"/>
    <s v="theater/spaces"/>
    <n v="120"/>
    <n v="233.9"/>
    <x v="1"/>
    <s v="spaces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4-12-22T19:58:39"/>
    <b v="0"/>
    <n v="15"/>
    <b v="1"/>
    <s v="theater/spaces"/>
    <n v="158"/>
    <n v="158"/>
    <x v="1"/>
    <s v="spaces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1-25T11:15:16"/>
    <b v="0"/>
    <n v="25"/>
    <b v="1"/>
    <s v="theater/spaces"/>
    <n v="124"/>
    <n v="14.84"/>
    <x v="1"/>
    <s v="spaces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1-19T16:52:10"/>
    <b v="0"/>
    <n v="55"/>
    <b v="1"/>
    <s v="theater/spaces"/>
    <n v="117"/>
    <n v="85.18"/>
    <x v="1"/>
    <s v="spaces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5-21T20:04:09"/>
    <b v="0"/>
    <n v="107"/>
    <b v="1"/>
    <s v="theater/spaces"/>
    <n v="157"/>
    <n v="146.69"/>
    <x v="1"/>
    <s v="spaces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0-07T02:58:00"/>
    <b v="0"/>
    <n v="557"/>
    <b v="1"/>
    <s v="theater/spaces"/>
    <n v="113"/>
    <n v="50.76"/>
    <x v="1"/>
    <s v="spaces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5-25T17:27:18"/>
    <b v="0"/>
    <n v="40"/>
    <b v="1"/>
    <s v="theater/spaces"/>
    <n v="103"/>
    <n v="87.7"/>
    <x v="1"/>
    <s v="spaces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5-18T13:09:12"/>
    <b v="0"/>
    <n v="36"/>
    <b v="1"/>
    <s v="theater/spaces"/>
    <n v="103"/>
    <n v="242.28"/>
    <x v="1"/>
    <s v="spaces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7-20T20:24:03"/>
    <b v="0"/>
    <n v="159"/>
    <b v="1"/>
    <s v="theater/spaces"/>
    <n v="106"/>
    <n v="146.44999999999999"/>
    <x v="1"/>
    <s v="spaces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6-07T07:09:36"/>
    <b v="0"/>
    <n v="41"/>
    <b v="1"/>
    <s v="theater/spaces"/>
    <n v="101"/>
    <n v="103.17"/>
    <x v="1"/>
    <s v="spaces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4-28T20:00:20"/>
    <b v="0"/>
    <n v="226"/>
    <b v="1"/>
    <s v="theater/spaces"/>
    <n v="121"/>
    <n v="80.459999999999994"/>
    <x v="1"/>
    <s v="spaces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6-14T20:18:53"/>
    <b v="0"/>
    <n v="30"/>
    <b v="1"/>
    <s v="theater/spaces"/>
    <n v="101"/>
    <n v="234.67"/>
    <x v="1"/>
    <s v="spaces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0-16T14:51:09"/>
    <b v="0"/>
    <n v="103"/>
    <b v="1"/>
    <s v="theater/spaces"/>
    <n v="116"/>
    <n v="50.69"/>
    <x v="1"/>
    <s v="spaces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7-12T22:53:29"/>
    <b v="0"/>
    <n v="62"/>
    <b v="1"/>
    <s v="theater/spaces"/>
    <n v="101"/>
    <n v="162.71"/>
    <x v="1"/>
    <s v="spaces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4-26T16:13:06"/>
    <b v="0"/>
    <n v="6"/>
    <b v="1"/>
    <s v="theater/spaces"/>
    <n v="103"/>
    <n v="120.17"/>
    <x v="1"/>
    <s v="spaces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09-05T23:51:15"/>
    <b v="0"/>
    <n v="182"/>
    <b v="1"/>
    <s v="theater/spaces"/>
    <n v="246"/>
    <n v="67.7"/>
    <x v="1"/>
    <s v="spaces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01T12:13:33"/>
    <b v="0"/>
    <n v="145"/>
    <b v="1"/>
    <s v="theater/spaces"/>
    <n v="302"/>
    <n v="52.1"/>
    <x v="1"/>
    <s v="spaces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2-16T11:01:32"/>
    <b v="0"/>
    <n v="25"/>
    <b v="1"/>
    <s v="theater/spaces"/>
    <n v="143"/>
    <n v="51.6"/>
    <x v="1"/>
    <s v="spaces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2-17T16:54:11"/>
    <b v="0"/>
    <n v="320"/>
    <b v="1"/>
    <s v="theater/spaces"/>
    <n v="131"/>
    <n v="164.3"/>
    <x v="1"/>
    <s v="spaces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7-15T06:20:25"/>
    <b v="0"/>
    <n v="99"/>
    <b v="1"/>
    <s v="theater/spaces"/>
    <n v="168"/>
    <n v="84.86"/>
    <x v="1"/>
    <s v="spaces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0-19T17:00:47"/>
    <b v="0"/>
    <n v="348"/>
    <b v="1"/>
    <s v="theater/spaces"/>
    <n v="110"/>
    <n v="94.55"/>
    <x v="1"/>
    <s v="spaces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8-16T17:56:11"/>
    <b v="0"/>
    <n v="41"/>
    <b v="1"/>
    <s v="theater/spaces"/>
    <n v="107"/>
    <n v="45.54"/>
    <x v="1"/>
    <s v="spaces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08-14T21:10:47"/>
    <b v="0"/>
    <n v="29"/>
    <b v="1"/>
    <s v="theater/spaces"/>
    <n v="100"/>
    <n v="51.72"/>
    <x v="1"/>
    <s v="spaces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8-11T01:04:19"/>
    <b v="0"/>
    <n v="25"/>
    <b v="1"/>
    <s v="theater/spaces"/>
    <n v="127"/>
    <n v="50.88"/>
    <x v="1"/>
    <s v="spaces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7-18T02:38:45"/>
    <b v="0"/>
    <n v="23"/>
    <b v="1"/>
    <s v="theater/spaces"/>
    <n v="147"/>
    <n v="191.13"/>
    <x v="1"/>
    <s v="spaces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09-30T12:50:55"/>
    <b v="0"/>
    <n v="1260"/>
    <b v="1"/>
    <s v="theater/spaces"/>
    <n v="113"/>
    <n v="89.31"/>
    <x v="1"/>
    <s v="spaces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4-03T13:26:49"/>
    <b v="0"/>
    <n v="307"/>
    <b v="1"/>
    <s v="theater/spaces"/>
    <n v="109"/>
    <n v="88.59"/>
    <x v="1"/>
    <s v="spaces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7-10T18:50:44"/>
    <b v="0"/>
    <n v="329"/>
    <b v="1"/>
    <s v="theater/spaces"/>
    <n v="127"/>
    <n v="96.3"/>
    <x v="1"/>
    <s v="spaces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07-18T21:26:13"/>
    <b v="0"/>
    <n v="32"/>
    <b v="1"/>
    <s v="theater/spaces"/>
    <n v="213"/>
    <n v="33.31"/>
    <x v="1"/>
    <s v="spaces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1-03T06:03:17"/>
    <b v="0"/>
    <n v="27"/>
    <b v="1"/>
    <s v="theater/spaces"/>
    <n v="101"/>
    <n v="37.22"/>
    <x v="1"/>
    <s v="spaces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01T19:03:58"/>
    <b v="0"/>
    <n v="236"/>
    <b v="1"/>
    <s v="theater/spaces"/>
    <n v="109"/>
    <n v="92.13"/>
    <x v="1"/>
    <s v="spaces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1T19:00:21"/>
    <b v="0"/>
    <n v="42"/>
    <b v="1"/>
    <s v="theater/spaces"/>
    <n v="108"/>
    <n v="76.790000000000006"/>
    <x v="1"/>
    <s v="spaces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5-12-20T20:50:48"/>
    <b v="0"/>
    <n v="95"/>
    <b v="1"/>
    <s v="theater/spaces"/>
    <n v="110"/>
    <n v="96.53"/>
    <x v="1"/>
    <s v="spaces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09-05T16:30:47"/>
    <b v="0"/>
    <n v="37"/>
    <b v="1"/>
    <s v="theater/spaces"/>
    <n v="128"/>
    <n v="51.89"/>
    <x v="1"/>
    <s v="spaces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3-19T01:41:39"/>
    <b v="0"/>
    <n v="128"/>
    <b v="1"/>
    <s v="theater/spaces"/>
    <n v="110"/>
    <n v="128.91"/>
    <x v="1"/>
    <s v="spaces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1-17T17:26:38"/>
    <b v="0"/>
    <n v="156"/>
    <b v="1"/>
    <s v="theater/spaces"/>
    <n v="109"/>
    <n v="84.11"/>
    <x v="1"/>
    <s v="spaces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7-22T03:44:15"/>
    <b v="0"/>
    <n v="64"/>
    <b v="1"/>
    <s v="theater/spaces"/>
    <n v="133"/>
    <n v="82.94"/>
    <x v="1"/>
    <s v="spaces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8-10T19:16:26"/>
    <b v="0"/>
    <n v="58"/>
    <b v="1"/>
    <s v="theater/spaces"/>
    <n v="191"/>
    <n v="259.95"/>
    <x v="1"/>
    <s v="spaces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3-13T23:44:14"/>
    <b v="0"/>
    <n v="20"/>
    <b v="1"/>
    <s v="theater/spaces"/>
    <n v="149"/>
    <n v="37.25"/>
    <x v="1"/>
    <s v="spaces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01T21:37:42"/>
    <b v="0"/>
    <n v="47"/>
    <b v="1"/>
    <s v="theater/spaces"/>
    <n v="166"/>
    <n v="177.02"/>
    <x v="1"/>
    <s v="spaces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5-14T00:20:55"/>
    <b v="0"/>
    <n v="54"/>
    <b v="1"/>
    <s v="theater/spaces"/>
    <n v="107"/>
    <n v="74.069999999999993"/>
    <x v="1"/>
    <s v="spaces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4-04T04:02:40"/>
    <b v="0"/>
    <n v="9"/>
    <b v="1"/>
    <s v="theater/spaces"/>
    <n v="106"/>
    <n v="70.67"/>
    <x v="1"/>
    <s v="spaces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1-08T09:59:05"/>
    <b v="1"/>
    <n v="35"/>
    <b v="0"/>
    <s v="theater/spaces"/>
    <n v="24"/>
    <n v="23.63"/>
    <x v="1"/>
    <s v="spaces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4-27T16:04:54"/>
    <b v="0"/>
    <n v="2"/>
    <b v="0"/>
    <s v="theater/spaces"/>
    <n v="0"/>
    <n v="37.5"/>
    <x v="1"/>
    <s v="spaces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08-10T18:16:53"/>
    <b v="0"/>
    <n v="3"/>
    <b v="0"/>
    <s v="theater/spaces"/>
    <n v="0"/>
    <n v="13.33"/>
    <x v="1"/>
    <s v="spaces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1-22T19:59:14"/>
    <b v="0"/>
    <n v="0"/>
    <b v="0"/>
    <s v="theater/spaces"/>
    <n v="0"/>
    <n v="0"/>
    <x v="1"/>
    <s v="spaces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4-11-09T22:59:50"/>
    <b v="0"/>
    <n v="1"/>
    <b v="0"/>
    <s v="theater/spaces"/>
    <n v="0"/>
    <n v="1"/>
    <x v="1"/>
    <s v="spaces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7-30T15:16:24"/>
    <b v="0"/>
    <n v="0"/>
    <b v="0"/>
    <s v="theater/spaces"/>
    <n v="0"/>
    <n v="0"/>
    <x v="1"/>
    <s v="spaces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3-03T15:36:51"/>
    <b v="0"/>
    <n v="0"/>
    <b v="0"/>
    <s v="theater/spaces"/>
    <n v="0"/>
    <n v="0"/>
    <x v="1"/>
    <s v="spaces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3-30T08:59:00"/>
    <b v="0"/>
    <n v="3"/>
    <b v="0"/>
    <s v="theater/spaces"/>
    <n v="0"/>
    <n v="1"/>
    <x v="1"/>
    <s v="spaces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7-08T22:27:26"/>
    <b v="0"/>
    <n v="11"/>
    <b v="0"/>
    <s v="theater/spaces"/>
    <n v="3"/>
    <n v="41"/>
    <x v="1"/>
    <s v="spaces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8-28T06:35:34"/>
    <b v="0"/>
    <n v="6"/>
    <b v="0"/>
    <s v="theater/spaces"/>
    <n v="0"/>
    <n v="55.83"/>
    <x v="1"/>
    <s v="spaces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7-13T18:49:08"/>
    <b v="0"/>
    <n v="0"/>
    <b v="0"/>
    <s v="theater/spaces"/>
    <n v="0"/>
    <n v="0"/>
    <x v="1"/>
    <s v="spaces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8-31T12:51:32"/>
    <b v="0"/>
    <n v="67"/>
    <b v="0"/>
    <s v="theater/spaces"/>
    <n v="67"/>
    <n v="99.76"/>
    <x v="1"/>
    <s v="spaces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09-16T22:08:58"/>
    <b v="0"/>
    <n v="23"/>
    <b v="0"/>
    <s v="theater/spaces"/>
    <n v="20"/>
    <n v="25.52"/>
    <x v="1"/>
    <s v="spaces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0-21T03:07:26"/>
    <b v="0"/>
    <n v="72"/>
    <b v="0"/>
    <s v="theater/spaces"/>
    <n v="11"/>
    <n v="117.65"/>
    <x v="1"/>
    <s v="spaces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04T01:19:32"/>
    <b v="0"/>
    <n v="2"/>
    <b v="0"/>
    <s v="theater/spaces"/>
    <n v="0"/>
    <n v="5"/>
    <x v="1"/>
    <s v="spaces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6-09T05:28:57"/>
    <b v="0"/>
    <n v="15"/>
    <b v="0"/>
    <s v="theater/spaces"/>
    <n v="12"/>
    <n v="2796.67"/>
    <x v="1"/>
    <s v="spaces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8-09T22:31:19"/>
    <b v="0"/>
    <n v="1"/>
    <b v="0"/>
    <s v="theater/spaces"/>
    <n v="3"/>
    <n v="200"/>
    <x v="1"/>
    <s v="spaces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09-15T16:35:52"/>
    <b v="0"/>
    <n v="2"/>
    <b v="0"/>
    <s v="theater/spaces"/>
    <n v="0"/>
    <n v="87.5"/>
    <x v="1"/>
    <s v="spaces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1-13T20:00:34"/>
    <b v="0"/>
    <n v="7"/>
    <b v="0"/>
    <s v="theater/spaces"/>
    <n v="14"/>
    <n v="20.14"/>
    <x v="1"/>
    <s v="spaces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1-15T17:36:09"/>
    <b v="0"/>
    <n v="16"/>
    <b v="0"/>
    <s v="theater/spaces"/>
    <n v="3"/>
    <n v="20.88"/>
    <x v="1"/>
    <s v="spaces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02T17:34:41"/>
    <b v="0"/>
    <n v="117"/>
    <b v="0"/>
    <s v="theater/spaces"/>
    <n v="60"/>
    <n v="61.31"/>
    <x v="1"/>
    <s v="spaces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14T16:34:22"/>
    <b v="0"/>
    <n v="2"/>
    <b v="0"/>
    <s v="theater/spaces"/>
    <n v="0"/>
    <n v="1"/>
    <x v="1"/>
    <s v="spaces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4-16T16:25:00"/>
    <b v="0"/>
    <n v="7"/>
    <b v="0"/>
    <s v="theater/spaces"/>
    <n v="0"/>
    <n v="92.14"/>
    <x v="1"/>
    <s v="spaces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2-08T13:42:39"/>
    <b v="0"/>
    <n v="3"/>
    <b v="0"/>
    <s v="theater/spaces"/>
    <n v="0"/>
    <n v="7.33"/>
    <x v="1"/>
    <s v="spaces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6-29T02:27:20"/>
    <b v="0"/>
    <n v="20"/>
    <b v="0"/>
    <s v="theater/spaces"/>
    <n v="9"/>
    <n v="64.8"/>
    <x v="1"/>
    <s v="spaces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08-09T15:38:43"/>
    <b v="0"/>
    <n v="50"/>
    <b v="0"/>
    <s v="theater/spaces"/>
    <n v="15"/>
    <n v="30.12"/>
    <x v="1"/>
    <s v="spaces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1-30T22:57:58"/>
    <b v="0"/>
    <n v="2"/>
    <b v="0"/>
    <s v="theater/spaces"/>
    <n v="0"/>
    <n v="52.5"/>
    <x v="1"/>
    <s v="spaces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1-26T03:19:55"/>
    <b v="0"/>
    <n v="3"/>
    <b v="0"/>
    <s v="theater/spaces"/>
    <n v="0"/>
    <n v="23.67"/>
    <x v="1"/>
    <s v="spaces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2-19T17:07:15"/>
    <b v="0"/>
    <n v="27"/>
    <b v="0"/>
    <s v="theater/spaces"/>
    <n v="1"/>
    <n v="415.78"/>
    <x v="1"/>
    <s v="spaces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0-27T00:40:44"/>
    <b v="0"/>
    <n v="7"/>
    <b v="0"/>
    <s v="theater/spaces"/>
    <n v="0"/>
    <n v="53.71"/>
    <x v="1"/>
    <s v="spaces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8-20T04:21:31"/>
    <b v="0"/>
    <n v="5"/>
    <b v="0"/>
    <s v="theater/spaces"/>
    <n v="0"/>
    <n v="420.6"/>
    <x v="1"/>
    <s v="spaces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0-15T22:09:06"/>
    <b v="0"/>
    <n v="0"/>
    <b v="0"/>
    <s v="theater/spaces"/>
    <n v="0"/>
    <n v="0"/>
    <x v="1"/>
    <s v="spaces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8-01T13:31:18"/>
    <b v="0"/>
    <n v="3"/>
    <b v="0"/>
    <s v="theater/spaces"/>
    <n v="0"/>
    <n v="18.670000000000002"/>
    <x v="1"/>
    <s v="spaces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4-05T17:22:11"/>
    <b v="0"/>
    <n v="6"/>
    <b v="0"/>
    <s v="theater/spaces"/>
    <n v="12"/>
    <n v="78.33"/>
    <x v="1"/>
    <s v="spaces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8-29T21:12:39"/>
    <b v="0"/>
    <n v="9"/>
    <b v="0"/>
    <s v="theater/spaces"/>
    <n v="2"/>
    <n v="67.78"/>
    <x v="1"/>
    <s v="spaces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6-17T16:05:59"/>
    <b v="0"/>
    <n v="3"/>
    <b v="0"/>
    <s v="theater/spaces"/>
    <n v="0"/>
    <n v="16.670000000000002"/>
    <x v="1"/>
    <s v="spaces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0-21T03:36:30"/>
    <b v="0"/>
    <n v="2"/>
    <b v="0"/>
    <s v="theater/spaces"/>
    <n v="1"/>
    <n v="62.5"/>
    <x v="1"/>
    <s v="spaces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4-12-07T13:44:07"/>
    <b v="0"/>
    <n v="3"/>
    <b v="0"/>
    <s v="theater/spaces"/>
    <n v="0"/>
    <n v="42"/>
    <x v="1"/>
    <s v="spaces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6-06T13:01:23"/>
    <b v="0"/>
    <n v="45"/>
    <b v="0"/>
    <s v="theater/spaces"/>
    <n v="23"/>
    <n v="130.09"/>
    <x v="1"/>
    <s v="spaces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3-01T19:39:05"/>
    <b v="0"/>
    <n v="9"/>
    <b v="0"/>
    <s v="theater/spaces"/>
    <n v="5"/>
    <n v="1270.22"/>
    <x v="1"/>
    <s v="spaces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7-14T22:45:43"/>
    <b v="0"/>
    <n v="9"/>
    <b v="0"/>
    <s v="theater/spaces"/>
    <n v="16"/>
    <n v="88.44"/>
    <x v="1"/>
    <s v="spaces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09-07T14:51:52"/>
    <b v="0"/>
    <n v="21"/>
    <b v="0"/>
    <s v="theater/spaces"/>
    <n v="1"/>
    <n v="56.34"/>
    <x v="1"/>
    <s v="spaces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4-30T21:49:01"/>
    <b v="0"/>
    <n v="17"/>
    <b v="0"/>
    <s v="theater/spaces"/>
    <n v="23"/>
    <n v="53.53"/>
    <x v="1"/>
    <s v="spaces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7-21T19:05:56"/>
    <b v="0"/>
    <n v="1"/>
    <b v="0"/>
    <s v="theater/spaces"/>
    <n v="0"/>
    <n v="25"/>
    <x v="1"/>
    <s v="spaces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6-01T00:36:20"/>
    <b v="0"/>
    <n v="1"/>
    <b v="0"/>
    <s v="theater/spaces"/>
    <n v="0"/>
    <n v="50"/>
    <x v="1"/>
    <s v="spaces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4-19T19:48:46"/>
    <b v="0"/>
    <n v="14"/>
    <b v="0"/>
    <s v="theater/spaces"/>
    <n v="4"/>
    <n v="56.79"/>
    <x v="1"/>
    <s v="spaces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09-15T12:05:01"/>
    <b v="0"/>
    <n v="42"/>
    <b v="0"/>
    <s v="theater/spaces"/>
    <n v="17"/>
    <n v="40.83"/>
    <x v="1"/>
    <s v="spaces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5-12-20T19:00:49"/>
    <b v="0"/>
    <n v="27"/>
    <b v="0"/>
    <s v="theater/spaces"/>
    <n v="4"/>
    <n v="65.11"/>
    <x v="1"/>
    <s v="spaces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1-12T04:33:11"/>
    <b v="0"/>
    <n v="5"/>
    <b v="0"/>
    <s v="theater/spaces"/>
    <n v="14"/>
    <n v="55.6"/>
    <x v="1"/>
    <s v="spaces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09-19T14:56:15"/>
    <b v="0"/>
    <n v="13"/>
    <b v="0"/>
    <s v="theater/spaces"/>
    <n v="15"/>
    <n v="140.54"/>
    <x v="1"/>
    <s v="spaces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6-15T09:12:17"/>
    <b v="0"/>
    <n v="12"/>
    <b v="0"/>
    <s v="theater/spaces"/>
    <n v="12"/>
    <n v="25"/>
    <x v="1"/>
    <s v="spaces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7-03T08:10:18"/>
    <b v="0"/>
    <n v="90"/>
    <b v="0"/>
    <s v="theater/spaces"/>
    <n v="39"/>
    <n v="69.53"/>
    <x v="1"/>
    <s v="spaces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4-12T03:45:06"/>
    <b v="0"/>
    <n v="2"/>
    <b v="0"/>
    <s v="theater/spaces"/>
    <n v="0"/>
    <n v="5.5"/>
    <x v="1"/>
    <s v="spaces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1-01T21:48:31"/>
    <b v="0"/>
    <n v="5"/>
    <b v="0"/>
    <s v="theater/spaces"/>
    <n v="30"/>
    <n v="237"/>
    <x v="1"/>
    <s v="spaces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08-24T17:15:16"/>
    <b v="0"/>
    <n v="31"/>
    <b v="0"/>
    <s v="theater/spaces"/>
    <n v="42"/>
    <n v="79.87"/>
    <x v="1"/>
    <s v="spaces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8-24T10:17:56"/>
    <b v="0"/>
    <n v="4"/>
    <b v="0"/>
    <s v="theater/spaces"/>
    <n v="4"/>
    <n v="10.25"/>
    <x v="1"/>
    <s v="spaces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03T19:32:31"/>
    <b v="0"/>
    <n v="29"/>
    <b v="0"/>
    <s v="theater/spaces"/>
    <n v="20"/>
    <n v="272.58999999999997"/>
    <x v="1"/>
    <s v="spaces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2-26T16:19:54"/>
    <b v="0"/>
    <n v="2"/>
    <b v="0"/>
    <s v="theater/spaces"/>
    <n v="0"/>
    <n v="13"/>
    <x v="1"/>
    <s v="spaces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7-23T03:00:10"/>
    <b v="0"/>
    <n v="114"/>
    <b v="0"/>
    <s v="theater/spaces"/>
    <n v="25"/>
    <n v="58.18"/>
    <x v="1"/>
    <s v="spaces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1-09T00:45:19"/>
    <b v="0"/>
    <n v="1"/>
    <b v="0"/>
    <s v="theater/spaces"/>
    <n v="0"/>
    <n v="10"/>
    <x v="1"/>
    <s v="spaces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09-02T14:17:00"/>
    <b v="0"/>
    <n v="76"/>
    <b v="0"/>
    <s v="theater/spaces"/>
    <n v="27"/>
    <n v="70.11"/>
    <x v="1"/>
    <s v="spaces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09-01T02:55:34"/>
    <b v="0"/>
    <n v="9"/>
    <b v="0"/>
    <s v="theater/spaces"/>
    <n v="5"/>
    <n v="57.89"/>
    <x v="1"/>
    <s v="spaces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3-17T17:33:02"/>
    <b v="0"/>
    <n v="37"/>
    <b v="0"/>
    <s v="theater/spaces"/>
    <n v="4"/>
    <n v="125.27"/>
    <x v="1"/>
    <s v="spaces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7-22T15:10:50"/>
    <b v="0"/>
    <n v="0"/>
    <b v="0"/>
    <s v="theater/spaces"/>
    <n v="0"/>
    <n v="0"/>
    <x v="1"/>
    <s v="spaces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5-05T10:43:47"/>
    <b v="0"/>
    <n v="1"/>
    <b v="0"/>
    <s v="theater/spaces"/>
    <n v="3"/>
    <n v="300"/>
    <x v="1"/>
    <s v="spaces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3-17T12:22:05"/>
    <b v="0"/>
    <n v="10"/>
    <b v="0"/>
    <s v="theater/spaces"/>
    <n v="57"/>
    <n v="43"/>
    <x v="1"/>
    <s v="spaces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18T08:59:20"/>
    <b v="0"/>
    <n v="1"/>
    <b v="0"/>
    <s v="theater/spaces"/>
    <n v="0"/>
    <n v="1"/>
    <x v="1"/>
    <s v="spaces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6-12T15:35:23"/>
    <b v="0"/>
    <n v="2"/>
    <b v="0"/>
    <s v="theater/spaces"/>
    <n v="0"/>
    <n v="775"/>
    <x v="1"/>
    <s v="spaces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2-24T01:05:32"/>
    <b v="0"/>
    <n v="1"/>
    <b v="0"/>
    <s v="theater/spaces"/>
    <n v="0"/>
    <n v="5"/>
    <x v="1"/>
    <s v="spaces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3-05T22:36:36"/>
    <b v="0"/>
    <n v="10"/>
    <b v="0"/>
    <s v="theater/spaces"/>
    <n v="0"/>
    <n v="12.8"/>
    <x v="1"/>
    <s v="spaces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7-27T16:18:55"/>
    <b v="0"/>
    <n v="1"/>
    <b v="0"/>
    <s v="theater/spaces"/>
    <n v="1"/>
    <n v="10"/>
    <x v="1"/>
    <s v="spaces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3T22:22:12"/>
    <b v="0"/>
    <n v="2"/>
    <b v="0"/>
    <s v="theater/spaces"/>
    <n v="58"/>
    <n v="58"/>
    <x v="1"/>
    <s v="spaces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6-08T23:49:58"/>
    <b v="0"/>
    <n v="348"/>
    <b v="0"/>
    <s v="theater/spaces"/>
    <n v="68"/>
    <n v="244.8"/>
    <x v="1"/>
    <s v="spaces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4-12-03T18:43:21"/>
    <b v="0"/>
    <n v="4"/>
    <b v="0"/>
    <s v="theater/spaces"/>
    <n v="0"/>
    <n v="6.5"/>
    <x v="1"/>
    <s v="spaces"/>
    <x v="3118"/>
    <x v="0"/>
  </r>
  <r>
    <n v="3125"/>
    <s v="N/A (Canceled)"/>
    <s v="N/A"/>
    <n v="1500000"/>
    <n v="0"/>
    <x v="1"/>
    <s v="US"/>
    <s v="USD"/>
    <n v="1452142672"/>
    <n v="1449550672"/>
    <x v="3125"/>
    <d v="2015-12-07T04:57:52"/>
    <b v="0"/>
    <n v="0"/>
    <b v="0"/>
    <s v="theater/spaces"/>
    <n v="0"/>
    <n v="0"/>
    <x v="1"/>
    <s v="spaces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2-26T00:26:02"/>
    <b v="0"/>
    <n v="17"/>
    <b v="0"/>
    <s v="theater/spaces"/>
    <n v="4"/>
    <n v="61.18"/>
    <x v="1"/>
    <s v="spaces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1-29T20:33:49"/>
    <b v="0"/>
    <n v="0"/>
    <b v="0"/>
    <s v="theater/spaces"/>
    <n v="0"/>
    <n v="0"/>
    <x v="1"/>
    <s v="spaces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2-13T19:49:01"/>
    <b v="0"/>
    <n v="117"/>
    <b v="0"/>
    <s v="theater/plays"/>
    <n v="109"/>
    <n v="139.24"/>
    <x v="1"/>
    <s v="plays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3-08T20:13:39"/>
    <b v="0"/>
    <n v="1"/>
    <b v="0"/>
    <s v="theater/plays"/>
    <n v="1"/>
    <n v="10"/>
    <x v="1"/>
    <s v="plays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3-13T15:21:56"/>
    <b v="0"/>
    <n v="4"/>
    <b v="0"/>
    <s v="theater/plays"/>
    <n v="4"/>
    <n v="93.75"/>
    <x v="1"/>
    <s v="plays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3-08T13:54:05"/>
    <b v="0"/>
    <n v="12"/>
    <b v="0"/>
    <s v="theater/plays"/>
    <n v="16"/>
    <n v="53.75"/>
    <x v="1"/>
    <s v="plays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2-19T08:24:20"/>
    <b v="0"/>
    <n v="1"/>
    <b v="0"/>
    <s v="theater/plays"/>
    <n v="0"/>
    <n v="10"/>
    <x v="1"/>
    <s v="plays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2-21T13:33:54"/>
    <b v="0"/>
    <n v="16"/>
    <b v="0"/>
    <s v="theater/plays"/>
    <n v="108"/>
    <n v="33.75"/>
    <x v="1"/>
    <s v="plays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05T17:16:59"/>
    <b v="0"/>
    <n v="12"/>
    <b v="0"/>
    <s v="theater/plays"/>
    <n v="23"/>
    <n v="18.75"/>
    <x v="1"/>
    <s v="plays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3-12T03:38:41"/>
    <b v="0"/>
    <n v="7"/>
    <b v="0"/>
    <s v="theater/plays"/>
    <n v="21"/>
    <n v="23.14"/>
    <x v="1"/>
    <s v="plays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2-22T11:05:54"/>
    <b v="0"/>
    <n v="22"/>
    <b v="0"/>
    <s v="theater/plays"/>
    <n v="128"/>
    <n v="29.05"/>
    <x v="1"/>
    <s v="plays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3-12T21:14:29"/>
    <b v="0"/>
    <n v="1"/>
    <b v="0"/>
    <s v="theater/plays"/>
    <n v="3"/>
    <n v="50"/>
    <x v="1"/>
    <s v="plays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3-14T15:30:07"/>
    <b v="0"/>
    <n v="0"/>
    <b v="0"/>
    <s v="theater/plays"/>
    <n v="0"/>
    <n v="0"/>
    <x v="1"/>
    <s v="plays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2-18T06:29:20"/>
    <b v="0"/>
    <n v="6"/>
    <b v="0"/>
    <s v="theater/plays"/>
    <n v="5"/>
    <n v="450"/>
    <x v="1"/>
    <s v="plays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3-07T17:15:03"/>
    <b v="0"/>
    <n v="4"/>
    <b v="0"/>
    <s v="theater/plays"/>
    <n v="1"/>
    <n v="24"/>
    <x v="1"/>
    <s v="plays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3-05T18:04:48"/>
    <b v="0"/>
    <n v="8"/>
    <b v="0"/>
    <s v="theater/plays"/>
    <n v="52"/>
    <n v="32.25"/>
    <x v="1"/>
    <s v="plays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2-16T12:18:59"/>
    <b v="0"/>
    <n v="3"/>
    <b v="0"/>
    <s v="theater/plays"/>
    <n v="2"/>
    <n v="15"/>
    <x v="1"/>
    <s v="plays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3-13T08:35:56"/>
    <b v="0"/>
    <n v="0"/>
    <b v="0"/>
    <s v="theater/plays"/>
    <n v="0"/>
    <n v="0"/>
    <x v="1"/>
    <s v="plays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01T12:55:07"/>
    <b v="0"/>
    <n v="30"/>
    <b v="0"/>
    <s v="theater/plays"/>
    <n v="75"/>
    <n v="251.33"/>
    <x v="1"/>
    <s v="plays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1-26T00:58:54"/>
    <b v="0"/>
    <n v="0"/>
    <b v="0"/>
    <s v="theater/plays"/>
    <n v="0"/>
    <n v="0"/>
    <x v="1"/>
    <s v="plays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3-01T16:22:46"/>
    <b v="0"/>
    <n v="12"/>
    <b v="0"/>
    <s v="theater/plays"/>
    <n v="11"/>
    <n v="437.5"/>
    <x v="1"/>
    <s v="plays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09-26T23:15:55"/>
    <b v="1"/>
    <n v="213"/>
    <b v="1"/>
    <s v="theater/plays"/>
    <n v="118"/>
    <n v="110.35"/>
    <x v="1"/>
    <s v="plays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08T15:58:04"/>
    <b v="1"/>
    <n v="57"/>
    <b v="1"/>
    <s v="theater/plays"/>
    <n v="131"/>
    <n v="41.42"/>
    <x v="1"/>
    <s v="plays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1-12T00:25:00"/>
    <b v="1"/>
    <n v="25"/>
    <b v="1"/>
    <s v="theater/plays"/>
    <n v="104"/>
    <n v="52"/>
    <x v="1"/>
    <s v="plays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0-10-26T06:20:03"/>
    <b v="1"/>
    <n v="104"/>
    <b v="1"/>
    <s v="theater/plays"/>
    <n v="101"/>
    <n v="33.99"/>
    <x v="1"/>
    <s v="plays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8-10T20:09:34"/>
    <b v="1"/>
    <n v="34"/>
    <b v="1"/>
    <s v="theater/plays"/>
    <n v="100"/>
    <n v="103.35"/>
    <x v="1"/>
    <s v="plays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0-02T20:49:27"/>
    <b v="1"/>
    <n v="67"/>
    <b v="1"/>
    <s v="theater/plays"/>
    <n v="106"/>
    <n v="34.79"/>
    <x v="1"/>
    <s v="plays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3-30T03:42:17"/>
    <b v="1"/>
    <n v="241"/>
    <b v="1"/>
    <s v="theater/plays"/>
    <n v="336"/>
    <n v="41.77"/>
    <x v="1"/>
    <s v="plays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3-01T21:00:58"/>
    <b v="1"/>
    <n v="123"/>
    <b v="1"/>
    <s v="theater/plays"/>
    <n v="113"/>
    <n v="64.27"/>
    <x v="1"/>
    <s v="plays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1-19T11:58:45"/>
    <b v="1"/>
    <n v="302"/>
    <b v="1"/>
    <s v="theater/plays"/>
    <n v="189"/>
    <n v="31.21"/>
    <x v="1"/>
    <s v="plays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4-26T22:52:24"/>
    <b v="1"/>
    <n v="89"/>
    <b v="1"/>
    <s v="theater/plays"/>
    <n v="102"/>
    <n v="62.92"/>
    <x v="1"/>
    <s v="plays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08T18:55:05"/>
    <b v="1"/>
    <n v="41"/>
    <b v="1"/>
    <s v="theater/plays"/>
    <n v="101"/>
    <n v="98.54"/>
    <x v="1"/>
    <s v="plays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6-21T20:09:12"/>
    <b v="1"/>
    <n v="69"/>
    <b v="1"/>
    <s v="theater/plays"/>
    <n v="114"/>
    <n v="82.61"/>
    <x v="1"/>
    <s v="plays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1-12-06T01:36:01"/>
    <b v="1"/>
    <n v="52"/>
    <b v="1"/>
    <s v="theater/plays"/>
    <n v="133"/>
    <n v="38.5"/>
    <x v="1"/>
    <s v="plays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7-20T06:21:27"/>
    <b v="1"/>
    <n v="57"/>
    <b v="1"/>
    <s v="theater/plays"/>
    <n v="102"/>
    <n v="80.16"/>
    <x v="1"/>
    <s v="plays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09-14T12:52:02"/>
    <b v="1"/>
    <n v="74"/>
    <b v="1"/>
    <s v="theater/plays"/>
    <n v="105"/>
    <n v="28.41"/>
    <x v="1"/>
    <s v="plays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6-08T16:27:42"/>
    <b v="1"/>
    <n v="63"/>
    <b v="1"/>
    <s v="theater/plays"/>
    <n v="127"/>
    <n v="80.73"/>
    <x v="1"/>
    <s v="plays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5-15T18:05:25"/>
    <b v="1"/>
    <n v="72"/>
    <b v="1"/>
    <s v="theater/plays"/>
    <n v="111"/>
    <n v="200.69"/>
    <x v="1"/>
    <s v="plays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5-06T19:20:15"/>
    <b v="1"/>
    <n v="71"/>
    <b v="1"/>
    <s v="theater/plays"/>
    <n v="107"/>
    <n v="37.590000000000003"/>
    <x v="1"/>
    <s v="plays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4-10T03:49:20"/>
    <b v="1"/>
    <n v="21"/>
    <b v="1"/>
    <s v="theater/plays"/>
    <n v="163"/>
    <n v="58.1"/>
    <x v="1"/>
    <s v="plays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0-27T16:35:53"/>
    <b v="1"/>
    <n v="930"/>
    <b v="1"/>
    <s v="theater/plays"/>
    <n v="160"/>
    <n v="60.3"/>
    <x v="1"/>
    <s v="plays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7-18T04:13:01"/>
    <b v="1"/>
    <n v="55"/>
    <b v="1"/>
    <s v="theater/plays"/>
    <n v="116"/>
    <n v="63.36"/>
    <x v="1"/>
    <s v="plays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5-12T02:32:33"/>
    <b v="1"/>
    <n v="61"/>
    <b v="1"/>
    <s v="theater/plays"/>
    <n v="124"/>
    <n v="50.9"/>
    <x v="1"/>
    <s v="plays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1-12T17:42:41"/>
    <b v="1"/>
    <n v="82"/>
    <b v="1"/>
    <s v="theater/plays"/>
    <n v="103"/>
    <n v="100.5"/>
    <x v="1"/>
    <s v="plays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5-29T01:55:44"/>
    <b v="1"/>
    <n v="71"/>
    <b v="1"/>
    <s v="theater/plays"/>
    <n v="112"/>
    <n v="31.62"/>
    <x v="1"/>
    <s v="plays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4-05T14:35:58"/>
    <b v="1"/>
    <n v="117"/>
    <b v="1"/>
    <s v="theater/plays"/>
    <n v="109"/>
    <n v="65.099999999999994"/>
    <x v="1"/>
    <s v="plays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1-14T17:31:08"/>
    <b v="1"/>
    <n v="29"/>
    <b v="1"/>
    <s v="theater/plays"/>
    <n v="115"/>
    <n v="79.31"/>
    <x v="1"/>
    <s v="plays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8-26T21:04:52"/>
    <b v="1"/>
    <n v="74"/>
    <b v="1"/>
    <s v="theater/plays"/>
    <n v="103"/>
    <n v="139.19"/>
    <x v="1"/>
    <s v="plays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10T20:45:08"/>
    <b v="1"/>
    <n v="23"/>
    <b v="1"/>
    <s v="theater/plays"/>
    <n v="101"/>
    <n v="131.91"/>
    <x v="1"/>
    <s v="plays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0-12-18T21:17:07"/>
    <b v="1"/>
    <n v="60"/>
    <b v="1"/>
    <s v="theater/plays"/>
    <n v="110"/>
    <n v="91.3"/>
    <x v="1"/>
    <s v="plays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7-21T22:20:31"/>
    <b v="1"/>
    <n v="55"/>
    <b v="1"/>
    <s v="theater/plays"/>
    <n v="115"/>
    <n v="39.67"/>
    <x v="1"/>
    <s v="plays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5-21T16:00:09"/>
    <b v="1"/>
    <n v="51"/>
    <b v="1"/>
    <s v="theater/plays"/>
    <n v="117"/>
    <n v="57.55"/>
    <x v="1"/>
    <s v="plays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6-15T14:31:15"/>
    <b v="1"/>
    <n v="78"/>
    <b v="1"/>
    <s v="theater/plays"/>
    <n v="172"/>
    <n v="33.03"/>
    <x v="1"/>
    <s v="plays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4-10T16:51:11"/>
    <b v="1"/>
    <n v="62"/>
    <b v="1"/>
    <s v="theater/plays"/>
    <n v="114"/>
    <n v="77.34"/>
    <x v="1"/>
    <s v="plays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5-20T09:54:09"/>
    <b v="1"/>
    <n v="45"/>
    <b v="1"/>
    <s v="theater/plays"/>
    <n v="120"/>
    <n v="31.93"/>
    <x v="1"/>
    <s v="plays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5-19T07:26:27"/>
    <b v="1"/>
    <n v="15"/>
    <b v="1"/>
    <s v="theater/plays"/>
    <n v="109"/>
    <n v="36.33"/>
    <x v="1"/>
    <s v="plays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1-12-05T22:47:01"/>
    <b v="1"/>
    <n v="151"/>
    <b v="1"/>
    <s v="theater/plays"/>
    <n v="101"/>
    <n v="46.77"/>
    <x v="1"/>
    <s v="plays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04T19:04:29"/>
    <b v="1"/>
    <n v="68"/>
    <b v="1"/>
    <s v="theater/plays"/>
    <n v="109"/>
    <n v="40.07"/>
    <x v="1"/>
    <s v="plays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5-31T23:50:31"/>
    <b v="1"/>
    <n v="46"/>
    <b v="1"/>
    <s v="theater/plays"/>
    <n v="107"/>
    <n v="100.22"/>
    <x v="1"/>
    <s v="plays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08T23:27:21"/>
    <b v="1"/>
    <n v="24"/>
    <b v="1"/>
    <s v="theater/plays"/>
    <n v="100"/>
    <n v="41.67"/>
    <x v="1"/>
    <s v="plays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8-16T22:10:38"/>
    <b v="1"/>
    <n v="70"/>
    <b v="1"/>
    <s v="theater/plays"/>
    <n v="102"/>
    <n v="46.71"/>
    <x v="1"/>
    <s v="plays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7-14T15:59:33"/>
    <b v="1"/>
    <n v="244"/>
    <b v="1"/>
    <s v="theater/plays"/>
    <n v="116"/>
    <n v="71.489999999999995"/>
    <x v="1"/>
    <s v="plays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5-19T09:58:22"/>
    <b v="0"/>
    <n v="9"/>
    <b v="0"/>
    <s v="theater/musical"/>
    <n v="65"/>
    <n v="14.44"/>
    <x v="1"/>
    <s v="musical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4-23T08:18:52"/>
    <b v="0"/>
    <n v="19"/>
    <b v="0"/>
    <s v="theater/musical"/>
    <n v="12"/>
    <n v="356.84"/>
    <x v="1"/>
    <s v="musical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1-08T03:37:55"/>
    <b v="0"/>
    <n v="0"/>
    <b v="0"/>
    <s v="theater/musical"/>
    <n v="0"/>
    <n v="0"/>
    <x v="1"/>
    <s v="musical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6-16T18:07:49"/>
    <b v="0"/>
    <n v="4"/>
    <b v="0"/>
    <s v="theater/musical"/>
    <n v="4"/>
    <n v="37.75"/>
    <x v="1"/>
    <s v="musical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1-13T22:34:19"/>
    <b v="0"/>
    <n v="8"/>
    <b v="0"/>
    <s v="theater/musical"/>
    <n v="1"/>
    <n v="12.75"/>
    <x v="1"/>
    <s v="musical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1-05T23:14:16"/>
    <b v="0"/>
    <n v="24"/>
    <b v="0"/>
    <s v="theater/musical"/>
    <n v="12"/>
    <n v="24.46"/>
    <x v="1"/>
    <s v="musical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6-26T01:29:58"/>
    <b v="0"/>
    <n v="0"/>
    <b v="0"/>
    <s v="theater/musical"/>
    <n v="0"/>
    <n v="0"/>
    <x v="1"/>
    <s v="musical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1-12T14:15:42"/>
    <b v="0"/>
    <n v="39"/>
    <b v="0"/>
    <s v="theater/musical"/>
    <n v="59"/>
    <n v="53.08"/>
    <x v="1"/>
    <s v="musical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6-01T14:21:15"/>
    <b v="0"/>
    <n v="6"/>
    <b v="0"/>
    <s v="theater/musical"/>
    <n v="0"/>
    <n v="300"/>
    <x v="1"/>
    <s v="musical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1-04T11:50:18"/>
    <b v="0"/>
    <n v="4"/>
    <b v="0"/>
    <s v="theater/musical"/>
    <n v="11"/>
    <n v="286.25"/>
    <x v="1"/>
    <s v="musical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1-08T10:11:17"/>
    <b v="0"/>
    <n v="3"/>
    <b v="0"/>
    <s v="theater/musical"/>
    <n v="0"/>
    <n v="36.67"/>
    <x v="1"/>
    <s v="musical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8-06T18:16:58"/>
    <b v="0"/>
    <n v="53"/>
    <b v="0"/>
    <s v="theater/musical"/>
    <n v="52"/>
    <n v="49.21"/>
    <x v="1"/>
    <s v="musical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3-30T07:41:41"/>
    <b v="0"/>
    <n v="1"/>
    <b v="0"/>
    <s v="theater/musical"/>
    <n v="0"/>
    <n v="1"/>
    <x v="1"/>
    <s v="musical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09T18:24:37"/>
    <b v="0"/>
    <n v="2"/>
    <b v="0"/>
    <s v="theater/musical"/>
    <n v="1"/>
    <n v="12.5"/>
    <x v="1"/>
    <s v="musical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0-15T20:29:06"/>
    <b v="0"/>
    <n v="25"/>
    <b v="0"/>
    <s v="theater/musical"/>
    <n v="55"/>
    <n v="109.04"/>
    <x v="1"/>
    <s v="musical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8-25T23:43:42"/>
    <b v="0"/>
    <n v="6"/>
    <b v="0"/>
    <s v="theater/musical"/>
    <n v="25"/>
    <n v="41.67"/>
    <x v="1"/>
    <s v="musical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6-16T16:27:59"/>
    <b v="0"/>
    <n v="0"/>
    <b v="0"/>
    <s v="theater/musical"/>
    <n v="0"/>
    <n v="0"/>
    <x v="1"/>
    <s v="musical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3-31T08:59:32"/>
    <b v="0"/>
    <n v="12"/>
    <b v="0"/>
    <s v="theater/musical"/>
    <n v="3"/>
    <n v="22.75"/>
    <x v="1"/>
    <s v="musical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8-19T06:37:31"/>
    <b v="0"/>
    <n v="0"/>
    <b v="0"/>
    <s v="theater/musical"/>
    <n v="0"/>
    <n v="0"/>
    <x v="1"/>
    <s v="musical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2-21T06:40:07"/>
    <b v="0"/>
    <n v="36"/>
    <b v="0"/>
    <s v="theater/musical"/>
    <n v="46"/>
    <n v="70.83"/>
    <x v="1"/>
    <s v="musical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06T14:31:17"/>
    <b v="1"/>
    <n v="82"/>
    <b v="1"/>
    <s v="theater/plays"/>
    <n v="104"/>
    <n v="63.11"/>
    <x v="1"/>
    <s v="plays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5-18T15:17:38"/>
    <b v="1"/>
    <n v="226"/>
    <b v="1"/>
    <s v="theater/plays"/>
    <n v="119"/>
    <n v="50.16"/>
    <x v="1"/>
    <s v="plays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4-13T22:28:39"/>
    <b v="1"/>
    <n v="60"/>
    <b v="1"/>
    <s v="theater/plays"/>
    <n v="126"/>
    <n v="62.88"/>
    <x v="1"/>
    <s v="plays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7-13T14:04:40"/>
    <b v="1"/>
    <n v="322"/>
    <b v="1"/>
    <s v="theater/plays"/>
    <n v="120"/>
    <n v="85.53"/>
    <x v="1"/>
    <s v="plays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7-08T19:05:51"/>
    <b v="1"/>
    <n v="94"/>
    <b v="1"/>
    <s v="theater/plays"/>
    <n v="126"/>
    <n v="53.72"/>
    <x v="1"/>
    <s v="plays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6-15T18:19:19"/>
    <b v="1"/>
    <n v="47"/>
    <b v="1"/>
    <s v="theater/plays"/>
    <n v="100"/>
    <n v="127.81"/>
    <x v="1"/>
    <s v="plays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5-11-28T19:01:13"/>
    <b v="1"/>
    <n v="115"/>
    <b v="1"/>
    <s v="theater/plays"/>
    <n v="102"/>
    <n v="106.57"/>
    <x v="1"/>
    <s v="plays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8-02T15:57:51"/>
    <b v="1"/>
    <n v="134"/>
    <b v="1"/>
    <s v="theater/plays"/>
    <n v="100"/>
    <n v="262.11"/>
    <x v="1"/>
    <s v="plays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6-09T11:06:11"/>
    <b v="1"/>
    <n v="35"/>
    <b v="1"/>
    <s v="theater/plays"/>
    <n v="100"/>
    <n v="57.17"/>
    <x v="1"/>
    <s v="plays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0-04T13:06:24"/>
    <b v="1"/>
    <n v="104"/>
    <b v="1"/>
    <s v="theater/plays"/>
    <n v="116"/>
    <n v="50.2"/>
    <x v="1"/>
    <s v="plays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1-27T00:03:06"/>
    <b v="1"/>
    <n v="184"/>
    <b v="1"/>
    <s v="theater/plays"/>
    <n v="102"/>
    <n v="66.59"/>
    <x v="1"/>
    <s v="plays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2-14T23:35:47"/>
    <b v="1"/>
    <n v="119"/>
    <b v="1"/>
    <s v="theater/plays"/>
    <n v="100"/>
    <n v="168.25"/>
    <x v="1"/>
    <s v="plays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2-05T20:00:04"/>
    <b v="1"/>
    <n v="59"/>
    <b v="1"/>
    <s v="theater/plays"/>
    <n v="101"/>
    <n v="256.37"/>
    <x v="1"/>
    <s v="plays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5-30T16:43:23"/>
    <b v="1"/>
    <n v="113"/>
    <b v="1"/>
    <s v="theater/plays"/>
    <n v="103"/>
    <n v="36.61"/>
    <x v="1"/>
    <s v="plays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09-22T13:58:17"/>
    <b v="1"/>
    <n v="84"/>
    <b v="1"/>
    <s v="theater/plays"/>
    <n v="125"/>
    <n v="37.14"/>
    <x v="1"/>
    <s v="plays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7-20T20:02:56"/>
    <b v="1"/>
    <n v="74"/>
    <b v="1"/>
    <s v="theater/plays"/>
    <n v="110"/>
    <n v="45.88"/>
    <x v="1"/>
    <s v="plays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6-11-22T20:25:13"/>
    <b v="1"/>
    <n v="216"/>
    <b v="1"/>
    <s v="theater/plays"/>
    <n v="102"/>
    <n v="141.71"/>
    <x v="1"/>
    <s v="plays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5-12T13:25:38"/>
    <b v="1"/>
    <n v="39"/>
    <b v="1"/>
    <s v="theater/plays"/>
    <n v="102"/>
    <n v="52.49"/>
    <x v="1"/>
    <s v="plays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09-29T14:00:12"/>
    <b v="1"/>
    <n v="21"/>
    <b v="1"/>
    <s v="theater/plays"/>
    <n v="104"/>
    <n v="59.52"/>
    <x v="1"/>
    <s v="plays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6-12-17T21:10:36"/>
    <b v="0"/>
    <n v="30"/>
    <b v="1"/>
    <s v="theater/plays"/>
    <n v="125"/>
    <n v="50"/>
    <x v="1"/>
    <s v="plays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1-14T17:01:24"/>
    <b v="1"/>
    <n v="37"/>
    <b v="1"/>
    <s v="theater/plays"/>
    <n v="102"/>
    <n v="193.62"/>
    <x v="1"/>
    <s v="plays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0-20T06:59:58"/>
    <b v="1"/>
    <n v="202"/>
    <b v="1"/>
    <s v="theater/plays"/>
    <n v="108"/>
    <n v="106.8"/>
    <x v="1"/>
    <s v="plays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15T04:02:06"/>
    <b v="1"/>
    <n v="37"/>
    <b v="1"/>
    <s v="theater/plays"/>
    <n v="110"/>
    <n v="77.22"/>
    <x v="1"/>
    <s v="plays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3-16T22:39:07"/>
    <b v="0"/>
    <n v="28"/>
    <b v="1"/>
    <s v="theater/plays"/>
    <n v="161"/>
    <n v="57.5"/>
    <x v="1"/>
    <s v="plays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4-02T19:31:57"/>
    <b v="1"/>
    <n v="26"/>
    <b v="1"/>
    <s v="theater/plays"/>
    <n v="131"/>
    <n v="50.46"/>
    <x v="1"/>
    <s v="plays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1-30T19:19:15"/>
    <b v="0"/>
    <n v="61"/>
    <b v="1"/>
    <s v="theater/plays"/>
    <n v="119"/>
    <n v="97.38"/>
    <x v="1"/>
    <s v="plays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6-12-29T18:56:48"/>
    <b v="0"/>
    <n v="115"/>
    <b v="1"/>
    <s v="theater/plays"/>
    <n v="100"/>
    <n v="34.92"/>
    <x v="1"/>
    <s v="plays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5-31T08:20:51"/>
    <b v="1"/>
    <n v="181"/>
    <b v="1"/>
    <s v="theater/plays"/>
    <n v="103"/>
    <n v="85.53"/>
    <x v="1"/>
    <s v="plays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1-27T22:00:33"/>
    <b v="0"/>
    <n v="110"/>
    <b v="1"/>
    <s v="theater/plays"/>
    <n v="101"/>
    <n v="182.91"/>
    <x v="1"/>
    <s v="plays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04T11:23:04"/>
    <b v="1"/>
    <n v="269"/>
    <b v="1"/>
    <s v="theater/plays"/>
    <n v="101"/>
    <n v="131.13999999999999"/>
    <x v="1"/>
    <s v="plays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5-31T12:14:58"/>
    <b v="1"/>
    <n v="79"/>
    <b v="1"/>
    <s v="theater/plays"/>
    <n v="112"/>
    <n v="39.81"/>
    <x v="1"/>
    <s v="plays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09-30T02:08:13"/>
    <b v="1"/>
    <n v="104"/>
    <b v="1"/>
    <s v="theater/plays"/>
    <n v="106"/>
    <n v="59.7"/>
    <x v="1"/>
    <s v="plays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1-18T16:39:08"/>
    <b v="0"/>
    <n v="34"/>
    <b v="1"/>
    <s v="theater/plays"/>
    <n v="101"/>
    <n v="88.74"/>
    <x v="1"/>
    <s v="plays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09-10T07:47:50"/>
    <b v="1"/>
    <n v="167"/>
    <b v="1"/>
    <s v="theater/plays"/>
    <n v="115"/>
    <n v="58.69"/>
    <x v="1"/>
    <s v="plays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8-19T18:08:12"/>
    <b v="1"/>
    <n v="183"/>
    <b v="1"/>
    <s v="theater/plays"/>
    <n v="127"/>
    <n v="69.569999999999993"/>
    <x v="1"/>
    <s v="plays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09-14T02:19:22"/>
    <b v="1"/>
    <n v="71"/>
    <b v="1"/>
    <s v="theater/plays"/>
    <n v="103"/>
    <n v="115.87"/>
    <x v="1"/>
    <s v="plays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0-31T16:39:42"/>
    <b v="0"/>
    <n v="69"/>
    <b v="1"/>
    <s v="theater/plays"/>
    <n v="103"/>
    <n v="23.87"/>
    <x v="1"/>
    <s v="plays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5-10T14:24:18"/>
    <b v="0"/>
    <n v="270"/>
    <b v="1"/>
    <s v="theater/plays"/>
    <n v="104"/>
    <n v="81.13"/>
    <x v="1"/>
    <s v="plays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8-13T11:20:00"/>
    <b v="1"/>
    <n v="193"/>
    <b v="1"/>
    <s v="theater/plays"/>
    <n v="111"/>
    <n v="57.63"/>
    <x v="1"/>
    <s v="plays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6-11T10:25:12"/>
    <b v="1"/>
    <n v="57"/>
    <b v="1"/>
    <s v="theater/plays"/>
    <n v="106"/>
    <n v="46.43"/>
    <x v="1"/>
    <s v="plays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3-04T21:19:17"/>
    <b v="1"/>
    <n v="200"/>
    <b v="1"/>
    <s v="theater/plays"/>
    <n v="101"/>
    <n v="60.48"/>
    <x v="1"/>
    <s v="plays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5-20T17:55:14"/>
    <b v="1"/>
    <n v="88"/>
    <b v="1"/>
    <s v="theater/plays"/>
    <n v="105"/>
    <n v="65.58"/>
    <x v="1"/>
    <s v="plays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0-05T17:48:44"/>
    <b v="1"/>
    <n v="213"/>
    <b v="1"/>
    <s v="theater/plays"/>
    <n v="102"/>
    <n v="119.19"/>
    <x v="1"/>
    <s v="plays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5-21T17:32:46"/>
    <b v="1"/>
    <n v="20"/>
    <b v="1"/>
    <s v="theater/plays"/>
    <n v="111"/>
    <n v="83.05"/>
    <x v="1"/>
    <s v="plays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8-07T11:20:40"/>
    <b v="1"/>
    <n v="50"/>
    <b v="1"/>
    <s v="theater/plays"/>
    <n v="128"/>
    <n v="57.52"/>
    <x v="1"/>
    <s v="plays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8-19T13:50:28"/>
    <b v="1"/>
    <n v="115"/>
    <b v="1"/>
    <s v="theater/plays"/>
    <n v="102"/>
    <n v="177.09"/>
    <x v="1"/>
    <s v="plays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2-23T02:03:29"/>
    <b v="1"/>
    <n v="186"/>
    <b v="1"/>
    <s v="theater/plays"/>
    <n v="101"/>
    <n v="70.77"/>
    <x v="1"/>
    <s v="plays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09-06T18:26:15"/>
    <b v="1"/>
    <n v="18"/>
    <b v="1"/>
    <s v="theater/plays"/>
    <n v="175"/>
    <n v="29.17"/>
    <x v="1"/>
    <s v="plays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5-19T13:46:17"/>
    <b v="1"/>
    <n v="176"/>
    <b v="1"/>
    <s v="theater/plays"/>
    <n v="128"/>
    <n v="72.760000000000005"/>
    <x v="1"/>
    <s v="plays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1-22T13:25:52"/>
    <b v="0"/>
    <n v="41"/>
    <b v="1"/>
    <s v="theater/plays"/>
    <n v="106"/>
    <n v="51.85"/>
    <x v="1"/>
    <s v="plays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4-12-08T21:17:41"/>
    <b v="1"/>
    <n v="75"/>
    <b v="1"/>
    <s v="theater/plays"/>
    <n v="105"/>
    <n v="98.2"/>
    <x v="1"/>
    <s v="plays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8-31T18:15:45"/>
    <b v="1"/>
    <n v="97"/>
    <b v="1"/>
    <s v="theater/plays"/>
    <n v="106"/>
    <n v="251.74"/>
    <x v="1"/>
    <s v="plays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0-25T16:08:38"/>
    <b v="1"/>
    <n v="73"/>
    <b v="1"/>
    <s v="theater/plays"/>
    <n v="109"/>
    <n v="74.819999999999993"/>
    <x v="1"/>
    <s v="plays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6-15T17:24:36"/>
    <b v="1"/>
    <n v="49"/>
    <b v="1"/>
    <s v="theater/plays"/>
    <n v="100"/>
    <n v="67.650000000000006"/>
    <x v="1"/>
    <s v="plays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1-20T07:34:22"/>
    <b v="1"/>
    <n v="134"/>
    <b v="1"/>
    <s v="theater/plays"/>
    <n v="103"/>
    <n v="93.81"/>
    <x v="1"/>
    <s v="plays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06T12:23:08"/>
    <b v="1"/>
    <n v="68"/>
    <b v="1"/>
    <s v="theater/plays"/>
    <n v="112"/>
    <n v="41.24"/>
    <x v="1"/>
    <s v="plays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11T19:12:18"/>
    <b v="1"/>
    <n v="49"/>
    <b v="1"/>
    <s v="theater/plays"/>
    <n v="103"/>
    <n v="52.55"/>
    <x v="1"/>
    <s v="plays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1-02T17:05:15"/>
    <b v="1"/>
    <n v="63"/>
    <b v="1"/>
    <s v="theater/plays"/>
    <n v="164"/>
    <n v="70.290000000000006"/>
    <x v="1"/>
    <s v="plays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5-11T12:52:02"/>
    <b v="1"/>
    <n v="163"/>
    <b v="1"/>
    <s v="theater/plays"/>
    <n v="131"/>
    <n v="48.33"/>
    <x v="1"/>
    <s v="plays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6-16T18:11:00"/>
    <b v="1"/>
    <n v="288"/>
    <b v="1"/>
    <s v="theater/plays"/>
    <n v="102"/>
    <n v="53.18"/>
    <x v="1"/>
    <s v="plays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07T21:42:08"/>
    <b v="1"/>
    <n v="42"/>
    <b v="1"/>
    <s v="theater/plays"/>
    <n v="128"/>
    <n v="60.95"/>
    <x v="1"/>
    <s v="plays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5-12T09:29:57"/>
    <b v="1"/>
    <n v="70"/>
    <b v="1"/>
    <s v="theater/plays"/>
    <n v="102"/>
    <n v="116"/>
    <x v="1"/>
    <s v="plays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6-11T12:47:45"/>
    <b v="1"/>
    <n v="30"/>
    <b v="1"/>
    <s v="theater/plays"/>
    <n v="102"/>
    <n v="61"/>
    <x v="1"/>
    <s v="plays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0-02T10:29:35"/>
    <b v="1"/>
    <n v="51"/>
    <b v="1"/>
    <s v="theater/plays"/>
    <n v="130"/>
    <n v="38.24"/>
    <x v="1"/>
    <s v="plays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0-06T12:00:09"/>
    <b v="1"/>
    <n v="145"/>
    <b v="1"/>
    <s v="theater/plays"/>
    <n v="154"/>
    <n v="106.5"/>
    <x v="1"/>
    <s v="plays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8-28T19:14:02"/>
    <b v="1"/>
    <n v="21"/>
    <b v="1"/>
    <s v="theater/plays"/>
    <n v="107"/>
    <n v="204.57"/>
    <x v="1"/>
    <s v="plays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1-30T16:54:32"/>
    <b v="1"/>
    <n v="286"/>
    <b v="1"/>
    <s v="theater/plays"/>
    <n v="101"/>
    <n v="54.91"/>
    <x v="1"/>
    <s v="plays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1-12T21:07:51"/>
    <b v="1"/>
    <n v="12"/>
    <b v="1"/>
    <s v="theater/plays"/>
    <n v="100"/>
    <n v="150.41999999999999"/>
    <x v="1"/>
    <s v="plays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2-25T22:47:59"/>
    <b v="1"/>
    <n v="100"/>
    <b v="1"/>
    <s v="theater/plays"/>
    <n v="117"/>
    <n v="52.58"/>
    <x v="1"/>
    <s v="plays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0-18T16:23:26"/>
    <b v="1"/>
    <n v="100"/>
    <b v="1"/>
    <s v="theater/plays"/>
    <n v="109"/>
    <n v="54.3"/>
    <x v="1"/>
    <s v="plays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4-29T20:21:43"/>
    <b v="1"/>
    <n v="34"/>
    <b v="1"/>
    <s v="theater/plays"/>
    <n v="103"/>
    <n v="76.03"/>
    <x v="1"/>
    <s v="plays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01T02:27:39"/>
    <b v="0"/>
    <n v="63"/>
    <b v="1"/>
    <s v="theater/plays"/>
    <n v="114"/>
    <n v="105.21"/>
    <x v="1"/>
    <s v="plays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4-26T18:09:58"/>
    <b v="0"/>
    <n v="30"/>
    <b v="1"/>
    <s v="theater/plays"/>
    <n v="103"/>
    <n v="68.67"/>
    <x v="1"/>
    <s v="plays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8-02T00:28:25"/>
    <b v="0"/>
    <n v="47"/>
    <b v="1"/>
    <s v="theater/plays"/>
    <n v="122"/>
    <n v="129.36000000000001"/>
    <x v="1"/>
    <s v="plays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3-15T04:39:48"/>
    <b v="0"/>
    <n v="237"/>
    <b v="1"/>
    <s v="theater/plays"/>
    <n v="103"/>
    <n v="134.26"/>
    <x v="1"/>
    <s v="plays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1-09T17:51:38"/>
    <b v="0"/>
    <n v="47"/>
    <b v="1"/>
    <s v="theater/plays"/>
    <n v="105"/>
    <n v="17.829999999999998"/>
    <x v="1"/>
    <s v="plays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10T21:14:13"/>
    <b v="0"/>
    <n v="15"/>
    <b v="1"/>
    <s v="theater/plays"/>
    <n v="102"/>
    <n v="203.2"/>
    <x v="1"/>
    <s v="plays"/>
    <x v="3276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1-26T22:37:06"/>
    <b v="0"/>
    <n v="81"/>
    <b v="1"/>
    <s v="theater/plays"/>
    <n v="112"/>
    <n v="69.19"/>
    <x v="1"/>
    <s v="plays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7-15T20:09:42"/>
    <b v="0"/>
    <n v="122"/>
    <b v="1"/>
    <s v="theater/plays"/>
    <n v="102"/>
    <n v="125.12"/>
    <x v="1"/>
    <s v="plays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02T18:00:28"/>
    <b v="0"/>
    <n v="34"/>
    <b v="1"/>
    <s v="theater/plays"/>
    <n v="100"/>
    <n v="73.53"/>
    <x v="1"/>
    <s v="plays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5-14T18:35:15"/>
    <b v="0"/>
    <n v="207"/>
    <b v="1"/>
    <s v="theater/plays"/>
    <n v="100"/>
    <n v="48.44"/>
    <x v="1"/>
    <s v="plays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1-22T08:50:02"/>
    <b v="0"/>
    <n v="25"/>
    <b v="1"/>
    <s v="theater/plays"/>
    <n v="133"/>
    <n v="26.61"/>
    <x v="1"/>
    <s v="plays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2-08T12:21:31"/>
    <b v="0"/>
    <n v="72"/>
    <b v="1"/>
    <s v="theater/plays"/>
    <n v="121"/>
    <n v="33.67"/>
    <x v="1"/>
    <s v="plays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8-15T16:51:40"/>
    <b v="0"/>
    <n v="14"/>
    <b v="1"/>
    <s v="theater/plays"/>
    <n v="114"/>
    <n v="40.71"/>
    <x v="1"/>
    <s v="plays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0-04T18:29:08"/>
    <b v="0"/>
    <n v="15"/>
    <b v="1"/>
    <s v="theater/plays"/>
    <n v="286"/>
    <n v="19.27"/>
    <x v="1"/>
    <s v="plays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2-01T10:12:32"/>
    <b v="0"/>
    <n v="91"/>
    <b v="1"/>
    <s v="theater/plays"/>
    <n v="170"/>
    <n v="84.29"/>
    <x v="1"/>
    <s v="plays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5-16T12:59:14"/>
    <b v="0"/>
    <n v="24"/>
    <b v="1"/>
    <s v="theater/plays"/>
    <n v="118"/>
    <n v="29.58"/>
    <x v="1"/>
    <s v="plays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8-26T10:37:09"/>
    <b v="0"/>
    <n v="27"/>
    <b v="1"/>
    <s v="theater/plays"/>
    <n v="103"/>
    <n v="26.67"/>
    <x v="1"/>
    <s v="plays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0-31T18:09:32"/>
    <b v="0"/>
    <n v="47"/>
    <b v="1"/>
    <s v="theater/plays"/>
    <n v="144"/>
    <n v="45.98"/>
    <x v="1"/>
    <s v="plays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07T18:30:56"/>
    <b v="0"/>
    <n v="44"/>
    <b v="1"/>
    <s v="theater/plays"/>
    <n v="100"/>
    <n v="125.09"/>
    <x v="1"/>
    <s v="plays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8-22T22:59:28"/>
    <b v="0"/>
    <n v="72"/>
    <b v="1"/>
    <s v="theater/plays"/>
    <n v="102"/>
    <n v="141.29"/>
    <x v="1"/>
    <s v="plays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09-13T22:01:03"/>
    <b v="0"/>
    <n v="63"/>
    <b v="1"/>
    <s v="theater/plays"/>
    <n v="116"/>
    <n v="55.33"/>
    <x v="1"/>
    <s v="plays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07T17:51:02"/>
    <b v="0"/>
    <n v="88"/>
    <b v="1"/>
    <s v="theater/plays"/>
    <n v="136"/>
    <n v="46.42"/>
    <x v="1"/>
    <s v="plays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6-16T17:39:36"/>
    <b v="0"/>
    <n v="70"/>
    <b v="1"/>
    <s v="theater/plays"/>
    <n v="133"/>
    <n v="57.2"/>
    <x v="1"/>
    <s v="plays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1-06T08:26:16"/>
    <b v="0"/>
    <n v="50"/>
    <b v="1"/>
    <s v="theater/plays"/>
    <n v="103"/>
    <n v="173.7"/>
    <x v="1"/>
    <s v="plays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2-20T15:38:04"/>
    <b v="0"/>
    <n v="35"/>
    <b v="1"/>
    <s v="theater/plays"/>
    <n v="116"/>
    <n v="59.6"/>
    <x v="1"/>
    <s v="plays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1-21T14:59:12"/>
    <b v="0"/>
    <n v="175"/>
    <b v="1"/>
    <s v="theater/plays"/>
    <n v="105"/>
    <n v="89.59"/>
    <x v="1"/>
    <s v="plays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6-30T20:32:28"/>
    <b v="0"/>
    <n v="20"/>
    <b v="1"/>
    <s v="theater/plays"/>
    <n v="102"/>
    <n v="204.05"/>
    <x v="1"/>
    <s v="plays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5-02T05:15:42"/>
    <b v="0"/>
    <n v="54"/>
    <b v="1"/>
    <s v="theater/plays"/>
    <n v="175"/>
    <n v="48.7"/>
    <x v="1"/>
    <s v="plays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4-14T01:22:19"/>
    <b v="0"/>
    <n v="20"/>
    <b v="1"/>
    <s v="theater/plays"/>
    <n v="107"/>
    <n v="53.34"/>
    <x v="1"/>
    <s v="plays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3-22T21:02:45"/>
    <b v="0"/>
    <n v="57"/>
    <b v="1"/>
    <s v="theater/plays"/>
    <n v="122"/>
    <n v="75.09"/>
    <x v="1"/>
    <s v="plays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09-14T15:36:18"/>
    <b v="0"/>
    <n v="31"/>
    <b v="1"/>
    <s v="theater/plays"/>
    <n v="159"/>
    <n v="18"/>
    <x v="1"/>
    <s v="plays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09-05T22:17:05"/>
    <b v="0"/>
    <n v="31"/>
    <b v="1"/>
    <s v="theater/plays"/>
    <n v="100"/>
    <n v="209.84"/>
    <x v="1"/>
    <s v="plays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09-16T07:00:10"/>
    <b v="0"/>
    <n v="45"/>
    <b v="1"/>
    <s v="theater/plays"/>
    <n v="110"/>
    <n v="61.02"/>
    <x v="1"/>
    <s v="plays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0-20T19:25:46"/>
    <b v="0"/>
    <n v="41"/>
    <b v="1"/>
    <s v="theater/plays"/>
    <n v="100"/>
    <n v="61"/>
    <x v="1"/>
    <s v="plays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12T05:51:57"/>
    <b v="0"/>
    <n v="29"/>
    <b v="1"/>
    <s v="theater/plays"/>
    <n v="116"/>
    <n v="80.03"/>
    <x v="1"/>
    <s v="plays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4-10T06:25:11"/>
    <b v="0"/>
    <n v="58"/>
    <b v="1"/>
    <s v="theater/plays"/>
    <n v="211"/>
    <n v="29.07"/>
    <x v="1"/>
    <s v="plays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4-05T07:17:21"/>
    <b v="0"/>
    <n v="89"/>
    <b v="1"/>
    <s v="theater/plays"/>
    <n v="110"/>
    <n v="49.44"/>
    <x v="1"/>
    <s v="plays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7-05T20:54:35"/>
    <b v="0"/>
    <n v="125"/>
    <b v="1"/>
    <s v="theater/plays"/>
    <n v="100"/>
    <n v="93.98"/>
    <x v="1"/>
    <s v="plays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5-08T00:57:04"/>
    <b v="0"/>
    <n v="18"/>
    <b v="1"/>
    <s v="theater/plays"/>
    <n v="106"/>
    <n v="61.94"/>
    <x v="1"/>
    <s v="plays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3-01T07:14:53"/>
    <b v="0"/>
    <n v="32"/>
    <b v="1"/>
    <s v="theater/plays"/>
    <n v="126"/>
    <n v="78.5"/>
    <x v="1"/>
    <s v="plays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4-12-16T14:03:06"/>
    <b v="0"/>
    <n v="16"/>
    <b v="1"/>
    <s v="theater/plays"/>
    <n v="108"/>
    <n v="33.75"/>
    <x v="1"/>
    <s v="plays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5-22T01:05:57"/>
    <b v="0"/>
    <n v="38"/>
    <b v="1"/>
    <s v="theater/plays"/>
    <n v="101"/>
    <n v="66.45"/>
    <x v="1"/>
    <s v="plays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01T02:24:25"/>
    <b v="0"/>
    <n v="15"/>
    <b v="1"/>
    <s v="theater/plays"/>
    <n v="107"/>
    <n v="35.799999999999997"/>
    <x v="1"/>
    <s v="plays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5-30T00:14:56"/>
    <b v="0"/>
    <n v="23"/>
    <b v="1"/>
    <s v="theater/plays"/>
    <n v="102"/>
    <n v="145.65"/>
    <x v="1"/>
    <s v="plays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8-25T08:46:48"/>
    <b v="0"/>
    <n v="49"/>
    <b v="1"/>
    <s v="theater/plays"/>
    <n v="126"/>
    <n v="25.69"/>
    <x v="1"/>
    <s v="plays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5-21T13:59:50"/>
    <b v="0"/>
    <n v="10"/>
    <b v="1"/>
    <s v="theater/plays"/>
    <n v="102"/>
    <n v="152.5"/>
    <x v="1"/>
    <s v="plays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2-28T18:51:17"/>
    <b v="0"/>
    <n v="15"/>
    <b v="1"/>
    <s v="theater/plays"/>
    <n v="113"/>
    <n v="30"/>
    <x v="1"/>
    <s v="plays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2-05T17:08:25"/>
    <b v="0"/>
    <n v="57"/>
    <b v="1"/>
    <s v="theater/plays"/>
    <n v="101"/>
    <n v="142.28"/>
    <x v="1"/>
    <s v="plays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4-07T08:59:26"/>
    <b v="0"/>
    <n v="33"/>
    <b v="1"/>
    <s v="theater/plays"/>
    <n v="101"/>
    <n v="24.55"/>
    <x v="1"/>
    <s v="plays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1T13:48:03"/>
    <b v="0"/>
    <n v="9"/>
    <b v="1"/>
    <s v="theater/plays"/>
    <n v="146"/>
    <n v="292.77999999999997"/>
    <x v="1"/>
    <s v="plays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16T07:45:08"/>
    <b v="0"/>
    <n v="26"/>
    <b v="1"/>
    <s v="theater/plays"/>
    <n v="117"/>
    <n v="44.92"/>
    <x v="1"/>
    <s v="plays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3-01T21:17:48"/>
    <b v="0"/>
    <n v="69"/>
    <b v="1"/>
    <s v="theater/plays"/>
    <n v="106"/>
    <n v="23.1"/>
    <x v="1"/>
    <s v="plays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08-31T16:44:46"/>
    <b v="0"/>
    <n v="65"/>
    <b v="1"/>
    <s v="theater/plays"/>
    <n v="105"/>
    <n v="80.400000000000006"/>
    <x v="1"/>
    <s v="plays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6-18T20:38:50"/>
    <b v="0"/>
    <n v="83"/>
    <b v="1"/>
    <s v="theater/plays"/>
    <n v="100"/>
    <n v="72.290000000000006"/>
    <x v="1"/>
    <s v="plays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5-23T16:14:40"/>
    <b v="0"/>
    <n v="111"/>
    <b v="1"/>
    <s v="theater/plays"/>
    <n v="105"/>
    <n v="32.97"/>
    <x v="1"/>
    <s v="plays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6-29T12:30:22"/>
    <b v="0"/>
    <n v="46"/>
    <b v="1"/>
    <s v="theater/plays"/>
    <n v="139"/>
    <n v="116.65"/>
    <x v="1"/>
    <s v="plays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7-06T16:10:46"/>
    <b v="0"/>
    <n v="63"/>
    <b v="1"/>
    <s v="theater/plays"/>
    <n v="100"/>
    <n v="79.62"/>
    <x v="1"/>
    <s v="plays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3-07T09:34:06"/>
    <b v="0"/>
    <n v="9"/>
    <b v="1"/>
    <s v="theater/plays"/>
    <n v="100"/>
    <n v="27.78"/>
    <x v="1"/>
    <s v="plays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09-18T06:46:07"/>
    <b v="0"/>
    <n v="34"/>
    <b v="1"/>
    <s v="theater/plays"/>
    <n v="110"/>
    <n v="81.03"/>
    <x v="1"/>
    <s v="plays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02T13:48:00"/>
    <b v="0"/>
    <n v="112"/>
    <b v="1"/>
    <s v="theater/plays"/>
    <n v="102"/>
    <n v="136.85"/>
    <x v="1"/>
    <s v="plays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6-27T15:58:38"/>
    <b v="0"/>
    <n v="47"/>
    <b v="1"/>
    <s v="theater/plays"/>
    <n v="104"/>
    <n v="177.62"/>
    <x v="1"/>
    <s v="plays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1-10T23:22:34"/>
    <b v="0"/>
    <n v="38"/>
    <b v="1"/>
    <s v="theater/plays"/>
    <n v="138"/>
    <n v="109.08"/>
    <x v="1"/>
    <s v="plays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5-19T19:10:21"/>
    <b v="0"/>
    <n v="28"/>
    <b v="1"/>
    <s v="theater/plays"/>
    <n v="100"/>
    <n v="119.64"/>
    <x v="1"/>
    <s v="plays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2-26T07:06:50"/>
    <b v="0"/>
    <n v="78"/>
    <b v="1"/>
    <s v="theater/plays"/>
    <n v="102"/>
    <n v="78.209999999999994"/>
    <x v="1"/>
    <s v="plays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3-22T21:59:44"/>
    <b v="0"/>
    <n v="23"/>
    <b v="1"/>
    <s v="theater/plays"/>
    <n v="171"/>
    <n v="52.17"/>
    <x v="1"/>
    <s v="plays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7-30T04:48:13"/>
    <b v="0"/>
    <n v="40"/>
    <b v="1"/>
    <s v="theater/plays"/>
    <n v="101"/>
    <n v="114.13"/>
    <x v="1"/>
    <s v="plays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2-17T02:32:48"/>
    <b v="0"/>
    <n v="13"/>
    <b v="1"/>
    <s v="theater/plays"/>
    <n v="130"/>
    <n v="50"/>
    <x v="1"/>
    <s v="plays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18T00:35:10"/>
    <b v="0"/>
    <n v="18"/>
    <b v="1"/>
    <s v="theater/plays"/>
    <n v="110"/>
    <n v="91.67"/>
    <x v="1"/>
    <s v="plays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4-23T13:14:14"/>
    <b v="0"/>
    <n v="22"/>
    <b v="1"/>
    <s v="theater/plays"/>
    <n v="119"/>
    <n v="108.59"/>
    <x v="1"/>
    <s v="plays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05T13:24:40"/>
    <b v="0"/>
    <n v="79"/>
    <b v="1"/>
    <s v="theater/plays"/>
    <n v="100"/>
    <n v="69.819999999999993"/>
    <x v="1"/>
    <s v="plays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5-22T02:39:32"/>
    <b v="0"/>
    <n v="14"/>
    <b v="1"/>
    <s v="theater/plays"/>
    <n v="153"/>
    <n v="109.57"/>
    <x v="1"/>
    <s v="plays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0-24T16:50:11"/>
    <b v="0"/>
    <n v="51"/>
    <b v="1"/>
    <s v="theater/plays"/>
    <n v="104"/>
    <n v="71.67"/>
    <x v="1"/>
    <s v="plays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6-15T09:29:25"/>
    <b v="0"/>
    <n v="54"/>
    <b v="1"/>
    <s v="theater/plays"/>
    <n v="101"/>
    <n v="93.61"/>
    <x v="1"/>
    <s v="plays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5-04T23:49:38"/>
    <b v="0"/>
    <n v="70"/>
    <b v="1"/>
    <s v="theater/plays"/>
    <n v="108"/>
    <n v="76.8"/>
    <x v="1"/>
    <s v="plays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4-18T10:22:30"/>
    <b v="0"/>
    <n v="44"/>
    <b v="1"/>
    <s v="theater/plays"/>
    <n v="315"/>
    <n v="35.799999999999997"/>
    <x v="1"/>
    <s v="plays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09-22T17:26:46"/>
    <b v="0"/>
    <n v="55"/>
    <b v="1"/>
    <s v="theater/plays"/>
    <n v="102"/>
    <n v="55.6"/>
    <x v="1"/>
    <s v="plays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4-28T14:52:07"/>
    <b v="0"/>
    <n v="15"/>
    <b v="1"/>
    <s v="theater/plays"/>
    <n v="126"/>
    <n v="147.33000000000001"/>
    <x v="1"/>
    <s v="plays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6-14T19:34:32"/>
    <b v="0"/>
    <n v="27"/>
    <b v="1"/>
    <s v="theater/plays"/>
    <n v="101"/>
    <n v="56.33"/>
    <x v="1"/>
    <s v="plays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7-01T10:01:50"/>
    <b v="0"/>
    <n v="21"/>
    <b v="1"/>
    <s v="theater/plays"/>
    <n v="101"/>
    <n v="96.19"/>
    <x v="1"/>
    <s v="plays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0-19T07:27:59"/>
    <b v="0"/>
    <n v="162"/>
    <b v="1"/>
    <s v="theater/plays"/>
    <n v="103"/>
    <n v="63.57"/>
    <x v="1"/>
    <s v="plays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1-10T01:22:14"/>
    <b v="0"/>
    <n v="23"/>
    <b v="1"/>
    <s v="theater/plays"/>
    <n v="106"/>
    <n v="184.78"/>
    <x v="1"/>
    <s v="plays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1-22T01:59:03"/>
    <b v="0"/>
    <n v="72"/>
    <b v="1"/>
    <s v="theater/plays"/>
    <n v="101"/>
    <n v="126.72"/>
    <x v="1"/>
    <s v="plays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8-14T00:36:30"/>
    <b v="0"/>
    <n v="68"/>
    <b v="1"/>
    <s v="theater/plays"/>
    <n v="113"/>
    <n v="83.43"/>
    <x v="1"/>
    <s v="plays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2-20T02:11:57"/>
    <b v="0"/>
    <n v="20"/>
    <b v="1"/>
    <s v="theater/plays"/>
    <n v="218"/>
    <n v="54.5"/>
    <x v="1"/>
    <s v="plays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7-30T18:30:45"/>
    <b v="0"/>
    <n v="26"/>
    <b v="1"/>
    <s v="theater/plays"/>
    <n v="101"/>
    <n v="302.31"/>
    <x v="1"/>
    <s v="plays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2-21T23:27:29"/>
    <b v="0"/>
    <n v="72"/>
    <b v="1"/>
    <s v="theater/plays"/>
    <n v="106"/>
    <n v="44.14"/>
    <x v="1"/>
    <s v="plays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1-12T02:26:32"/>
    <b v="0"/>
    <n v="3"/>
    <b v="1"/>
    <s v="theater/plays"/>
    <n v="104"/>
    <n v="866.67"/>
    <x v="1"/>
    <s v="plays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4-12T01:37:17"/>
    <b v="0"/>
    <n v="18"/>
    <b v="1"/>
    <s v="theater/plays"/>
    <n v="221"/>
    <n v="61.39"/>
    <x v="1"/>
    <s v="plays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7-06T22:24:54"/>
    <b v="0"/>
    <n v="30"/>
    <b v="1"/>
    <s v="theater/plays"/>
    <n v="119"/>
    <n v="29.67"/>
    <x v="1"/>
    <s v="plays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4-11-25T04:47:39"/>
    <b v="0"/>
    <n v="23"/>
    <b v="1"/>
    <s v="theater/plays"/>
    <n v="105"/>
    <n v="45.48"/>
    <x v="1"/>
    <s v="plays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6-11-15T00:59:40"/>
    <b v="0"/>
    <n v="54"/>
    <b v="1"/>
    <s v="theater/plays"/>
    <n v="104"/>
    <n v="96.2"/>
    <x v="1"/>
    <s v="plays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1-15T08:01:25"/>
    <b v="0"/>
    <n v="26"/>
    <b v="1"/>
    <s v="theater/plays"/>
    <n v="118"/>
    <n v="67.92"/>
    <x v="1"/>
    <s v="plays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1-03T20:59:25"/>
    <b v="0"/>
    <n v="9"/>
    <b v="1"/>
    <s v="theater/plays"/>
    <n v="139"/>
    <n v="30.78"/>
    <x v="1"/>
    <s v="plays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03T13:09:16"/>
    <b v="0"/>
    <n v="27"/>
    <b v="1"/>
    <s v="theater/plays"/>
    <n v="104"/>
    <n v="38.33"/>
    <x v="1"/>
    <s v="plays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6-23T20:30:40"/>
    <b v="0"/>
    <n v="30"/>
    <b v="1"/>
    <s v="theater/plays"/>
    <n v="100"/>
    <n v="66.83"/>
    <x v="1"/>
    <s v="plays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09-27T17:33:36"/>
    <b v="0"/>
    <n v="52"/>
    <b v="1"/>
    <s v="theater/plays"/>
    <n v="107"/>
    <n v="71.73"/>
    <x v="1"/>
    <s v="plays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05T14:39:33"/>
    <b v="0"/>
    <n v="17"/>
    <b v="1"/>
    <s v="theater/plays"/>
    <n v="100"/>
    <n v="176.47"/>
    <x v="1"/>
    <s v="plays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2-23T16:49:54"/>
    <b v="0"/>
    <n v="19"/>
    <b v="1"/>
    <s v="theater/plays"/>
    <n v="100"/>
    <n v="421.11"/>
    <x v="1"/>
    <s v="plays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2-17T17:34:59"/>
    <b v="0"/>
    <n v="77"/>
    <b v="1"/>
    <s v="theater/plays"/>
    <n v="101"/>
    <n v="104.99"/>
    <x v="1"/>
    <s v="plays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06T08:31:46"/>
    <b v="0"/>
    <n v="21"/>
    <b v="1"/>
    <s v="theater/plays"/>
    <n v="108"/>
    <n v="28.19"/>
    <x v="1"/>
    <s v="plays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08T12:20:00"/>
    <b v="0"/>
    <n v="38"/>
    <b v="1"/>
    <s v="theater/plays"/>
    <n v="104"/>
    <n v="54.55"/>
    <x v="1"/>
    <s v="plays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0-24T22:52:58"/>
    <b v="0"/>
    <n v="28"/>
    <b v="1"/>
    <s v="theater/plays"/>
    <n v="104"/>
    <n v="111.89"/>
    <x v="1"/>
    <s v="plays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2-08T04:26:23"/>
    <b v="0"/>
    <n v="48"/>
    <b v="1"/>
    <s v="theater/plays"/>
    <n v="102"/>
    <n v="85.21"/>
    <x v="1"/>
    <s v="plays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7-07T10:20:56"/>
    <b v="0"/>
    <n v="46"/>
    <b v="1"/>
    <s v="theater/plays"/>
    <n v="101"/>
    <n v="76.650000000000006"/>
    <x v="1"/>
    <s v="plays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02T18:47:00"/>
    <b v="0"/>
    <n v="30"/>
    <b v="1"/>
    <s v="theater/plays"/>
    <n v="112"/>
    <n v="65.17"/>
    <x v="1"/>
    <s v="plays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0-14T02:06:08"/>
    <b v="0"/>
    <n v="64"/>
    <b v="1"/>
    <s v="theater/plays"/>
    <n v="100"/>
    <n v="93.76"/>
    <x v="1"/>
    <s v="plays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1-09T20:49:12"/>
    <b v="0"/>
    <n v="15"/>
    <b v="1"/>
    <s v="theater/plays"/>
    <n v="100"/>
    <n v="133.33000000000001"/>
    <x v="1"/>
    <s v="plays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1-02T15:28:26"/>
    <b v="0"/>
    <n v="41"/>
    <b v="1"/>
    <s v="theater/plays"/>
    <n v="105"/>
    <n v="51.22"/>
    <x v="1"/>
    <s v="plays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1-03T18:18:08"/>
    <b v="0"/>
    <n v="35"/>
    <b v="1"/>
    <s v="theater/plays"/>
    <n v="117"/>
    <n v="100.17"/>
    <x v="1"/>
    <s v="plays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5-18T11:04:01"/>
    <b v="0"/>
    <n v="45"/>
    <b v="1"/>
    <s v="theater/plays"/>
    <n v="104"/>
    <n v="34.6"/>
    <x v="1"/>
    <s v="plays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5-03T13:31:22"/>
    <b v="0"/>
    <n v="62"/>
    <b v="1"/>
    <s v="theater/plays"/>
    <n v="115"/>
    <n v="184.68"/>
    <x v="1"/>
    <s v="plays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6-24T18:35:45"/>
    <b v="0"/>
    <n v="22"/>
    <b v="1"/>
    <s v="theater/plays"/>
    <n v="102"/>
    <n v="69.819999999999993"/>
    <x v="1"/>
    <s v="plays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7-09T13:05:48"/>
    <b v="0"/>
    <n v="18"/>
    <b v="1"/>
    <s v="theater/plays"/>
    <n v="223"/>
    <n v="61.94"/>
    <x v="1"/>
    <s v="plays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3-16T20:17:35"/>
    <b v="0"/>
    <n v="12"/>
    <b v="1"/>
    <s v="theater/plays"/>
    <n v="100"/>
    <n v="41.67"/>
    <x v="1"/>
    <s v="plays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0-10T22:07:10"/>
    <b v="0"/>
    <n v="44"/>
    <b v="1"/>
    <s v="theater/plays"/>
    <n v="106"/>
    <n v="36.07"/>
    <x v="1"/>
    <s v="plays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6-26T14:17:25"/>
    <b v="0"/>
    <n v="27"/>
    <b v="1"/>
    <s v="theater/plays"/>
    <n v="142"/>
    <n v="29"/>
    <x v="1"/>
    <s v="plays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15T17:05:44"/>
    <b v="0"/>
    <n v="38"/>
    <b v="1"/>
    <s v="theater/plays"/>
    <n v="184"/>
    <n v="24.21"/>
    <x v="1"/>
    <s v="plays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04T10:43:09"/>
    <b v="0"/>
    <n v="28"/>
    <b v="1"/>
    <s v="theater/plays"/>
    <n v="104"/>
    <n v="55.89"/>
    <x v="1"/>
    <s v="plays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1-08T11:28:49"/>
    <b v="0"/>
    <n v="24"/>
    <b v="1"/>
    <s v="theater/plays"/>
    <n v="112"/>
    <n v="11.67"/>
    <x v="1"/>
    <s v="plays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0-28T18:02:56"/>
    <b v="0"/>
    <n v="65"/>
    <b v="1"/>
    <s v="theater/plays"/>
    <n v="111"/>
    <n v="68.349999999999994"/>
    <x v="1"/>
    <s v="plays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1-21T22:05:25"/>
    <b v="0"/>
    <n v="46"/>
    <b v="1"/>
    <s v="theater/plays"/>
    <n v="104"/>
    <n v="27.07"/>
    <x v="1"/>
    <s v="plays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7-13T22:53:34"/>
    <b v="0"/>
    <n v="85"/>
    <b v="1"/>
    <s v="theater/plays"/>
    <n v="100"/>
    <n v="118.13"/>
    <x v="1"/>
    <s v="plays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7-07T17:22:26"/>
    <b v="0"/>
    <n v="66"/>
    <b v="1"/>
    <s v="theater/plays"/>
    <n v="102"/>
    <n v="44.76"/>
    <x v="1"/>
    <s v="plays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0-12T14:50:43"/>
    <b v="0"/>
    <n v="165"/>
    <b v="1"/>
    <s v="theater/plays"/>
    <n v="110"/>
    <n v="99.79"/>
    <x v="1"/>
    <s v="plays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5-25T11:05:24"/>
    <b v="0"/>
    <n v="17"/>
    <b v="1"/>
    <s v="theater/plays"/>
    <n v="100"/>
    <n v="117.65"/>
    <x v="1"/>
    <s v="plays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5-27T12:05:02"/>
    <b v="0"/>
    <n v="3"/>
    <b v="1"/>
    <s v="theater/plays"/>
    <n v="122"/>
    <n v="203.33"/>
    <x v="1"/>
    <s v="plays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2-09T00:24:46"/>
    <b v="0"/>
    <n v="17"/>
    <b v="1"/>
    <s v="theater/plays"/>
    <n v="138"/>
    <n v="28.32"/>
    <x v="1"/>
    <s v="plays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5-31T11:49:36"/>
    <b v="0"/>
    <n v="91"/>
    <b v="1"/>
    <s v="theater/plays"/>
    <n v="100"/>
    <n v="110.23"/>
    <x v="1"/>
    <s v="plays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6-05T10:08:09"/>
    <b v="0"/>
    <n v="67"/>
    <b v="1"/>
    <s v="theater/plays"/>
    <n v="107"/>
    <n v="31.97"/>
    <x v="1"/>
    <s v="plays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6-17T23:48:24"/>
    <b v="0"/>
    <n v="18"/>
    <b v="1"/>
    <s v="theater/plays"/>
    <n v="211"/>
    <n v="58.61"/>
    <x v="1"/>
    <s v="plays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6-22T19:32:38"/>
    <b v="0"/>
    <n v="21"/>
    <b v="1"/>
    <s v="theater/plays"/>
    <n v="124"/>
    <n v="29.43"/>
    <x v="1"/>
    <s v="plays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5-09T00:59:50"/>
    <b v="0"/>
    <n v="40"/>
    <b v="1"/>
    <s v="theater/plays"/>
    <n v="109"/>
    <n v="81.38"/>
    <x v="1"/>
    <s v="plays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09-17T00:32:52"/>
    <b v="0"/>
    <n v="78"/>
    <b v="1"/>
    <s v="theater/plays"/>
    <n v="104"/>
    <n v="199.17"/>
    <x v="1"/>
    <s v="plays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8-27T23:01:02"/>
    <b v="0"/>
    <n v="26"/>
    <b v="1"/>
    <s v="theater/plays"/>
    <n v="100"/>
    <n v="115.38"/>
    <x v="1"/>
    <s v="plays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17T17:35:38"/>
    <b v="0"/>
    <n v="14"/>
    <b v="1"/>
    <s v="theater/plays"/>
    <n v="130"/>
    <n v="46.43"/>
    <x v="1"/>
    <s v="plays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0-31T19:58:45"/>
    <b v="0"/>
    <n v="44"/>
    <b v="1"/>
    <s v="theater/plays"/>
    <n v="104"/>
    <n v="70.569999999999993"/>
    <x v="1"/>
    <s v="plays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06T03:27:36"/>
    <b v="0"/>
    <n v="9"/>
    <b v="1"/>
    <s v="theater/plays"/>
    <n v="100"/>
    <n v="22.22"/>
    <x v="1"/>
    <s v="plays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3-25T09:54:05"/>
    <b v="0"/>
    <n v="30"/>
    <b v="1"/>
    <s v="theater/plays"/>
    <n v="120"/>
    <n v="159.47"/>
    <x v="1"/>
    <s v="plays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09-11T21:55:48"/>
    <b v="0"/>
    <n v="45"/>
    <b v="1"/>
    <s v="theater/plays"/>
    <n v="100"/>
    <n v="37.78"/>
    <x v="1"/>
    <s v="plays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4-22T20:01:47"/>
    <b v="0"/>
    <n v="56"/>
    <b v="1"/>
    <s v="theater/plays"/>
    <n v="101"/>
    <n v="72.05"/>
    <x v="1"/>
    <s v="plays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3-18T19:43:05"/>
    <b v="0"/>
    <n v="46"/>
    <b v="1"/>
    <s v="theater/plays"/>
    <n v="107"/>
    <n v="63.7"/>
    <x v="1"/>
    <s v="plays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04T02:10:02"/>
    <b v="0"/>
    <n v="34"/>
    <b v="1"/>
    <s v="theater/plays"/>
    <n v="138"/>
    <n v="28.41"/>
    <x v="1"/>
    <s v="plays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2-01T18:59:23"/>
    <b v="0"/>
    <n v="98"/>
    <b v="1"/>
    <s v="theater/plays"/>
    <n v="101"/>
    <n v="103.21"/>
    <x v="1"/>
    <s v="plays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1-14T13:29:36"/>
    <b v="0"/>
    <n v="46"/>
    <b v="1"/>
    <s v="theater/plays"/>
    <n v="109"/>
    <n v="71.150000000000006"/>
    <x v="1"/>
    <s v="plays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3-24T21:52:21"/>
    <b v="0"/>
    <n v="10"/>
    <b v="1"/>
    <s v="theater/plays"/>
    <n v="140"/>
    <n v="35"/>
    <x v="1"/>
    <s v="plays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1-13T16:14:44"/>
    <b v="0"/>
    <n v="76"/>
    <b v="1"/>
    <s v="theater/plays"/>
    <n v="104"/>
    <n v="81.78"/>
    <x v="1"/>
    <s v="plays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09-01T14:48:56"/>
    <b v="0"/>
    <n v="104"/>
    <b v="1"/>
    <s v="theater/plays"/>
    <n v="103"/>
    <n v="297.02999999999997"/>
    <x v="1"/>
    <s v="plays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01T01:21:43"/>
    <b v="0"/>
    <n v="87"/>
    <b v="1"/>
    <s v="theater/plays"/>
    <n v="108"/>
    <n v="46.61"/>
    <x v="1"/>
    <s v="plays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6-01T15:29:12"/>
    <b v="0"/>
    <n v="29"/>
    <b v="1"/>
    <s v="theater/plays"/>
    <n v="100"/>
    <n v="51.72"/>
    <x v="1"/>
    <s v="plays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02T17:17:27"/>
    <b v="0"/>
    <n v="51"/>
    <b v="1"/>
    <s v="theater/plays"/>
    <n v="103"/>
    <n v="40.29"/>
    <x v="1"/>
    <s v="plays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0-18T00:31:01"/>
    <b v="0"/>
    <n v="12"/>
    <b v="1"/>
    <s v="theater/plays"/>
    <n v="130"/>
    <n v="16.25"/>
    <x v="1"/>
    <s v="plays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6-29T22:41:41"/>
    <b v="0"/>
    <n v="72"/>
    <b v="1"/>
    <s v="theater/plays"/>
    <n v="109"/>
    <n v="30.15"/>
    <x v="1"/>
    <s v="plays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7-18T17:32:33"/>
    <b v="0"/>
    <n v="21"/>
    <b v="1"/>
    <s v="theater/plays"/>
    <n v="100"/>
    <n v="95.24"/>
    <x v="1"/>
    <s v="plays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1-10T13:56:54"/>
    <b v="0"/>
    <n v="42"/>
    <b v="1"/>
    <s v="theater/plays"/>
    <n v="110"/>
    <n v="52.21"/>
    <x v="1"/>
    <s v="plays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5-16T01:30:55"/>
    <b v="0"/>
    <n v="71"/>
    <b v="1"/>
    <s v="theater/plays"/>
    <n v="100"/>
    <n v="134.15"/>
    <x v="1"/>
    <s v="plays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6-09T09:07:49"/>
    <b v="0"/>
    <n v="168"/>
    <b v="1"/>
    <s v="theater/plays"/>
    <n v="106"/>
    <n v="62.83"/>
    <x v="1"/>
    <s v="plays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7-20T14:48:13"/>
    <b v="0"/>
    <n v="19"/>
    <b v="1"/>
    <s v="theater/plays"/>
    <n v="112"/>
    <n v="58.95"/>
    <x v="1"/>
    <s v="plays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7-30T12:59:53"/>
    <b v="0"/>
    <n v="37"/>
    <b v="1"/>
    <s v="theater/plays"/>
    <n v="106"/>
    <n v="143.11000000000001"/>
    <x v="1"/>
    <s v="plays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7-19T17:03:40"/>
    <b v="0"/>
    <n v="36"/>
    <b v="1"/>
    <s v="theater/plays"/>
    <n v="101"/>
    <n v="84.17"/>
    <x v="1"/>
    <s v="plays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4-05T22:16:07"/>
    <b v="0"/>
    <n v="14"/>
    <b v="1"/>
    <s v="theater/plays"/>
    <n v="104"/>
    <n v="186.07"/>
    <x v="1"/>
    <s v="plays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04T21:52:10"/>
    <b v="0"/>
    <n v="18"/>
    <b v="1"/>
    <s v="theater/plays"/>
    <n v="135"/>
    <n v="89.79"/>
    <x v="1"/>
    <s v="plays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6-18T02:57:08"/>
    <b v="0"/>
    <n v="82"/>
    <b v="1"/>
    <s v="theater/plays"/>
    <n v="105"/>
    <n v="64.16"/>
    <x v="1"/>
    <s v="plays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0-16T10:18:41"/>
    <b v="0"/>
    <n v="43"/>
    <b v="1"/>
    <s v="theater/plays"/>
    <n v="103"/>
    <n v="59.65"/>
    <x v="1"/>
    <s v="plays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4-29T20:11:12"/>
    <b v="0"/>
    <n v="8"/>
    <b v="1"/>
    <s v="theater/plays"/>
    <n v="100"/>
    <n v="31.25"/>
    <x v="1"/>
    <s v="plays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8-09T12:35:46"/>
    <b v="0"/>
    <n v="45"/>
    <b v="1"/>
    <s v="theater/plays"/>
    <n v="186"/>
    <n v="41.22"/>
    <x v="1"/>
    <s v="plays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5-30T06:59:46"/>
    <b v="0"/>
    <n v="20"/>
    <b v="1"/>
    <s v="theater/plays"/>
    <n v="289"/>
    <n v="43.35"/>
    <x v="1"/>
    <s v="plays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09-24T12:43:56"/>
    <b v="0"/>
    <n v="31"/>
    <b v="1"/>
    <s v="theater/plays"/>
    <n v="100"/>
    <n v="64.52"/>
    <x v="1"/>
    <s v="plays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1-11T19:58:45"/>
    <b v="0"/>
    <n v="25"/>
    <b v="1"/>
    <s v="theater/plays"/>
    <n v="108"/>
    <n v="43.28"/>
    <x v="1"/>
    <s v="plays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2-01T21:20:12"/>
    <b v="0"/>
    <n v="14"/>
    <b v="1"/>
    <s v="theater/plays"/>
    <n v="108"/>
    <n v="77"/>
    <x v="1"/>
    <s v="plays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1-16T02:51:29"/>
    <b v="0"/>
    <n v="45"/>
    <b v="1"/>
    <s v="theater/plays"/>
    <n v="110"/>
    <n v="51.22"/>
    <x v="1"/>
    <s v="plays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6-10T01:15:38"/>
    <b v="0"/>
    <n v="20"/>
    <b v="1"/>
    <s v="theater/plays"/>
    <n v="171"/>
    <n v="68.25"/>
    <x v="1"/>
    <s v="plays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1-31T16:54:31"/>
    <b v="0"/>
    <n v="39"/>
    <b v="1"/>
    <s v="theater/plays"/>
    <n v="152"/>
    <n v="19.489999999999998"/>
    <x v="1"/>
    <s v="plays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3-24T17:22:07"/>
    <b v="0"/>
    <n v="16"/>
    <b v="1"/>
    <s v="theater/plays"/>
    <n v="101"/>
    <n v="41.13"/>
    <x v="1"/>
    <s v="plays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6-29T15:20:26"/>
    <b v="0"/>
    <n v="37"/>
    <b v="1"/>
    <s v="theater/plays"/>
    <n v="153"/>
    <n v="41.41"/>
    <x v="1"/>
    <s v="plays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6-13T23:29:16"/>
    <b v="0"/>
    <n v="14"/>
    <b v="1"/>
    <s v="theater/plays"/>
    <n v="128"/>
    <n v="27.5"/>
    <x v="1"/>
    <s v="plays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6-30T16:45:59"/>
    <b v="0"/>
    <n v="21"/>
    <b v="1"/>
    <s v="theater/plays"/>
    <n v="101"/>
    <n v="33.57"/>
    <x v="1"/>
    <s v="plays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09-12T18:00:27"/>
    <b v="0"/>
    <n v="69"/>
    <b v="1"/>
    <s v="theater/plays"/>
    <n v="101"/>
    <n v="145.87"/>
    <x v="1"/>
    <s v="plays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6-30T04:56:07"/>
    <b v="0"/>
    <n v="16"/>
    <b v="1"/>
    <s v="theater/plays"/>
    <n v="191"/>
    <n v="358.69"/>
    <x v="1"/>
    <s v="plays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1-11T16:57:37"/>
    <b v="0"/>
    <n v="55"/>
    <b v="1"/>
    <s v="theater/plays"/>
    <n v="140"/>
    <n v="50.98"/>
    <x v="1"/>
    <s v="plays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1-06T04:51:43"/>
    <b v="0"/>
    <n v="27"/>
    <b v="1"/>
    <s v="theater/plays"/>
    <n v="124"/>
    <n v="45.04"/>
    <x v="1"/>
    <s v="plays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4-19T11:31:00"/>
    <b v="0"/>
    <n v="36"/>
    <b v="1"/>
    <s v="theater/plays"/>
    <n v="126"/>
    <n v="17.53"/>
    <x v="1"/>
    <s v="plays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7-31T12:39:12"/>
    <b v="0"/>
    <n v="19"/>
    <b v="1"/>
    <s v="theater/plays"/>
    <n v="190"/>
    <n v="50"/>
    <x v="1"/>
    <s v="plays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09-29T15:11:19"/>
    <b v="0"/>
    <n v="12"/>
    <b v="1"/>
    <s v="theater/plays"/>
    <n v="139"/>
    <n v="57.92"/>
    <x v="1"/>
    <s v="plays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6-23T21:33:48"/>
    <b v="0"/>
    <n v="17"/>
    <b v="1"/>
    <s v="theater/plays"/>
    <n v="202"/>
    <n v="29.71"/>
    <x v="1"/>
    <s v="plays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08-29T22:03:05"/>
    <b v="0"/>
    <n v="114"/>
    <b v="1"/>
    <s v="theater/plays"/>
    <n v="103"/>
    <n v="90.68"/>
    <x v="1"/>
    <s v="plays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7-23T03:07:17"/>
    <b v="0"/>
    <n v="93"/>
    <b v="1"/>
    <s v="theater/plays"/>
    <n v="102"/>
    <n v="55.01"/>
    <x v="1"/>
    <s v="plays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7-14T15:01:12"/>
    <b v="0"/>
    <n v="36"/>
    <b v="1"/>
    <s v="theater/plays"/>
    <n v="103"/>
    <n v="57.22"/>
    <x v="1"/>
    <s v="plays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2-19T00:27:30"/>
    <b v="0"/>
    <n v="61"/>
    <b v="1"/>
    <s v="theater/plays"/>
    <n v="127"/>
    <n v="72.95"/>
    <x v="1"/>
    <s v="plays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2-17T16:07:12"/>
    <b v="0"/>
    <n v="47"/>
    <b v="1"/>
    <s v="theater/plays"/>
    <n v="101"/>
    <n v="64.47"/>
    <x v="1"/>
    <s v="plays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8-22T18:22:09"/>
    <b v="0"/>
    <n v="17"/>
    <b v="1"/>
    <s v="theater/plays"/>
    <n v="122"/>
    <n v="716.35"/>
    <x v="1"/>
    <s v="plays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3-28T15:24:05"/>
    <b v="0"/>
    <n v="63"/>
    <b v="1"/>
    <s v="theater/plays"/>
    <n v="113"/>
    <n v="50.4"/>
    <x v="1"/>
    <s v="plays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6-07T00:31:42"/>
    <b v="0"/>
    <n v="9"/>
    <b v="1"/>
    <s v="theater/plays"/>
    <n v="150"/>
    <n v="41.67"/>
    <x v="1"/>
    <s v="plays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7-20T19:41:30"/>
    <b v="0"/>
    <n v="30"/>
    <b v="1"/>
    <s v="theater/plays"/>
    <n v="215"/>
    <n v="35.770000000000003"/>
    <x v="1"/>
    <s v="plays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0-15T04:05:31"/>
    <b v="0"/>
    <n v="23"/>
    <b v="1"/>
    <s v="theater/plays"/>
    <n v="102"/>
    <n v="88.74"/>
    <x v="1"/>
    <s v="plays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2-26T20:01:36"/>
    <b v="0"/>
    <n v="33"/>
    <b v="1"/>
    <s v="theater/plays"/>
    <n v="100"/>
    <n v="148.47999999999999"/>
    <x v="1"/>
    <s v="plays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6-19T12:02:11"/>
    <b v="0"/>
    <n v="39"/>
    <b v="1"/>
    <s v="theater/plays"/>
    <n v="101"/>
    <n v="51.79"/>
    <x v="1"/>
    <s v="plays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0-05T21:08:24"/>
    <b v="0"/>
    <n v="17"/>
    <b v="1"/>
    <s v="theater/plays"/>
    <n v="113"/>
    <n v="20"/>
    <x v="1"/>
    <s v="plays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08T06:43:10"/>
    <b v="0"/>
    <n v="6"/>
    <b v="1"/>
    <s v="theater/plays"/>
    <n v="104"/>
    <n v="52"/>
    <x v="1"/>
    <s v="plays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03T17:40:43"/>
    <b v="0"/>
    <n v="39"/>
    <b v="1"/>
    <s v="theater/plays"/>
    <n v="115"/>
    <n v="53.23"/>
    <x v="1"/>
    <s v="plays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2-17T22:00:22"/>
    <b v="0"/>
    <n v="57"/>
    <b v="1"/>
    <s v="theater/plays"/>
    <n v="113"/>
    <n v="39.6"/>
    <x v="1"/>
    <s v="plays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5-21T20:31:20"/>
    <b v="0"/>
    <n v="56"/>
    <b v="1"/>
    <s v="theater/plays"/>
    <n v="128"/>
    <n v="34.25"/>
    <x v="1"/>
    <s v="plays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6-15T07:37:07"/>
    <b v="0"/>
    <n v="13"/>
    <b v="1"/>
    <s v="theater/plays"/>
    <n v="143"/>
    <n v="164.62"/>
    <x v="1"/>
    <s v="plays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4-12-15T05:56:28"/>
    <b v="0"/>
    <n v="95"/>
    <b v="1"/>
    <s v="theater/plays"/>
    <n v="119"/>
    <n v="125.05"/>
    <x v="1"/>
    <s v="plays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6-05T18:31:06"/>
    <b v="0"/>
    <n v="80"/>
    <b v="1"/>
    <s v="theater/plays"/>
    <n v="138"/>
    <n v="51.88"/>
    <x v="1"/>
    <s v="plays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6-02T16:03:01"/>
    <b v="0"/>
    <n v="133"/>
    <b v="1"/>
    <s v="theater/plays"/>
    <n v="160"/>
    <n v="40.29"/>
    <x v="1"/>
    <s v="plays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5-15T18:14:59"/>
    <b v="0"/>
    <n v="44"/>
    <b v="1"/>
    <s v="theater/plays"/>
    <n v="114"/>
    <n v="64.91"/>
    <x v="1"/>
    <s v="plays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1-02T16:38:00"/>
    <b v="0"/>
    <n v="30"/>
    <b v="1"/>
    <s v="theater/plays"/>
    <n v="101"/>
    <n v="55.33"/>
    <x v="1"/>
    <s v="plays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5-01T21:00:01"/>
    <b v="0"/>
    <n v="56"/>
    <b v="1"/>
    <s v="theater/plays"/>
    <n v="155"/>
    <n v="83.14"/>
    <x v="1"/>
    <s v="plays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5-24T22:34:12"/>
    <b v="0"/>
    <n v="66"/>
    <b v="1"/>
    <s v="theater/plays"/>
    <n v="128"/>
    <n v="38.71"/>
    <x v="1"/>
    <s v="plays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3-23T18:26:00"/>
    <b v="0"/>
    <n v="29"/>
    <b v="1"/>
    <s v="theater/plays"/>
    <n v="121"/>
    <n v="125.38"/>
    <x v="1"/>
    <s v="plays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4-23T15:15:31"/>
    <b v="0"/>
    <n v="72"/>
    <b v="1"/>
    <s v="theater/plays"/>
    <n v="113"/>
    <n v="78.260000000000005"/>
    <x v="1"/>
    <s v="plays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3-13T19:15:24"/>
    <b v="0"/>
    <n v="27"/>
    <b v="1"/>
    <s v="theater/plays"/>
    <n v="128"/>
    <n v="47.22"/>
    <x v="1"/>
    <s v="plays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4-26T05:59:44"/>
    <b v="0"/>
    <n v="10"/>
    <b v="1"/>
    <s v="theater/plays"/>
    <n v="158"/>
    <n v="79.099999999999994"/>
    <x v="1"/>
    <s v="plays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09-20T00:13:17"/>
    <b v="0"/>
    <n v="35"/>
    <b v="1"/>
    <s v="theater/plays"/>
    <n v="105"/>
    <n v="114.29"/>
    <x v="1"/>
    <s v="plays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7-27T20:47:16"/>
    <b v="0"/>
    <n v="29"/>
    <b v="1"/>
    <s v="theater/plays"/>
    <n v="100"/>
    <n v="51.72"/>
    <x v="1"/>
    <s v="plays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14T05:09:35"/>
    <b v="0"/>
    <n v="13"/>
    <b v="1"/>
    <s v="theater/plays"/>
    <n v="100"/>
    <n v="30.77"/>
    <x v="1"/>
    <s v="plays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0-02T18:18:29"/>
    <b v="0"/>
    <n v="72"/>
    <b v="1"/>
    <s v="theater/plays"/>
    <n v="107"/>
    <n v="74.209999999999994"/>
    <x v="1"/>
    <s v="plays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8-01T20:19:26"/>
    <b v="0"/>
    <n v="78"/>
    <b v="1"/>
    <s v="theater/plays"/>
    <n v="124"/>
    <n v="47.85"/>
    <x v="1"/>
    <s v="plays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5-20T17:48:24"/>
    <b v="0"/>
    <n v="49"/>
    <b v="1"/>
    <s v="theater/plays"/>
    <n v="109"/>
    <n v="34.409999999999997"/>
    <x v="1"/>
    <s v="plays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3-29T03:48:24"/>
    <b v="0"/>
    <n v="42"/>
    <b v="1"/>
    <s v="theater/plays"/>
    <n v="102"/>
    <n v="40.24"/>
    <x v="1"/>
    <s v="plays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5-07T00:52:05"/>
    <b v="0"/>
    <n v="35"/>
    <b v="1"/>
    <s v="theater/plays"/>
    <n v="106"/>
    <n v="60.29"/>
    <x v="1"/>
    <s v="plays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2-18T22:03:58"/>
    <b v="0"/>
    <n v="42"/>
    <b v="1"/>
    <s v="theater/plays"/>
    <n v="106"/>
    <n v="25.31"/>
    <x v="1"/>
    <s v="plays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8-16T18:19:55"/>
    <b v="0"/>
    <n v="42"/>
    <b v="1"/>
    <s v="theater/plays"/>
    <n v="101"/>
    <n v="35.950000000000003"/>
    <x v="1"/>
    <s v="plays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2-29T20:08:44"/>
    <b v="0"/>
    <n v="31"/>
    <b v="1"/>
    <s v="theater/plays"/>
    <n v="105"/>
    <n v="136"/>
    <x v="1"/>
    <s v="plays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6-23T11:28:48"/>
    <b v="0"/>
    <n v="38"/>
    <b v="1"/>
    <s v="theater/plays"/>
    <n v="108"/>
    <n v="70.760000000000005"/>
    <x v="1"/>
    <s v="plays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0-19T17:58:11"/>
    <b v="0"/>
    <n v="8"/>
    <b v="1"/>
    <s v="theater/plays"/>
    <n v="100"/>
    <n v="125"/>
    <x v="1"/>
    <s v="plays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4-30T22:27:25"/>
    <b v="0"/>
    <n v="39"/>
    <b v="1"/>
    <s v="theater/plays"/>
    <n v="104"/>
    <n v="66.510000000000005"/>
    <x v="1"/>
    <s v="plays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7-08T17:37:20"/>
    <b v="0"/>
    <n v="29"/>
    <b v="1"/>
    <s v="theater/plays"/>
    <n v="102"/>
    <n v="105"/>
    <x v="1"/>
    <s v="plays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4-30T22:08:57"/>
    <b v="0"/>
    <n v="72"/>
    <b v="1"/>
    <s v="theater/plays"/>
    <n v="104"/>
    <n v="145"/>
    <x v="1"/>
    <s v="plays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4-16T17:30:53"/>
    <b v="0"/>
    <n v="15"/>
    <b v="1"/>
    <s v="theater/plays"/>
    <n v="180"/>
    <n v="12"/>
    <x v="1"/>
    <s v="plays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06T20:37:46"/>
    <b v="0"/>
    <n v="33"/>
    <b v="1"/>
    <s v="theater/plays"/>
    <n v="106"/>
    <n v="96.67"/>
    <x v="1"/>
    <s v="plays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6-11T14:54:06"/>
    <b v="0"/>
    <n v="15"/>
    <b v="1"/>
    <s v="theater/plays"/>
    <n v="101"/>
    <n v="60.33"/>
    <x v="1"/>
    <s v="plays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0-14T20:58:15"/>
    <b v="0"/>
    <n v="19"/>
    <b v="1"/>
    <s v="theater/plays"/>
    <n v="101"/>
    <n v="79.89"/>
    <x v="1"/>
    <s v="plays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2-21T12:53:12"/>
    <b v="0"/>
    <n v="17"/>
    <b v="1"/>
    <s v="theater/plays"/>
    <n v="100"/>
    <n v="58.82"/>
    <x v="1"/>
    <s v="plays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5-21T02:18:32"/>
    <b v="0"/>
    <n v="44"/>
    <b v="1"/>
    <s v="theater/plays"/>
    <n v="118"/>
    <n v="75.34"/>
    <x v="1"/>
    <s v="plays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1-15T20:19:12"/>
    <b v="0"/>
    <n v="10"/>
    <b v="1"/>
    <s v="theater/plays"/>
    <n v="110"/>
    <n v="55"/>
    <x v="1"/>
    <s v="plays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4-30T18:32:51"/>
    <b v="0"/>
    <n v="46"/>
    <b v="1"/>
    <s v="theater/plays"/>
    <n v="103"/>
    <n v="66.959999999999994"/>
    <x v="1"/>
    <s v="plays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8-04T00:14:30"/>
    <b v="0"/>
    <n v="11"/>
    <b v="1"/>
    <s v="theater/plays"/>
    <n v="100"/>
    <n v="227.27"/>
    <x v="1"/>
    <s v="plays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6-03T19:37:14"/>
    <b v="0"/>
    <n v="13"/>
    <b v="1"/>
    <s v="theater/plays"/>
    <n v="100"/>
    <n v="307.69"/>
    <x v="1"/>
    <s v="plays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09-10T18:48:19"/>
    <b v="0"/>
    <n v="33"/>
    <b v="1"/>
    <s v="theater/plays"/>
    <n v="110"/>
    <n v="50.02"/>
    <x v="1"/>
    <s v="plays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2-01T14:22:30"/>
    <b v="0"/>
    <n v="28"/>
    <b v="1"/>
    <s v="theater/plays"/>
    <n v="101"/>
    <n v="72.39"/>
    <x v="1"/>
    <s v="plays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8-10T19:46:52"/>
    <b v="0"/>
    <n v="21"/>
    <b v="1"/>
    <s v="theater/plays"/>
    <n v="101"/>
    <n v="95.95"/>
    <x v="1"/>
    <s v="plays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8-29T08:40:20"/>
    <b v="0"/>
    <n v="13"/>
    <b v="1"/>
    <s v="theater/plays"/>
    <n v="169"/>
    <n v="45.62"/>
    <x v="1"/>
    <s v="plays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8-17T18:57:26"/>
    <b v="0"/>
    <n v="34"/>
    <b v="1"/>
    <s v="theater/plays"/>
    <n v="100"/>
    <n v="41.03"/>
    <x v="1"/>
    <s v="plays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7-29T09:32:28"/>
    <b v="0"/>
    <n v="80"/>
    <b v="1"/>
    <s v="theater/plays"/>
    <n v="114"/>
    <n v="56.83"/>
    <x v="1"/>
    <s v="plays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8-28T18:19:33"/>
    <b v="0"/>
    <n v="74"/>
    <b v="1"/>
    <s v="theater/plays"/>
    <n v="102"/>
    <n v="137.24"/>
    <x v="1"/>
    <s v="plays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7-28T16:41:46"/>
    <b v="0"/>
    <n v="7"/>
    <b v="1"/>
    <s v="theater/plays"/>
    <n v="106"/>
    <n v="75.709999999999994"/>
    <x v="1"/>
    <s v="plays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3-30T08:02:51"/>
    <b v="0"/>
    <n v="34"/>
    <b v="1"/>
    <s v="theater/plays"/>
    <n v="102"/>
    <n v="99"/>
    <x v="1"/>
    <s v="plays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6-11T00:33:25"/>
    <b v="0"/>
    <n v="86"/>
    <b v="1"/>
    <s v="theater/plays"/>
    <n v="117"/>
    <n v="81.569999999999993"/>
    <x v="1"/>
    <s v="plays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6-12-28T12:01:58"/>
    <b v="0"/>
    <n v="37"/>
    <b v="1"/>
    <s v="theater/plays"/>
    <n v="101"/>
    <n v="45.11"/>
    <x v="1"/>
    <s v="plays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6-21T18:16:58"/>
    <b v="0"/>
    <n v="18"/>
    <b v="1"/>
    <s v="theater/plays"/>
    <n v="132"/>
    <n v="36.67"/>
    <x v="1"/>
    <s v="plays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3-12T14:57:37"/>
    <b v="0"/>
    <n v="22"/>
    <b v="1"/>
    <s v="theater/plays"/>
    <n v="100"/>
    <n v="125"/>
    <x v="1"/>
    <s v="plays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5-30T15:42:14"/>
    <b v="0"/>
    <n v="26"/>
    <b v="1"/>
    <s v="theater/plays"/>
    <n v="128"/>
    <n v="49.23"/>
    <x v="1"/>
    <s v="plays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01T14:23:47"/>
    <b v="0"/>
    <n v="27"/>
    <b v="1"/>
    <s v="theater/plays"/>
    <n v="119"/>
    <n v="42.3"/>
    <x v="1"/>
    <s v="plays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0-11T18:16:07"/>
    <b v="0"/>
    <n v="8"/>
    <b v="1"/>
    <s v="theater/plays"/>
    <n v="126"/>
    <n v="78.88"/>
    <x v="1"/>
    <s v="plays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08-26T15:00:23"/>
    <b v="0"/>
    <n v="204"/>
    <b v="1"/>
    <s v="theater/plays"/>
    <n v="156"/>
    <n v="38.28"/>
    <x v="1"/>
    <s v="plays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08-31T15:21:50"/>
    <b v="0"/>
    <n v="46"/>
    <b v="1"/>
    <s v="theater/plays"/>
    <n v="103"/>
    <n v="44.85"/>
    <x v="1"/>
    <s v="plays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1-19T17:27:05"/>
    <b v="0"/>
    <n v="17"/>
    <b v="1"/>
    <s v="theater/plays"/>
    <n v="153"/>
    <n v="13.53"/>
    <x v="1"/>
    <s v="plays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0-10T08:30:16"/>
    <b v="0"/>
    <n v="28"/>
    <b v="1"/>
    <s v="theater/plays"/>
    <n v="180"/>
    <n v="43.5"/>
    <x v="1"/>
    <s v="plays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7-19T10:05:40"/>
    <b v="0"/>
    <n v="83"/>
    <b v="1"/>
    <s v="theater/plays"/>
    <n v="128"/>
    <n v="30.95"/>
    <x v="1"/>
    <s v="plays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8-17T18:08:42"/>
    <b v="0"/>
    <n v="13"/>
    <b v="1"/>
    <s v="theater/plays"/>
    <n v="120"/>
    <n v="55.23"/>
    <x v="1"/>
    <s v="plays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5-26T00:04:51"/>
    <b v="0"/>
    <n v="8"/>
    <b v="1"/>
    <s v="theater/plays"/>
    <n v="123"/>
    <n v="46.13"/>
    <x v="1"/>
    <s v="plays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05T17:31:15"/>
    <b v="0"/>
    <n v="32"/>
    <b v="1"/>
    <s v="theater/plays"/>
    <n v="105"/>
    <n v="39.380000000000003"/>
    <x v="1"/>
    <s v="plays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7-08T14:23:42"/>
    <b v="0"/>
    <n v="85"/>
    <b v="1"/>
    <s v="theater/plays"/>
    <n v="102"/>
    <n v="66.150000000000006"/>
    <x v="1"/>
    <s v="plays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5-25T18:07:39"/>
    <b v="0"/>
    <n v="29"/>
    <b v="1"/>
    <s v="theater/plays"/>
    <n v="105"/>
    <n v="54.14"/>
    <x v="1"/>
    <s v="plays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2-04T19:57:37"/>
    <b v="0"/>
    <n v="24"/>
    <b v="1"/>
    <s v="theater/plays"/>
    <n v="100"/>
    <n v="104.17"/>
    <x v="1"/>
    <s v="plays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3-11T19:22:39"/>
    <b v="0"/>
    <n v="8"/>
    <b v="1"/>
    <s v="theater/plays"/>
    <n v="100"/>
    <n v="31.38"/>
    <x v="1"/>
    <s v="plays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09T15:51:24"/>
    <b v="0"/>
    <n v="19"/>
    <b v="1"/>
    <s v="theater/plays"/>
    <n v="102"/>
    <n v="59.21"/>
    <x v="1"/>
    <s v="plays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4-19T01:53:21"/>
    <b v="0"/>
    <n v="336"/>
    <b v="1"/>
    <s v="theater/plays"/>
    <n v="114"/>
    <n v="119.18"/>
    <x v="1"/>
    <s v="plays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2-10T22:36:54"/>
    <b v="0"/>
    <n v="13"/>
    <b v="1"/>
    <s v="theater/plays"/>
    <n v="102"/>
    <n v="164.62"/>
    <x v="1"/>
    <s v="plays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8-06T09:27:53"/>
    <b v="0"/>
    <n v="42"/>
    <b v="1"/>
    <s v="theater/plays"/>
    <n v="102"/>
    <n v="24.29"/>
    <x v="1"/>
    <s v="plays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4-01T21:26:38"/>
    <b v="0"/>
    <n v="64"/>
    <b v="1"/>
    <s v="theater/plays"/>
    <n v="105"/>
    <n v="40.94"/>
    <x v="1"/>
    <s v="plays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4-23T12:22:50"/>
    <b v="0"/>
    <n v="25"/>
    <b v="1"/>
    <s v="theater/plays"/>
    <n v="102"/>
    <n v="61.1"/>
    <x v="1"/>
    <s v="plays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5-28T14:05:24"/>
    <b v="0"/>
    <n v="20"/>
    <b v="1"/>
    <s v="theater/plays"/>
    <n v="100"/>
    <n v="38.65"/>
    <x v="1"/>
    <s v="plays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7-10T00:41:20"/>
    <b v="0"/>
    <n v="104"/>
    <b v="1"/>
    <s v="theater/plays"/>
    <n v="106"/>
    <n v="56.2"/>
    <x v="1"/>
    <s v="plays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1-11T01:12:39"/>
    <b v="0"/>
    <n v="53"/>
    <b v="1"/>
    <s v="theater/plays"/>
    <n v="113"/>
    <n v="107"/>
    <x v="1"/>
    <s v="plays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0-17T10:36:34"/>
    <b v="0"/>
    <n v="14"/>
    <b v="1"/>
    <s v="theater/plays"/>
    <n v="100"/>
    <n v="171.43"/>
    <x v="1"/>
    <s v="plays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6-17T15:35:24"/>
    <b v="0"/>
    <n v="20"/>
    <b v="1"/>
    <s v="theater/plays"/>
    <n v="100"/>
    <n v="110.5"/>
    <x v="1"/>
    <s v="plays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3-31T06:38:31"/>
    <b v="0"/>
    <n v="558"/>
    <b v="1"/>
    <s v="theater/plays"/>
    <n v="100"/>
    <n v="179.28"/>
    <x v="1"/>
    <s v="plays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5-14T19:36:15"/>
    <b v="0"/>
    <n v="22"/>
    <b v="1"/>
    <s v="theater/plays"/>
    <n v="144"/>
    <n v="22.91"/>
    <x v="1"/>
    <s v="plays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08T02:18:28"/>
    <b v="0"/>
    <n v="24"/>
    <b v="1"/>
    <s v="theater/plays"/>
    <n v="104"/>
    <n v="43.13"/>
    <x v="1"/>
    <s v="plays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4-20T21:21:06"/>
    <b v="0"/>
    <n v="74"/>
    <b v="1"/>
    <s v="theater/plays"/>
    <n v="108"/>
    <n v="46.89"/>
    <x v="1"/>
    <s v="plays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7-17T16:19:38"/>
    <b v="0"/>
    <n v="54"/>
    <b v="1"/>
    <s v="theater/plays"/>
    <n v="102"/>
    <n v="47.41"/>
    <x v="1"/>
    <s v="plays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03T18:17:07"/>
    <b v="0"/>
    <n v="31"/>
    <b v="1"/>
    <s v="theater/plays"/>
    <n v="149"/>
    <n v="15.13"/>
    <x v="1"/>
    <s v="plays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7-03T16:07:36"/>
    <b v="0"/>
    <n v="25"/>
    <b v="1"/>
    <s v="theater/plays"/>
    <n v="105"/>
    <n v="21.1"/>
    <x v="1"/>
    <s v="plays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08-19T14:57:29"/>
    <b v="0"/>
    <n v="17"/>
    <b v="1"/>
    <s v="theater/plays"/>
    <n v="101"/>
    <n v="59.12"/>
    <x v="1"/>
    <s v="plays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1-30T17:50:08"/>
    <b v="0"/>
    <n v="12"/>
    <b v="1"/>
    <s v="theater/plays"/>
    <n v="131"/>
    <n v="97.92"/>
    <x v="1"/>
    <s v="plays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4-12-23T12:11:23"/>
    <b v="0"/>
    <n v="38"/>
    <b v="1"/>
    <s v="theater/plays"/>
    <n v="105"/>
    <n v="55.13"/>
    <x v="1"/>
    <s v="plays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5-10T19:27:24"/>
    <b v="0"/>
    <n v="41"/>
    <b v="1"/>
    <s v="theater/plays"/>
    <n v="109"/>
    <n v="26.54"/>
    <x v="1"/>
    <s v="plays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8-17T17:46:34"/>
    <b v="0"/>
    <n v="19"/>
    <b v="1"/>
    <s v="theater/plays"/>
    <n v="111"/>
    <n v="58.42"/>
    <x v="1"/>
    <s v="plays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4-12-08T16:31:36"/>
    <b v="0"/>
    <n v="41"/>
    <b v="1"/>
    <s v="theater/plays"/>
    <n v="100"/>
    <n v="122.54"/>
    <x v="1"/>
    <s v="plays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02T07:58:03"/>
    <b v="0"/>
    <n v="26"/>
    <b v="1"/>
    <s v="theater/plays"/>
    <n v="114"/>
    <n v="87.96"/>
    <x v="1"/>
    <s v="plays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09-29T20:36:53"/>
    <b v="0"/>
    <n v="25"/>
    <b v="1"/>
    <s v="theater/plays"/>
    <n v="122"/>
    <n v="73.239999999999995"/>
    <x v="1"/>
    <s v="plays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5-21T13:41:22"/>
    <b v="0"/>
    <n v="9"/>
    <b v="1"/>
    <s v="theater/plays"/>
    <n v="100"/>
    <n v="55.56"/>
    <x v="1"/>
    <s v="plays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0-08T09:00:46"/>
    <b v="0"/>
    <n v="78"/>
    <b v="1"/>
    <s v="theater/plays"/>
    <n v="103"/>
    <n v="39.54"/>
    <x v="1"/>
    <s v="plays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0-13T22:37:28"/>
    <b v="0"/>
    <n v="45"/>
    <b v="1"/>
    <s v="theater/plays"/>
    <n v="106"/>
    <n v="136.78"/>
    <x v="1"/>
    <s v="plays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7-09T18:48:47"/>
    <b v="0"/>
    <n v="102"/>
    <b v="1"/>
    <s v="theater/plays"/>
    <n v="101"/>
    <n v="99.34"/>
    <x v="1"/>
    <s v="plays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0-05T13:10:54"/>
    <b v="0"/>
    <n v="5"/>
    <b v="1"/>
    <s v="theater/plays"/>
    <n v="100"/>
    <n v="20"/>
    <x v="1"/>
    <s v="plays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3-29T18:53:03"/>
    <b v="0"/>
    <n v="27"/>
    <b v="1"/>
    <s v="theater/plays"/>
    <n v="130"/>
    <n v="28.89"/>
    <x v="1"/>
    <s v="plays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3-30T17:36:17"/>
    <b v="0"/>
    <n v="37"/>
    <b v="1"/>
    <s v="theater/plays"/>
    <n v="100"/>
    <n v="40.549999999999997"/>
    <x v="1"/>
    <s v="plays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2-29T18:17:36"/>
    <b v="0"/>
    <n v="14"/>
    <b v="1"/>
    <s v="theater/plays"/>
    <n v="100"/>
    <n v="35.71"/>
    <x v="1"/>
    <s v="plays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1-21T04:13:42"/>
    <b v="0"/>
    <n v="27"/>
    <b v="1"/>
    <s v="theater/plays"/>
    <n v="114"/>
    <n v="37.96"/>
    <x v="1"/>
    <s v="plays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15T11:18:30"/>
    <b v="0"/>
    <n v="45"/>
    <b v="1"/>
    <s v="theater/plays"/>
    <n v="100"/>
    <n v="33.33"/>
    <x v="1"/>
    <s v="plays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3-21T02:18:02"/>
    <b v="0"/>
    <n v="49"/>
    <b v="1"/>
    <s v="theater/plays"/>
    <n v="287"/>
    <n v="58.57"/>
    <x v="1"/>
    <s v="plays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2-17T10:13:25"/>
    <b v="0"/>
    <n v="24"/>
    <b v="1"/>
    <s v="theater/plays"/>
    <n v="109"/>
    <n v="135.63"/>
    <x v="1"/>
    <s v="plays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6-12T07:35:44"/>
    <b v="0"/>
    <n v="112"/>
    <b v="1"/>
    <s v="theater/plays"/>
    <n v="116"/>
    <n v="30.94"/>
    <x v="1"/>
    <s v="plays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1-20T17:11:30"/>
    <b v="0"/>
    <n v="23"/>
    <b v="1"/>
    <s v="theater/plays"/>
    <n v="119"/>
    <n v="176.09"/>
    <x v="1"/>
    <s v="plays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7-24T16:44:30"/>
    <b v="0"/>
    <n v="54"/>
    <b v="1"/>
    <s v="theater/plays"/>
    <n v="109"/>
    <n v="151.97999999999999"/>
    <x v="1"/>
    <s v="plays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5-12T12:57:34"/>
    <b v="0"/>
    <n v="28"/>
    <b v="1"/>
    <s v="theater/plays"/>
    <n v="127"/>
    <n v="22.61"/>
    <x v="1"/>
    <s v="plays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06T19:53:30"/>
    <b v="0"/>
    <n v="11"/>
    <b v="1"/>
    <s v="theater/plays"/>
    <n v="101"/>
    <n v="18.27"/>
    <x v="1"/>
    <s v="plays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4-30T15:32:27"/>
    <b v="0"/>
    <n v="62"/>
    <b v="1"/>
    <s v="theater/plays"/>
    <n v="128"/>
    <n v="82.26"/>
    <x v="1"/>
    <s v="plays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09-19T08:00:34"/>
    <b v="0"/>
    <n v="73"/>
    <b v="1"/>
    <s v="theater/plays"/>
    <n v="100"/>
    <n v="68.53"/>
    <x v="1"/>
    <s v="plays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4-12-29T22:45:44"/>
    <b v="0"/>
    <n v="18"/>
    <b v="1"/>
    <s v="theater/plays"/>
    <n v="175"/>
    <n v="68.06"/>
    <x v="1"/>
    <s v="plays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4-12-14T19:55:07"/>
    <b v="0"/>
    <n v="35"/>
    <b v="1"/>
    <s v="theater/plays"/>
    <n v="127"/>
    <n v="72.709999999999994"/>
    <x v="1"/>
    <s v="plays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4-11-30T21:33:59"/>
    <b v="0"/>
    <n v="43"/>
    <b v="1"/>
    <s v="theater/plays"/>
    <n v="111"/>
    <n v="77.19"/>
    <x v="1"/>
    <s v="plays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8-09T01:36:22"/>
    <b v="0"/>
    <n v="36"/>
    <b v="1"/>
    <s v="theater/plays"/>
    <n v="126"/>
    <n v="55.97"/>
    <x v="1"/>
    <s v="plays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2-14T00:12:03"/>
    <b v="0"/>
    <n v="62"/>
    <b v="1"/>
    <s v="theater/plays"/>
    <n v="119"/>
    <n v="49.69"/>
    <x v="1"/>
    <s v="plays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04T17:09:42"/>
    <b v="0"/>
    <n v="15"/>
    <b v="1"/>
    <s v="theater/plays"/>
    <n v="108"/>
    <n v="79"/>
    <x v="1"/>
    <s v="plays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2-16T14:03:10"/>
    <b v="0"/>
    <n v="33"/>
    <b v="1"/>
    <s v="theater/plays"/>
    <n v="103"/>
    <n v="77.73"/>
    <x v="1"/>
    <s v="plays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8-14T19:10:22"/>
    <b v="0"/>
    <n v="27"/>
    <b v="1"/>
    <s v="theater/plays"/>
    <n v="110"/>
    <n v="40.78"/>
    <x v="1"/>
    <s v="plays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03T19:04:37"/>
    <b v="0"/>
    <n v="17"/>
    <b v="1"/>
    <s v="theater/plays"/>
    <n v="202"/>
    <n v="59.41"/>
    <x v="1"/>
    <s v="plays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09-14T20:22:44"/>
    <b v="0"/>
    <n v="4"/>
    <b v="1"/>
    <s v="theater/plays"/>
    <n v="130"/>
    <n v="3.25"/>
    <x v="1"/>
    <s v="plays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4-12-16T23:58:02"/>
    <b v="0"/>
    <n v="53"/>
    <b v="1"/>
    <s v="theater/plays"/>
    <n v="104"/>
    <n v="39.380000000000003"/>
    <x v="1"/>
    <s v="plays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3-17T21:27:59"/>
    <b v="0"/>
    <n v="49"/>
    <b v="1"/>
    <s v="theater/plays"/>
    <n v="100"/>
    <n v="81.67"/>
    <x v="1"/>
    <s v="plays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0-05T20:44:40"/>
    <b v="0"/>
    <n v="57"/>
    <b v="1"/>
    <s v="theater/plays"/>
    <n v="171"/>
    <n v="44.91"/>
    <x v="1"/>
    <s v="plays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2T00:22:36"/>
    <b v="0"/>
    <n v="69"/>
    <b v="1"/>
    <s v="theater/plays"/>
    <n v="113"/>
    <n v="49.06"/>
    <x v="1"/>
    <s v="plays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1-13T19:02:06"/>
    <b v="0"/>
    <n v="15"/>
    <b v="1"/>
    <s v="theater/plays"/>
    <n v="184"/>
    <n v="30.67"/>
    <x v="1"/>
    <s v="plays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7-14T14:30:57"/>
    <b v="0"/>
    <n v="64"/>
    <b v="1"/>
    <s v="theater/plays"/>
    <n v="130"/>
    <n v="61.06"/>
    <x v="1"/>
    <s v="plays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1-29T23:08:02"/>
    <b v="0"/>
    <n v="20"/>
    <b v="1"/>
    <s v="theater/plays"/>
    <n v="105"/>
    <n v="29"/>
    <x v="1"/>
    <s v="plays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5-15T17:01:30"/>
    <b v="0"/>
    <n v="27"/>
    <b v="1"/>
    <s v="theater/plays"/>
    <n v="100"/>
    <n v="29.63"/>
    <x v="1"/>
    <s v="plays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2-28T23:48:05"/>
    <b v="0"/>
    <n v="21"/>
    <b v="1"/>
    <s v="theater/plays"/>
    <n v="153"/>
    <n v="143.1"/>
    <x v="1"/>
    <s v="plays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7-17T10:22:16"/>
    <b v="0"/>
    <n v="31"/>
    <b v="1"/>
    <s v="theater/plays"/>
    <n v="162"/>
    <n v="52.35"/>
    <x v="1"/>
    <s v="plays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3-08T08:53:21"/>
    <b v="0"/>
    <n v="51"/>
    <b v="1"/>
    <s v="theater/plays"/>
    <n v="136"/>
    <n v="66.67"/>
    <x v="1"/>
    <s v="plays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5-29T17:26:51"/>
    <b v="0"/>
    <n v="57"/>
    <b v="1"/>
    <s v="theater/plays"/>
    <n v="144"/>
    <n v="126.67"/>
    <x v="1"/>
    <s v="plays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5-28T14:09:34"/>
    <b v="0"/>
    <n v="20"/>
    <b v="1"/>
    <s v="theater/plays"/>
    <n v="100"/>
    <n v="62.5"/>
    <x v="1"/>
    <s v="plays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5-19T01:00:16"/>
    <b v="0"/>
    <n v="71"/>
    <b v="1"/>
    <s v="theater/plays"/>
    <n v="101"/>
    <n v="35.49"/>
    <x v="1"/>
    <s v="plays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1-09T14:14:56"/>
    <b v="0"/>
    <n v="72"/>
    <b v="1"/>
    <s v="theater/plays"/>
    <n v="107"/>
    <n v="37.08"/>
    <x v="1"/>
    <s v="plays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2-16T22:47:44"/>
    <b v="0"/>
    <n v="45"/>
    <b v="1"/>
    <s v="theater/plays"/>
    <n v="125"/>
    <n v="69.33"/>
    <x v="1"/>
    <s v="plays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12T14:38:49"/>
    <b v="0"/>
    <n v="51"/>
    <b v="1"/>
    <s v="theater/plays"/>
    <n v="119"/>
    <n v="17.25"/>
    <x v="1"/>
    <s v="plays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5-03T15:04:10"/>
    <b v="0"/>
    <n v="56"/>
    <b v="1"/>
    <s v="theater/plays"/>
    <n v="101"/>
    <n v="36.07"/>
    <x v="1"/>
    <s v="plays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0-17T03:10:26"/>
    <b v="0"/>
    <n v="17"/>
    <b v="1"/>
    <s v="theater/plays"/>
    <n v="113"/>
    <n v="66.47"/>
    <x v="1"/>
    <s v="plays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2-01T22:31:01"/>
    <b v="0"/>
    <n v="197"/>
    <b v="1"/>
    <s v="theater/plays"/>
    <n v="105"/>
    <n v="56.07"/>
    <x v="1"/>
    <s v="plays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05T22:27:24"/>
    <b v="0"/>
    <n v="70"/>
    <b v="1"/>
    <s v="theater/plays"/>
    <n v="110"/>
    <n v="47.03"/>
    <x v="1"/>
    <s v="plays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8-25T05:19:31"/>
    <b v="0"/>
    <n v="21"/>
    <b v="1"/>
    <s v="theater/plays"/>
    <n v="100"/>
    <n v="47.67"/>
    <x v="1"/>
    <s v="plays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07T17:41:10"/>
    <b v="0"/>
    <n v="34"/>
    <b v="1"/>
    <s v="theater/plays"/>
    <n v="120"/>
    <n v="88.24"/>
    <x v="1"/>
    <s v="plays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6-23T18:34:50"/>
    <b v="0"/>
    <n v="39"/>
    <b v="1"/>
    <s v="theater/plays"/>
    <n v="105"/>
    <n v="80.72"/>
    <x v="1"/>
    <s v="plays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6-01T15:39:37"/>
    <b v="0"/>
    <n v="78"/>
    <b v="1"/>
    <s v="theater/plays"/>
    <n v="103"/>
    <n v="39.49"/>
    <x v="1"/>
    <s v="plays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7-25T16:00:57"/>
    <b v="0"/>
    <n v="48"/>
    <b v="1"/>
    <s v="theater/plays"/>
    <n v="102"/>
    <n v="84.85"/>
    <x v="1"/>
    <s v="plays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3-30T17:48:07"/>
    <b v="0"/>
    <n v="29"/>
    <b v="1"/>
    <s v="theater/plays"/>
    <n v="100"/>
    <n v="68.97"/>
    <x v="1"/>
    <s v="plays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0-13T19:59:56"/>
    <b v="0"/>
    <n v="0"/>
    <b v="0"/>
    <s v="theater/musical"/>
    <n v="0"/>
    <n v="0"/>
    <x v="1"/>
    <s v="musical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3-07T02:16:04"/>
    <b v="0"/>
    <n v="2"/>
    <b v="0"/>
    <s v="theater/musical"/>
    <n v="0"/>
    <n v="1"/>
    <x v="1"/>
    <s v="musical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0-29T20:19:50"/>
    <b v="0"/>
    <n v="1"/>
    <b v="0"/>
    <s v="theater/musical"/>
    <n v="0"/>
    <n v="1"/>
    <x v="1"/>
    <s v="musical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8-28T18:04:57"/>
    <b v="0"/>
    <n v="59"/>
    <b v="0"/>
    <s v="theater/musical"/>
    <n v="51"/>
    <n v="147.88"/>
    <x v="1"/>
    <s v="musical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02T22:29:09"/>
    <b v="0"/>
    <n v="1"/>
    <b v="0"/>
    <s v="theater/musical"/>
    <n v="20"/>
    <n v="100"/>
    <x v="1"/>
    <s v="musical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0-05T14:57:47"/>
    <b v="0"/>
    <n v="31"/>
    <b v="0"/>
    <s v="theater/musical"/>
    <n v="35"/>
    <n v="56.84"/>
    <x v="1"/>
    <s v="musical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6-11-26T03:59:34"/>
    <b v="0"/>
    <n v="18"/>
    <b v="0"/>
    <s v="theater/musical"/>
    <n v="4"/>
    <n v="176.94"/>
    <x v="1"/>
    <s v="musical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3-20T21:11:16"/>
    <b v="0"/>
    <n v="10"/>
    <b v="0"/>
    <s v="theater/musical"/>
    <n v="36"/>
    <n v="127.6"/>
    <x v="1"/>
    <s v="musical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8-09T16:40:29"/>
    <b v="0"/>
    <n v="0"/>
    <b v="0"/>
    <s v="theater/musical"/>
    <n v="0"/>
    <n v="0"/>
    <x v="1"/>
    <s v="musical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4-12-01T16:48:55"/>
    <b v="0"/>
    <n v="14"/>
    <b v="0"/>
    <s v="theater/musical"/>
    <n v="31"/>
    <n v="66.14"/>
    <x v="1"/>
    <s v="musical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2-17T16:08:52"/>
    <b v="0"/>
    <n v="2"/>
    <b v="0"/>
    <s v="theater/musical"/>
    <n v="7"/>
    <n v="108"/>
    <x v="1"/>
    <s v="musical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08-07T16:15:06"/>
    <b v="0"/>
    <n v="1"/>
    <b v="0"/>
    <s v="theater/musical"/>
    <n v="0"/>
    <n v="1"/>
    <x v="1"/>
    <s v="musical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4-09T18:45:30"/>
    <b v="0"/>
    <n v="3"/>
    <b v="0"/>
    <s v="theater/musical"/>
    <n v="6"/>
    <n v="18.329999999999998"/>
    <x v="1"/>
    <s v="musical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09-16T15:02:59"/>
    <b v="0"/>
    <n v="0"/>
    <b v="0"/>
    <s v="theater/musical"/>
    <n v="0"/>
    <n v="0"/>
    <x v="1"/>
    <s v="musical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0-19T19:35:27"/>
    <b v="0"/>
    <n v="2"/>
    <b v="0"/>
    <s v="theater/musical"/>
    <n v="2"/>
    <n v="7.5"/>
    <x v="1"/>
    <s v="musical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0-07T03:27:19"/>
    <b v="0"/>
    <n v="0"/>
    <b v="0"/>
    <s v="theater/musical"/>
    <n v="0"/>
    <n v="0"/>
    <x v="1"/>
    <s v="musical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2-08T05:48:07"/>
    <b v="0"/>
    <n v="12"/>
    <b v="0"/>
    <s v="theater/musical"/>
    <n v="16"/>
    <n v="68.42"/>
    <x v="1"/>
    <s v="musical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0-21T23:17:18"/>
    <b v="0"/>
    <n v="1"/>
    <b v="0"/>
    <s v="theater/musical"/>
    <n v="0"/>
    <n v="1"/>
    <x v="1"/>
    <s v="musical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5-15T10:06:42"/>
    <b v="0"/>
    <n v="8"/>
    <b v="0"/>
    <s v="theater/musical"/>
    <n v="5"/>
    <n v="60.13"/>
    <x v="1"/>
    <s v="musical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8-15T17:58:47"/>
    <b v="0"/>
    <n v="2"/>
    <b v="0"/>
    <s v="theater/musical"/>
    <n v="6"/>
    <n v="15"/>
    <x v="1"/>
    <s v="musical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09-04T07:00:45"/>
    <b v="0"/>
    <n v="73"/>
    <b v="1"/>
    <s v="theater/plays"/>
    <n v="100"/>
    <n v="550.04"/>
    <x v="1"/>
    <s v="plays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5-20T17:06:34"/>
    <b v="0"/>
    <n v="8"/>
    <b v="1"/>
    <s v="theater/plays"/>
    <n v="104"/>
    <n v="97.5"/>
    <x v="1"/>
    <s v="plays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1-11T11:29:44"/>
    <b v="0"/>
    <n v="17"/>
    <b v="1"/>
    <s v="theater/plays"/>
    <n v="100"/>
    <n v="29.41"/>
    <x v="1"/>
    <s v="plays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7-07T15:30:42"/>
    <b v="0"/>
    <n v="9"/>
    <b v="1"/>
    <s v="theater/plays"/>
    <n v="104"/>
    <n v="57.78"/>
    <x v="1"/>
    <s v="plays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13T15:28:22"/>
    <b v="0"/>
    <n v="17"/>
    <b v="1"/>
    <s v="theater/plays"/>
    <n v="251"/>
    <n v="44.24"/>
    <x v="1"/>
    <s v="plays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7-05T08:43:27"/>
    <b v="0"/>
    <n v="33"/>
    <b v="1"/>
    <s v="theater/plays"/>
    <n v="101"/>
    <n v="60.91"/>
    <x v="1"/>
    <s v="plays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3-10T09:59:46"/>
    <b v="0"/>
    <n v="38"/>
    <b v="1"/>
    <s v="theater/plays"/>
    <n v="174"/>
    <n v="68.84"/>
    <x v="1"/>
    <s v="plays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6-17T19:16:38"/>
    <b v="0"/>
    <n v="79"/>
    <b v="1"/>
    <s v="theater/plays"/>
    <n v="116"/>
    <n v="73.58"/>
    <x v="1"/>
    <s v="plays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1-01T21:50:36"/>
    <b v="0"/>
    <n v="46"/>
    <b v="1"/>
    <s v="theater/plays"/>
    <n v="106"/>
    <n v="115.02"/>
    <x v="1"/>
    <s v="plays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5-08T15:06:59"/>
    <b v="0"/>
    <n v="20"/>
    <b v="1"/>
    <s v="theater/plays"/>
    <n v="111"/>
    <n v="110.75"/>
    <x v="1"/>
    <s v="plays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5-15T20:36:20"/>
    <b v="0"/>
    <n v="20"/>
    <b v="1"/>
    <s v="theater/plays"/>
    <n v="101"/>
    <n v="75.5"/>
    <x v="1"/>
    <s v="plays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2-19T06:39:10"/>
    <b v="0"/>
    <n v="13"/>
    <b v="1"/>
    <s v="theater/plays"/>
    <n v="102"/>
    <n v="235.46"/>
    <x v="1"/>
    <s v="plays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1-27T21:08:45"/>
    <b v="0"/>
    <n v="22"/>
    <b v="1"/>
    <s v="theater/plays"/>
    <n v="100"/>
    <n v="11.36"/>
    <x v="1"/>
    <s v="plays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3-17T21:31:12"/>
    <b v="0"/>
    <n v="36"/>
    <b v="1"/>
    <s v="theater/plays"/>
    <n v="111"/>
    <n v="92.5"/>
    <x v="1"/>
    <s v="plays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2-28T05:16:54"/>
    <b v="0"/>
    <n v="40"/>
    <b v="1"/>
    <s v="theater/plays"/>
    <n v="101"/>
    <n v="202.85"/>
    <x v="1"/>
    <s v="plays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0-21T10:50:30"/>
    <b v="0"/>
    <n v="9"/>
    <b v="1"/>
    <s v="theater/plays"/>
    <n v="104"/>
    <n v="26"/>
    <x v="1"/>
    <s v="plays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01T05:58:09"/>
    <b v="0"/>
    <n v="19"/>
    <b v="1"/>
    <s v="theater/plays"/>
    <n v="109"/>
    <n v="46.05"/>
    <x v="1"/>
    <s v="plays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16T19:23:42"/>
    <b v="0"/>
    <n v="14"/>
    <b v="1"/>
    <s v="theater/plays"/>
    <n v="115"/>
    <n v="51"/>
    <x v="1"/>
    <s v="plays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01T21:43:02"/>
    <b v="0"/>
    <n v="38"/>
    <b v="1"/>
    <s v="theater/plays"/>
    <n v="100"/>
    <n v="31.58"/>
    <x v="1"/>
    <s v="plays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6-17T23:16:59"/>
    <b v="0"/>
    <n v="58"/>
    <b v="1"/>
    <s v="theater/plays"/>
    <n v="103"/>
    <n v="53.36"/>
    <x v="1"/>
    <s v="plays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6-29T13:20:52"/>
    <b v="0"/>
    <n v="28"/>
    <b v="1"/>
    <s v="theater/plays"/>
    <n v="104"/>
    <n v="36.96"/>
    <x v="1"/>
    <s v="plays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5-11T16:12:17"/>
    <b v="0"/>
    <n v="17"/>
    <b v="1"/>
    <s v="theater/plays"/>
    <n v="138"/>
    <n v="81.290000000000006"/>
    <x v="1"/>
    <s v="plays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17T12:20:11"/>
    <b v="0"/>
    <n v="12"/>
    <b v="1"/>
    <s v="theater/plays"/>
    <n v="110"/>
    <n v="20.079999999999998"/>
    <x v="1"/>
    <s v="plays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6-29T15:04:27"/>
    <b v="0"/>
    <n v="40"/>
    <b v="1"/>
    <s v="theater/plays"/>
    <n v="101"/>
    <n v="88.25"/>
    <x v="1"/>
    <s v="plays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8-26T22:43:04"/>
    <b v="0"/>
    <n v="57"/>
    <b v="1"/>
    <s v="theater/plays"/>
    <n v="102"/>
    <n v="53.44"/>
    <x v="1"/>
    <s v="plays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0-01T07:04:57"/>
    <b v="0"/>
    <n v="114"/>
    <b v="1"/>
    <s v="theater/plays"/>
    <n v="114"/>
    <n v="39.869999999999997"/>
    <x v="1"/>
    <s v="plays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7-04T20:57:09"/>
    <b v="0"/>
    <n v="31"/>
    <b v="1"/>
    <s v="theater/plays"/>
    <n v="100"/>
    <n v="145.16"/>
    <x v="1"/>
    <s v="plays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02T14:19:42"/>
    <b v="0"/>
    <n v="3"/>
    <b v="1"/>
    <s v="theater/plays"/>
    <n v="140"/>
    <n v="23.33"/>
    <x v="1"/>
    <s v="plays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8-24T19:34:44"/>
    <b v="0"/>
    <n v="16"/>
    <b v="1"/>
    <s v="theater/plays"/>
    <n v="129"/>
    <n v="64.38"/>
    <x v="1"/>
    <s v="plays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6-11T13:46:58"/>
    <b v="0"/>
    <n v="199"/>
    <b v="1"/>
    <s v="theater/plays"/>
    <n v="103"/>
    <n v="62.05"/>
    <x v="1"/>
    <s v="plays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4-25T12:44:58"/>
    <b v="0"/>
    <n v="31"/>
    <b v="1"/>
    <s v="theater/plays"/>
    <n v="103"/>
    <n v="66.13"/>
    <x v="1"/>
    <s v="plays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5-26T18:16:21"/>
    <b v="0"/>
    <n v="30"/>
    <b v="1"/>
    <s v="theater/plays"/>
    <n v="110"/>
    <n v="73.400000000000006"/>
    <x v="1"/>
    <s v="plays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09-13T10:53:54"/>
    <b v="0"/>
    <n v="34"/>
    <b v="1"/>
    <s v="theater/plays"/>
    <n v="113"/>
    <n v="99.5"/>
    <x v="1"/>
    <s v="plays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04T15:38:10"/>
    <b v="0"/>
    <n v="18"/>
    <b v="1"/>
    <s v="theater/plays"/>
    <n v="112"/>
    <n v="62.17"/>
    <x v="1"/>
    <s v="plays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5-12T16:26:58"/>
    <b v="0"/>
    <n v="67"/>
    <b v="1"/>
    <s v="theater/plays"/>
    <n v="139"/>
    <n v="62.33"/>
    <x v="1"/>
    <s v="plays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09-19T02:48:16"/>
    <b v="0"/>
    <n v="66"/>
    <b v="1"/>
    <s v="theater/plays"/>
    <n v="111"/>
    <n v="58.79"/>
    <x v="1"/>
    <s v="plays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8-02T04:19:46"/>
    <b v="0"/>
    <n v="23"/>
    <b v="1"/>
    <s v="theater/plays"/>
    <n v="139"/>
    <n v="45.35"/>
    <x v="1"/>
    <s v="plays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4-23T14:14:19"/>
    <b v="0"/>
    <n v="126"/>
    <b v="1"/>
    <s v="theater/plays"/>
    <n v="106"/>
    <n v="41.94"/>
    <x v="1"/>
    <s v="plays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13T15:54:20"/>
    <b v="0"/>
    <n v="6"/>
    <b v="1"/>
    <s v="theater/plays"/>
    <n v="101"/>
    <n v="59.17"/>
    <x v="1"/>
    <s v="plays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5-27T05:14:15"/>
    <b v="0"/>
    <n v="25"/>
    <b v="1"/>
    <s v="theater/plays"/>
    <n v="100"/>
    <n v="200.49"/>
    <x v="1"/>
    <s v="plays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7-08T18:53:24"/>
    <b v="0"/>
    <n v="39"/>
    <b v="1"/>
    <s v="theater/plays"/>
    <n v="109"/>
    <n v="83.97"/>
    <x v="1"/>
    <s v="plays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5-22T19:50:39"/>
    <b v="0"/>
    <n v="62"/>
    <b v="1"/>
    <s v="theater/plays"/>
    <n v="118"/>
    <n v="57.26"/>
    <x v="1"/>
    <s v="plays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0-27T14:21:23"/>
    <b v="0"/>
    <n v="31"/>
    <b v="1"/>
    <s v="theater/plays"/>
    <n v="120"/>
    <n v="58.06"/>
    <x v="1"/>
    <s v="plays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1-15T16:48:49"/>
    <b v="0"/>
    <n v="274"/>
    <b v="1"/>
    <s v="theater/plays"/>
    <n v="128"/>
    <n v="186.8"/>
    <x v="1"/>
    <s v="plays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08T23:09:39"/>
    <b v="0"/>
    <n v="17"/>
    <b v="1"/>
    <s v="theater/plays"/>
    <n v="126"/>
    <n v="74.12"/>
    <x v="1"/>
    <s v="plays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0-31T04:35:29"/>
    <b v="0"/>
    <n v="14"/>
    <b v="1"/>
    <s v="theater/plays"/>
    <n v="129"/>
    <n v="30.71"/>
    <x v="1"/>
    <s v="plays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4-29T03:12:47"/>
    <b v="0"/>
    <n v="60"/>
    <b v="1"/>
    <s v="theater/plays"/>
    <n v="107"/>
    <n v="62.67"/>
    <x v="1"/>
    <s v="plays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4-12-21T20:53:30"/>
    <b v="0"/>
    <n v="33"/>
    <b v="1"/>
    <s v="theater/plays"/>
    <n v="100"/>
    <n v="121.36"/>
    <x v="1"/>
    <s v="plays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4-12-14T14:48:36"/>
    <b v="0"/>
    <n v="78"/>
    <b v="1"/>
    <s v="theater/plays"/>
    <n v="155"/>
    <n v="39.74"/>
    <x v="1"/>
    <s v="plays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4-18T11:10:48"/>
    <b v="0"/>
    <n v="30"/>
    <b v="1"/>
    <s v="theater/plays"/>
    <n v="108"/>
    <n v="72"/>
    <x v="1"/>
    <s v="plays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1-31T19:21:27"/>
    <b v="0"/>
    <n v="136"/>
    <b v="1"/>
    <s v="theater/plays"/>
    <n v="111"/>
    <n v="40.630000000000003"/>
    <x v="1"/>
    <s v="plays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09-14T14:26:56"/>
    <b v="0"/>
    <n v="40"/>
    <b v="1"/>
    <s v="theater/plays"/>
    <n v="101"/>
    <n v="63"/>
    <x v="1"/>
    <s v="plays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8-30T14:03:20"/>
    <b v="0"/>
    <n v="18"/>
    <b v="1"/>
    <s v="theater/plays"/>
    <n v="121"/>
    <n v="33.67"/>
    <x v="1"/>
    <s v="plays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5-04T12:59:53"/>
    <b v="0"/>
    <n v="39"/>
    <b v="1"/>
    <s v="theater/plays"/>
    <n v="100"/>
    <n v="38.590000000000003"/>
    <x v="1"/>
    <s v="plays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6-02T12:54:44"/>
    <b v="0"/>
    <n v="21"/>
    <b v="1"/>
    <s v="theater/plays"/>
    <n v="109"/>
    <n v="155.94999999999999"/>
    <x v="1"/>
    <s v="plays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7-04T12:06:28"/>
    <b v="0"/>
    <n v="30"/>
    <b v="1"/>
    <s v="theater/plays"/>
    <n v="123"/>
    <n v="43.2"/>
    <x v="1"/>
    <s v="plays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3-31T16:33:14"/>
    <b v="0"/>
    <n v="27"/>
    <b v="1"/>
    <s v="theater/plays"/>
    <n v="136"/>
    <n v="15.15"/>
    <x v="1"/>
    <s v="plays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01T13:01:54"/>
    <b v="0"/>
    <n v="35"/>
    <b v="1"/>
    <s v="theater/plays"/>
    <n v="103"/>
    <n v="83.57"/>
    <x v="1"/>
    <s v="plays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8-27T21:55:49"/>
    <b v="0"/>
    <n v="13"/>
    <b v="1"/>
    <s v="theater/plays"/>
    <n v="121"/>
    <n v="140"/>
    <x v="1"/>
    <s v="plays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6-30T01:09:38"/>
    <b v="0"/>
    <n v="23"/>
    <b v="1"/>
    <s v="theater/plays"/>
    <n v="186"/>
    <n v="80.87"/>
    <x v="1"/>
    <s v="plays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6-19T03:24:46"/>
    <b v="0"/>
    <n v="39"/>
    <b v="1"/>
    <s v="theater/plays"/>
    <n v="300"/>
    <n v="53.85"/>
    <x v="1"/>
    <s v="plays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5-25T16:59:06"/>
    <b v="0"/>
    <n v="35"/>
    <b v="1"/>
    <s v="theater/plays"/>
    <n v="108"/>
    <n v="30.93"/>
    <x v="1"/>
    <s v="plays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3-08T13:49:48"/>
    <b v="0"/>
    <n v="27"/>
    <b v="1"/>
    <s v="theater/plays"/>
    <n v="141"/>
    <n v="67.959999999999994"/>
    <x v="1"/>
    <s v="plays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5-19T17:22:53"/>
    <b v="0"/>
    <n v="21"/>
    <b v="1"/>
    <s v="theater/plays"/>
    <n v="114"/>
    <n v="27.14"/>
    <x v="1"/>
    <s v="plays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09T04:07:47"/>
    <b v="0"/>
    <n v="104"/>
    <b v="1"/>
    <s v="theater/plays"/>
    <n v="154"/>
    <n v="110.87"/>
    <x v="1"/>
    <s v="plays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5-14T17:42:46"/>
    <b v="0"/>
    <n v="19"/>
    <b v="1"/>
    <s v="theater/plays"/>
    <n v="102"/>
    <n v="106.84"/>
    <x v="1"/>
    <s v="plays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4-23T13:21:07"/>
    <b v="0"/>
    <n v="97"/>
    <b v="1"/>
    <s v="theater/plays"/>
    <n v="102"/>
    <n v="105.52"/>
    <x v="1"/>
    <s v="plays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1-31T23:53:39"/>
    <b v="0"/>
    <n v="27"/>
    <b v="1"/>
    <s v="theater/plays"/>
    <n v="103"/>
    <n v="132.96"/>
    <x v="1"/>
    <s v="plays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5-12-21T21:18:29"/>
    <b v="0"/>
    <n v="24"/>
    <b v="1"/>
    <s v="theater/plays"/>
    <n v="156"/>
    <n v="51.92"/>
    <x v="1"/>
    <s v="plays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4-07T20:47:29"/>
    <b v="0"/>
    <n v="13"/>
    <b v="1"/>
    <s v="theater/plays"/>
    <n v="101"/>
    <n v="310"/>
    <x v="1"/>
    <s v="plays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1-27T17:11:15"/>
    <b v="0"/>
    <n v="46"/>
    <b v="1"/>
    <s v="theater/plays"/>
    <n v="239"/>
    <n v="26.02"/>
    <x v="1"/>
    <s v="plays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5-22T17:31:06"/>
    <b v="0"/>
    <n v="4"/>
    <b v="1"/>
    <s v="theater/plays"/>
    <n v="210"/>
    <n v="105"/>
    <x v="1"/>
    <s v="plays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6-09T23:50:06"/>
    <b v="0"/>
    <n v="40"/>
    <b v="1"/>
    <s v="theater/plays"/>
    <n v="105"/>
    <n v="86.23"/>
    <x v="1"/>
    <s v="plays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0-14T22:28:04"/>
    <b v="0"/>
    <n v="44"/>
    <b v="1"/>
    <s v="theater/plays"/>
    <n v="101"/>
    <n v="114.55"/>
    <x v="1"/>
    <s v="plays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1-11T16:07:27"/>
    <b v="0"/>
    <n v="35"/>
    <b v="1"/>
    <s v="theater/plays"/>
    <n v="111"/>
    <n v="47.66"/>
    <x v="1"/>
    <s v="plays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0-30T18:04:22"/>
    <b v="0"/>
    <n v="63"/>
    <b v="1"/>
    <s v="theater/plays"/>
    <n v="102"/>
    <n v="72.89"/>
    <x v="1"/>
    <s v="plays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4-04T11:47:40"/>
    <b v="0"/>
    <n v="89"/>
    <b v="1"/>
    <s v="theater/plays"/>
    <n v="103"/>
    <n v="49.55"/>
    <x v="1"/>
    <s v="plays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1-31T22:41:07"/>
    <b v="0"/>
    <n v="15"/>
    <b v="1"/>
    <s v="theater/plays"/>
    <n v="127"/>
    <n v="25.4"/>
    <x v="1"/>
    <s v="plays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01T03:22:51"/>
    <b v="0"/>
    <n v="46"/>
    <b v="1"/>
    <s v="theater/plays"/>
    <n v="339"/>
    <n v="62.59"/>
    <x v="1"/>
    <s v="plays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09-18T08:21:34"/>
    <b v="0"/>
    <n v="33"/>
    <b v="1"/>
    <s v="theater/plays"/>
    <n v="101"/>
    <n v="61.06"/>
    <x v="1"/>
    <s v="plays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7-19T04:06:16"/>
    <b v="0"/>
    <n v="31"/>
    <b v="0"/>
    <s v="theater/plays"/>
    <n v="9"/>
    <n v="60.06"/>
    <x v="1"/>
    <s v="plays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2-05T04:55:12"/>
    <b v="0"/>
    <n v="5"/>
    <b v="0"/>
    <s v="theater/plays"/>
    <n v="7"/>
    <n v="72.400000000000006"/>
    <x v="1"/>
    <s v="plays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7-17T16:15:59"/>
    <b v="0"/>
    <n v="1"/>
    <b v="0"/>
    <s v="theater/plays"/>
    <n v="10"/>
    <n v="100"/>
    <x v="1"/>
    <s v="plays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4-12-09T18:04:06"/>
    <b v="0"/>
    <n v="12"/>
    <b v="0"/>
    <s v="theater/plays"/>
    <n v="11"/>
    <n v="51.67"/>
    <x v="1"/>
    <s v="plays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4-11-24T16:15:33"/>
    <b v="0"/>
    <n v="4"/>
    <b v="0"/>
    <s v="theater/plays"/>
    <n v="15"/>
    <n v="32.75"/>
    <x v="1"/>
    <s v="plays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08T00:35:08"/>
    <b v="0"/>
    <n v="0"/>
    <b v="0"/>
    <s v="theater/plays"/>
    <n v="0"/>
    <n v="0"/>
    <x v="1"/>
    <s v="plays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3-25T21:38:16"/>
    <b v="0"/>
    <n v="7"/>
    <b v="0"/>
    <s v="theater/plays"/>
    <n v="28"/>
    <n v="61"/>
    <x v="1"/>
    <s v="plays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4-27T16:38:09"/>
    <b v="0"/>
    <n v="2"/>
    <b v="0"/>
    <s v="theater/plays"/>
    <n v="13"/>
    <n v="10"/>
    <x v="1"/>
    <s v="plays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2-12T17:04:53"/>
    <b v="0"/>
    <n v="1"/>
    <b v="0"/>
    <s v="theater/plays"/>
    <n v="1"/>
    <n v="10"/>
    <x v="1"/>
    <s v="plays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0-19T16:35:03"/>
    <b v="0"/>
    <n v="4"/>
    <b v="0"/>
    <s v="theater/plays"/>
    <n v="21"/>
    <n v="37.5"/>
    <x v="1"/>
    <s v="plays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6-22T22:31:45"/>
    <b v="0"/>
    <n v="6"/>
    <b v="0"/>
    <s v="theater/plays"/>
    <n v="18"/>
    <n v="45"/>
    <x v="1"/>
    <s v="plays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6-26T10:47:48"/>
    <b v="0"/>
    <n v="8"/>
    <b v="0"/>
    <s v="theater/plays"/>
    <n v="20"/>
    <n v="100.63"/>
    <x v="1"/>
    <s v="plays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7-12T02:09:15"/>
    <b v="0"/>
    <n v="14"/>
    <b v="0"/>
    <s v="theater/plays"/>
    <n v="18"/>
    <n v="25.57"/>
    <x v="1"/>
    <s v="plays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1-16T22:05:50"/>
    <b v="0"/>
    <n v="0"/>
    <b v="0"/>
    <s v="theater/plays"/>
    <n v="0"/>
    <n v="0"/>
    <x v="1"/>
    <s v="plays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8-06T05:09:04"/>
    <b v="0"/>
    <n v="4"/>
    <b v="0"/>
    <s v="theater/plays"/>
    <n v="2"/>
    <n v="25"/>
    <x v="1"/>
    <s v="plays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6-02T17:02:44"/>
    <b v="0"/>
    <n v="0"/>
    <b v="0"/>
    <s v="theater/plays"/>
    <n v="0"/>
    <n v="0"/>
    <x v="1"/>
    <s v="plays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6-02T19:32:32"/>
    <b v="0"/>
    <n v="0"/>
    <b v="0"/>
    <s v="theater/plays"/>
    <n v="0"/>
    <n v="0"/>
    <x v="1"/>
    <s v="plays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7-10T16:45:02"/>
    <b v="0"/>
    <n v="1"/>
    <b v="0"/>
    <s v="theater/plays"/>
    <n v="10"/>
    <n v="10"/>
    <x v="1"/>
    <s v="plays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09-07T09:20:39"/>
    <b v="0"/>
    <n v="1"/>
    <b v="0"/>
    <s v="theater/plays"/>
    <n v="2"/>
    <n v="202"/>
    <x v="1"/>
    <s v="plays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6-08T07:11:36"/>
    <b v="0"/>
    <n v="1"/>
    <b v="0"/>
    <s v="theater/plays"/>
    <n v="1"/>
    <n v="25"/>
    <x v="1"/>
    <s v="plays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1-25T16:57:16"/>
    <b v="0"/>
    <n v="52"/>
    <b v="1"/>
    <s v="theater/musical"/>
    <n v="104"/>
    <n v="99.54"/>
    <x v="1"/>
    <s v="musical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3-28T03:03:08"/>
    <b v="0"/>
    <n v="7"/>
    <b v="1"/>
    <s v="theater/musical"/>
    <n v="105"/>
    <n v="75"/>
    <x v="1"/>
    <s v="musical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1-11T23:33:28"/>
    <b v="0"/>
    <n v="28"/>
    <b v="1"/>
    <s v="theater/musical"/>
    <n v="100"/>
    <n v="215.25"/>
    <x v="1"/>
    <s v="musical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2-02T00:51:13"/>
    <b v="0"/>
    <n v="11"/>
    <b v="1"/>
    <s v="theater/musical"/>
    <n v="133"/>
    <n v="120.55"/>
    <x v="1"/>
    <s v="musical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09-05T19:15:35"/>
    <b v="0"/>
    <n v="15"/>
    <b v="1"/>
    <s v="theater/musical"/>
    <n v="113"/>
    <n v="37.67"/>
    <x v="1"/>
    <s v="musical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5-03T19:46:40"/>
    <b v="0"/>
    <n v="30"/>
    <b v="1"/>
    <s v="theater/musical"/>
    <n v="103"/>
    <n v="172.23"/>
    <x v="1"/>
    <s v="musical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6-17T21:08:57"/>
    <b v="0"/>
    <n v="27"/>
    <b v="1"/>
    <s v="theater/musical"/>
    <n v="120"/>
    <n v="111.11"/>
    <x v="1"/>
    <s v="musical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3-15T20:48:27"/>
    <b v="0"/>
    <n v="28"/>
    <b v="1"/>
    <s v="theater/musical"/>
    <n v="130"/>
    <n v="25.46"/>
    <x v="1"/>
    <s v="musical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5-11T19:33:18"/>
    <b v="0"/>
    <n v="17"/>
    <b v="1"/>
    <s v="theater/musical"/>
    <n v="101"/>
    <n v="267.64999999999998"/>
    <x v="1"/>
    <s v="musical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1-10T20:25:15"/>
    <b v="0"/>
    <n v="50"/>
    <b v="1"/>
    <s v="theater/musical"/>
    <n v="109"/>
    <n v="75.959999999999994"/>
    <x v="1"/>
    <s v="musical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4-17T11:18:58"/>
    <b v="0"/>
    <n v="26"/>
    <b v="1"/>
    <s v="theater/musical"/>
    <n v="102"/>
    <n v="59.04"/>
    <x v="1"/>
    <s v="musical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6-26T02:35:53"/>
    <b v="0"/>
    <n v="88"/>
    <b v="1"/>
    <s v="theater/musical"/>
    <n v="110"/>
    <n v="50.11"/>
    <x v="1"/>
    <s v="musical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4-09T12:36:26"/>
    <b v="0"/>
    <n v="91"/>
    <b v="1"/>
    <s v="theater/musical"/>
    <n v="101"/>
    <n v="55.5"/>
    <x v="1"/>
    <s v="musical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6-17T11:12:17"/>
    <b v="0"/>
    <n v="3"/>
    <b v="1"/>
    <s v="theater/musical"/>
    <n v="100"/>
    <n v="166.67"/>
    <x v="1"/>
    <s v="musical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7-07T19:31:29"/>
    <b v="0"/>
    <n v="28"/>
    <b v="1"/>
    <s v="theater/musical"/>
    <n v="106"/>
    <n v="47.43"/>
    <x v="1"/>
    <s v="musical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3-01T18:00:26"/>
    <b v="0"/>
    <n v="77"/>
    <b v="1"/>
    <s v="theater/musical"/>
    <n v="100"/>
    <n v="64.94"/>
    <x v="1"/>
    <s v="musical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08T20:13:52"/>
    <b v="0"/>
    <n v="27"/>
    <b v="1"/>
    <s v="theater/musical"/>
    <n v="100"/>
    <n v="55.56"/>
    <x v="1"/>
    <s v="musical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6-29T18:38:02"/>
    <b v="0"/>
    <n v="107"/>
    <b v="1"/>
    <s v="theater/musical"/>
    <n v="113"/>
    <n v="74.22"/>
    <x v="1"/>
    <s v="musical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5-28T04:00:45"/>
    <b v="0"/>
    <n v="96"/>
    <b v="1"/>
    <s v="theater/musical"/>
    <n v="103"/>
    <n v="106.93"/>
    <x v="1"/>
    <s v="musical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14T00:28:17"/>
    <b v="0"/>
    <n v="56"/>
    <b v="1"/>
    <s v="theater/musical"/>
    <n v="117"/>
    <n v="41.7"/>
    <x v="1"/>
    <s v="musical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5-12T17:28:10"/>
    <b v="0"/>
    <n v="58"/>
    <b v="1"/>
    <s v="theater/musical"/>
    <n v="108"/>
    <n v="74.239999999999995"/>
    <x v="1"/>
    <s v="musical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3-15T14:21:19"/>
    <b v="0"/>
    <n v="15"/>
    <b v="1"/>
    <s v="theater/musical"/>
    <n v="100"/>
    <n v="73.33"/>
    <x v="1"/>
    <s v="musical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5-13T22:20:10"/>
    <b v="0"/>
    <n v="20"/>
    <b v="1"/>
    <s v="theater/musical"/>
    <n v="100"/>
    <n v="100"/>
    <x v="1"/>
    <s v="musical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02T20:34:12"/>
    <b v="0"/>
    <n v="38"/>
    <b v="1"/>
    <s v="theater/musical"/>
    <n v="146"/>
    <n v="38.42"/>
    <x v="1"/>
    <s v="musical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07T14:48:26"/>
    <b v="0"/>
    <n v="33"/>
    <b v="1"/>
    <s v="theater/musical"/>
    <n v="110"/>
    <n v="166.97"/>
    <x v="1"/>
    <s v="musical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0-12T00:07:27"/>
    <b v="0"/>
    <n v="57"/>
    <b v="1"/>
    <s v="theater/musical"/>
    <n v="108"/>
    <n v="94.91"/>
    <x v="1"/>
    <s v="musical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3-23T19:00:55"/>
    <b v="0"/>
    <n v="25"/>
    <b v="1"/>
    <s v="theater/musical"/>
    <n v="100"/>
    <n v="100"/>
    <x v="1"/>
    <s v="musical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3-11T22:37:23"/>
    <b v="0"/>
    <n v="14"/>
    <b v="1"/>
    <s v="theater/musical"/>
    <n v="100"/>
    <n v="143.21"/>
    <x v="1"/>
    <s v="musical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6-23T08:49:38"/>
    <b v="0"/>
    <n v="94"/>
    <b v="1"/>
    <s v="theater/musical"/>
    <n v="107"/>
    <n v="90.82"/>
    <x v="1"/>
    <s v="musical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04T02:40:21"/>
    <b v="0"/>
    <n v="59"/>
    <b v="1"/>
    <s v="theater/musical"/>
    <n v="143"/>
    <n v="48.54"/>
    <x v="1"/>
    <s v="musical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4-12-15T19:39:40"/>
    <b v="0"/>
    <n v="36"/>
    <b v="1"/>
    <s v="theater/musical"/>
    <n v="105"/>
    <n v="70.03"/>
    <x v="1"/>
    <s v="musical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2-24T17:39:00"/>
    <b v="0"/>
    <n v="115"/>
    <b v="1"/>
    <s v="theater/musical"/>
    <n v="104"/>
    <n v="135.63"/>
    <x v="1"/>
    <s v="musical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6-10T05:16:25"/>
    <b v="0"/>
    <n v="30"/>
    <b v="1"/>
    <s v="theater/musical"/>
    <n v="120"/>
    <n v="100"/>
    <x v="1"/>
    <s v="musical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8-13T21:11:25"/>
    <b v="0"/>
    <n v="52"/>
    <b v="1"/>
    <s v="theater/musical"/>
    <n v="110"/>
    <n v="94.9"/>
    <x v="1"/>
    <s v="musical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6-24T20:41:37"/>
    <b v="0"/>
    <n v="27"/>
    <b v="1"/>
    <s v="theater/musical"/>
    <n v="102"/>
    <n v="75.37"/>
    <x v="1"/>
    <s v="musical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2-19T03:22:00"/>
    <b v="0"/>
    <n v="24"/>
    <b v="1"/>
    <s v="theater/musical"/>
    <n v="129"/>
    <n v="64.459999999999994"/>
    <x v="1"/>
    <s v="musical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6-09T23:32:12"/>
    <b v="0"/>
    <n v="10"/>
    <b v="1"/>
    <s v="theater/musical"/>
    <n v="115"/>
    <n v="115"/>
    <x v="1"/>
    <s v="musical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6-26T15:19:29"/>
    <b v="0"/>
    <n v="30"/>
    <b v="1"/>
    <s v="theater/musical"/>
    <n v="151"/>
    <n v="100.5"/>
    <x v="1"/>
    <s v="musical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4-26T00:54:35"/>
    <b v="0"/>
    <n v="71"/>
    <b v="1"/>
    <s v="theater/musical"/>
    <n v="111"/>
    <n v="93.77"/>
    <x v="1"/>
    <s v="musical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6-11T12:50:06"/>
    <b v="0"/>
    <n v="10"/>
    <b v="1"/>
    <s v="theater/musical"/>
    <n v="100"/>
    <n v="35.1"/>
    <x v="1"/>
    <s v="musical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1-24T16:41:59"/>
    <b v="0"/>
    <n v="1"/>
    <b v="0"/>
    <s v="theater/musical"/>
    <n v="1"/>
    <n v="500"/>
    <x v="1"/>
    <s v="musical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5-13T19:10:18"/>
    <b v="0"/>
    <n v="4"/>
    <b v="0"/>
    <s v="theater/musical"/>
    <n v="3"/>
    <n v="29"/>
    <x v="1"/>
    <s v="musical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0-22T16:00:23"/>
    <b v="0"/>
    <n v="0"/>
    <b v="0"/>
    <s v="theater/musical"/>
    <n v="0"/>
    <n v="0"/>
    <x v="1"/>
    <s v="musical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5-06T16:36:32"/>
    <b v="0"/>
    <n v="0"/>
    <b v="0"/>
    <s v="theater/musical"/>
    <n v="0"/>
    <n v="0"/>
    <x v="1"/>
    <s v="musical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6-14T10:43:42"/>
    <b v="0"/>
    <n v="2"/>
    <b v="0"/>
    <s v="theater/musical"/>
    <n v="0"/>
    <n v="17.5"/>
    <x v="1"/>
    <s v="musical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1-24T22:32:09"/>
    <b v="0"/>
    <n v="24"/>
    <b v="0"/>
    <s v="theater/musical"/>
    <n v="60"/>
    <n v="174"/>
    <x v="1"/>
    <s v="musical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5-07T13:55:54"/>
    <b v="0"/>
    <n v="1"/>
    <b v="0"/>
    <s v="theater/musical"/>
    <n v="1"/>
    <n v="50"/>
    <x v="1"/>
    <s v="musical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7-15T10:28:10"/>
    <b v="0"/>
    <n v="2"/>
    <b v="0"/>
    <s v="theater/musical"/>
    <n v="2"/>
    <n v="5"/>
    <x v="1"/>
    <s v="musical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6-11-14T00:42:36"/>
    <b v="0"/>
    <n v="1"/>
    <b v="0"/>
    <s v="theater/musical"/>
    <n v="0"/>
    <n v="1"/>
    <x v="1"/>
    <s v="musical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3-20T21:09:25"/>
    <b v="0"/>
    <n v="37"/>
    <b v="0"/>
    <s v="theater/musical"/>
    <n v="90"/>
    <n v="145.41"/>
    <x v="1"/>
    <s v="musical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7-10T17:20:48"/>
    <b v="0"/>
    <n v="5"/>
    <b v="0"/>
    <s v="theater/musical"/>
    <n v="1"/>
    <n v="205"/>
    <x v="1"/>
    <s v="musical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2-09T22:20:43"/>
    <b v="0"/>
    <n v="4"/>
    <b v="0"/>
    <s v="theater/musical"/>
    <n v="4"/>
    <n v="100.5"/>
    <x v="1"/>
    <s v="musical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4-12-08T17:41:23"/>
    <b v="0"/>
    <n v="16"/>
    <b v="0"/>
    <s v="theater/musical"/>
    <n v="4"/>
    <n v="55.06"/>
    <x v="1"/>
    <s v="musical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4-12-01T16:13:36"/>
    <b v="0"/>
    <n v="9"/>
    <b v="0"/>
    <s v="theater/musical"/>
    <n v="9"/>
    <n v="47.33"/>
    <x v="1"/>
    <s v="musical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09-21T03:01:46"/>
    <b v="0"/>
    <n v="0"/>
    <b v="0"/>
    <s v="theater/musical"/>
    <n v="0"/>
    <n v="0"/>
    <x v="1"/>
    <s v="musical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2-02T23:19:28"/>
    <b v="0"/>
    <n v="40"/>
    <b v="0"/>
    <s v="theater/musical"/>
    <n v="20"/>
    <n v="58.95"/>
    <x v="1"/>
    <s v="musical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6-05T00:13:44"/>
    <b v="0"/>
    <n v="0"/>
    <b v="0"/>
    <s v="theater/musical"/>
    <n v="0"/>
    <n v="0"/>
    <x v="1"/>
    <s v="musical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7-28T21:17:20"/>
    <b v="0"/>
    <n v="2"/>
    <b v="0"/>
    <s v="theater/musical"/>
    <n v="0"/>
    <n v="1.5"/>
    <x v="1"/>
    <s v="musical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08T06:13:01"/>
    <b v="0"/>
    <n v="1"/>
    <b v="0"/>
    <s v="theater/musical"/>
    <n v="0"/>
    <n v="5"/>
    <x v="1"/>
    <s v="musical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3-26T21:48:59"/>
    <b v="0"/>
    <n v="9"/>
    <b v="0"/>
    <s v="theater/musical"/>
    <n v="30"/>
    <n v="50.56"/>
    <x v="1"/>
    <s v="musical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2-23T10:53:39"/>
    <b v="0"/>
    <n v="24"/>
    <b v="1"/>
    <s v="theater/plays"/>
    <n v="100"/>
    <n v="41.67"/>
    <x v="1"/>
    <s v="plays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6-09T12:38:27"/>
    <b v="0"/>
    <n v="38"/>
    <b v="1"/>
    <s v="theater/plays"/>
    <n v="101"/>
    <n v="53.29"/>
    <x v="1"/>
    <s v="plays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2-18T20:22:38"/>
    <b v="0"/>
    <n v="26"/>
    <b v="1"/>
    <s v="theater/plays"/>
    <n v="122"/>
    <n v="70.23"/>
    <x v="1"/>
    <s v="plays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4-26T15:02:53"/>
    <b v="0"/>
    <n v="19"/>
    <b v="1"/>
    <s v="theater/plays"/>
    <n v="330"/>
    <n v="43.42"/>
    <x v="1"/>
    <s v="plays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4-14T18:01:48"/>
    <b v="0"/>
    <n v="11"/>
    <b v="1"/>
    <s v="theater/plays"/>
    <n v="110"/>
    <n v="199.18"/>
    <x v="1"/>
    <s v="plays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5-06T06:37:01"/>
    <b v="0"/>
    <n v="27"/>
    <b v="1"/>
    <s v="theater/plays"/>
    <n v="101"/>
    <n v="78.52"/>
    <x v="1"/>
    <s v="plays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2-22T21:41:52"/>
    <b v="0"/>
    <n v="34"/>
    <b v="1"/>
    <s v="theater/plays"/>
    <n v="140"/>
    <n v="61.82"/>
    <x v="1"/>
    <s v="plays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7-21T06:14:17"/>
    <b v="0"/>
    <n v="20"/>
    <b v="1"/>
    <s v="theater/plays"/>
    <n v="100"/>
    <n v="50"/>
    <x v="1"/>
    <s v="plays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6-16T16:33:43"/>
    <b v="0"/>
    <n v="37"/>
    <b v="1"/>
    <s v="theater/plays"/>
    <n v="119"/>
    <n v="48.34"/>
    <x v="1"/>
    <s v="plays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06T16:43:36"/>
    <b v="0"/>
    <n v="20"/>
    <b v="1"/>
    <s v="theater/plays"/>
    <n v="107"/>
    <n v="107.25"/>
    <x v="1"/>
    <s v="plays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2-09T20:13:02"/>
    <b v="0"/>
    <n v="10"/>
    <b v="1"/>
    <s v="theater/plays"/>
    <n v="228"/>
    <n v="57"/>
    <x v="1"/>
    <s v="plays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6-28T05:01:44"/>
    <b v="0"/>
    <n v="26"/>
    <b v="1"/>
    <s v="theater/plays"/>
    <n v="106"/>
    <n v="40.92"/>
    <x v="1"/>
    <s v="plays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6-04T15:38:37"/>
    <b v="0"/>
    <n v="20"/>
    <b v="1"/>
    <s v="theater/plays"/>
    <n v="143"/>
    <n v="21.5"/>
    <x v="1"/>
    <s v="plays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5-12-02T04:20:07"/>
    <b v="0"/>
    <n v="46"/>
    <b v="1"/>
    <s v="theater/plays"/>
    <n v="105"/>
    <n v="79.540000000000006"/>
    <x v="1"/>
    <s v="plays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5-11-20T20:06:57"/>
    <b v="0"/>
    <n v="76"/>
    <b v="1"/>
    <s v="theater/plays"/>
    <n v="110"/>
    <n v="72.38"/>
    <x v="1"/>
    <s v="plays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6-14T21:50:44"/>
    <b v="0"/>
    <n v="41"/>
    <b v="1"/>
    <s v="theater/plays"/>
    <n v="106"/>
    <n v="64.63"/>
    <x v="1"/>
    <s v="plays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7-19T15:01:43"/>
    <b v="0"/>
    <n v="7"/>
    <b v="1"/>
    <s v="theater/plays"/>
    <n v="108"/>
    <n v="38.57"/>
    <x v="1"/>
    <s v="plays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5-26T01:40:14"/>
    <b v="0"/>
    <n v="49"/>
    <b v="1"/>
    <s v="theater/plays"/>
    <n v="105"/>
    <n v="107.57"/>
    <x v="1"/>
    <s v="plays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4-06T10:09:54"/>
    <b v="0"/>
    <n v="26"/>
    <b v="1"/>
    <s v="theater/plays"/>
    <n v="119"/>
    <n v="27.5"/>
    <x v="1"/>
    <s v="plays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1-29T22:16:41"/>
    <b v="0"/>
    <n v="65"/>
    <b v="1"/>
    <s v="theater/plays"/>
    <n v="153"/>
    <n v="70.459999999999994"/>
    <x v="1"/>
    <s v="plays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0-31T12:39:47"/>
    <b v="0"/>
    <n v="28"/>
    <b v="1"/>
    <s v="theater/plays"/>
    <n v="100"/>
    <n v="178.57"/>
    <x v="1"/>
    <s v="plays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10T20:46:11"/>
    <b v="0"/>
    <n v="8"/>
    <b v="1"/>
    <s v="theater/plays"/>
    <n v="100"/>
    <n v="62.63"/>
    <x v="1"/>
    <s v="plays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12T17:46:51"/>
    <b v="0"/>
    <n v="3"/>
    <b v="1"/>
    <s v="theater/plays"/>
    <n v="225"/>
    <n v="75"/>
    <x v="1"/>
    <s v="plays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0-14T20:22:25"/>
    <b v="0"/>
    <n v="9"/>
    <b v="1"/>
    <s v="theater/plays"/>
    <n v="106"/>
    <n v="58.9"/>
    <x v="1"/>
    <s v="plays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1-05T02:45:35"/>
    <b v="0"/>
    <n v="9"/>
    <b v="1"/>
    <s v="theater/plays"/>
    <n v="105"/>
    <n v="139.56"/>
    <x v="1"/>
    <s v="plays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1-19T20:56:12"/>
    <b v="0"/>
    <n v="20"/>
    <b v="1"/>
    <s v="theater/plays"/>
    <n v="117"/>
    <n v="70"/>
    <x v="1"/>
    <s v="plays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5-18T10:41:07"/>
    <b v="0"/>
    <n v="57"/>
    <b v="1"/>
    <s v="theater/plays"/>
    <n v="109"/>
    <n v="57.39"/>
    <x v="1"/>
    <s v="plays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3-30T22:36:48"/>
    <b v="0"/>
    <n v="8"/>
    <b v="1"/>
    <s v="theater/plays"/>
    <n v="160"/>
    <n v="40"/>
    <x v="1"/>
    <s v="plays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7-01T22:14:12"/>
    <b v="0"/>
    <n v="14"/>
    <b v="1"/>
    <s v="theater/plays"/>
    <n v="113"/>
    <n v="64.290000000000006"/>
    <x v="1"/>
    <s v="plays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5-27T18:22:38"/>
    <b v="0"/>
    <n v="17"/>
    <b v="1"/>
    <s v="theater/plays"/>
    <n v="102"/>
    <n v="120.12"/>
    <x v="1"/>
    <s v="plays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4-21T17:03:29"/>
    <b v="0"/>
    <n v="100"/>
    <b v="1"/>
    <s v="theater/plays"/>
    <n v="101"/>
    <n v="1008.24"/>
    <x v="1"/>
    <s v="plays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5-30T03:25:24"/>
    <b v="0"/>
    <n v="32"/>
    <b v="1"/>
    <s v="theater/plays"/>
    <n v="101"/>
    <n v="63.28"/>
    <x v="1"/>
    <s v="plays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02T16:50:29"/>
    <b v="0"/>
    <n v="3"/>
    <b v="1"/>
    <s v="theater/plays"/>
    <n v="6500"/>
    <n v="21.67"/>
    <x v="1"/>
    <s v="plays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5-20T18:51:27"/>
    <b v="1"/>
    <n v="34"/>
    <b v="0"/>
    <s v="theater/plays"/>
    <n v="9"/>
    <n v="25.65"/>
    <x v="1"/>
    <s v="plays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4-10T11:50:52"/>
    <b v="1"/>
    <n v="23"/>
    <b v="0"/>
    <s v="theater/plays"/>
    <n v="22"/>
    <n v="47.7"/>
    <x v="1"/>
    <s v="plays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06T01:44:24"/>
    <b v="1"/>
    <n v="19"/>
    <b v="0"/>
    <s v="theater/plays"/>
    <n v="21"/>
    <n v="56.05"/>
    <x v="1"/>
    <s v="plays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5-06T14:48:54"/>
    <b v="1"/>
    <n v="50"/>
    <b v="0"/>
    <s v="theater/plays"/>
    <n v="41"/>
    <n v="81.319999999999993"/>
    <x v="1"/>
    <s v="plays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08-31T15:02:54"/>
    <b v="1"/>
    <n v="12"/>
    <b v="0"/>
    <s v="theater/plays"/>
    <n v="2"/>
    <n v="70.17"/>
    <x v="1"/>
    <s v="plays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09-02T05:19:02"/>
    <b v="1"/>
    <n v="8"/>
    <b v="0"/>
    <s v="theater/plays"/>
    <n v="3"/>
    <n v="23.63"/>
    <x v="1"/>
    <s v="plays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6-03T05:23:11"/>
    <b v="1"/>
    <n v="9"/>
    <b v="0"/>
    <s v="theater/plays"/>
    <n v="16"/>
    <n v="188.56"/>
    <x v="1"/>
    <s v="plays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09-17T19:36:29"/>
    <b v="1"/>
    <n v="43"/>
    <b v="0"/>
    <s v="theater/plays"/>
    <n v="16"/>
    <n v="49.51"/>
    <x v="1"/>
    <s v="plays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5-11T18:24:44"/>
    <b v="1"/>
    <n v="28"/>
    <b v="0"/>
    <s v="theater/plays"/>
    <n v="7"/>
    <n v="75.459999999999994"/>
    <x v="1"/>
    <s v="plays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01T02:59:03"/>
    <b v="1"/>
    <n v="4"/>
    <b v="0"/>
    <s v="theater/plays"/>
    <n v="4"/>
    <n v="9.5"/>
    <x v="1"/>
    <s v="plays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6-16T10:32:59"/>
    <b v="1"/>
    <n v="24"/>
    <b v="0"/>
    <s v="theater/plays"/>
    <n v="34"/>
    <n v="35.5"/>
    <x v="1"/>
    <s v="plays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01T04:34:36"/>
    <b v="0"/>
    <n v="2"/>
    <b v="0"/>
    <s v="theater/plays"/>
    <n v="0"/>
    <n v="10"/>
    <x v="1"/>
    <s v="plays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7-27T20:09:38"/>
    <b v="0"/>
    <n v="2"/>
    <b v="0"/>
    <s v="theater/plays"/>
    <n v="0"/>
    <n v="13"/>
    <x v="1"/>
    <s v="plays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4-08T21:14:18"/>
    <b v="0"/>
    <n v="20"/>
    <b v="0"/>
    <s v="theater/plays"/>
    <n v="16"/>
    <n v="89.4"/>
    <x v="1"/>
    <s v="plays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2-23T23:17:51"/>
    <b v="0"/>
    <n v="1"/>
    <b v="0"/>
    <s v="theater/plays"/>
    <n v="3"/>
    <n v="25"/>
    <x v="1"/>
    <s v="plays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2-05T17:50:03"/>
    <b v="0"/>
    <n v="1"/>
    <b v="0"/>
    <s v="theater/plays"/>
    <n v="0"/>
    <n v="1"/>
    <x v="1"/>
    <s v="plays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7-08T17:41:30"/>
    <b v="0"/>
    <n v="4"/>
    <b v="0"/>
    <s v="theater/plays"/>
    <n v="5"/>
    <n v="65"/>
    <x v="1"/>
    <s v="plays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03T10:20:44"/>
    <b v="0"/>
    <n v="1"/>
    <b v="0"/>
    <s v="theater/plays"/>
    <n v="2"/>
    <n v="10"/>
    <x v="1"/>
    <s v="plays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5-29T21:26:47"/>
    <b v="0"/>
    <n v="1"/>
    <b v="0"/>
    <s v="theater/plays"/>
    <n v="0"/>
    <n v="1"/>
    <x v="1"/>
    <s v="plays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7-12T15:51:50"/>
    <b v="0"/>
    <n v="13"/>
    <b v="0"/>
    <s v="theater/plays"/>
    <n v="18"/>
    <n v="81.540000000000006"/>
    <x v="1"/>
    <s v="plays"/>
    <x v="3841"/>
    <x v="3"/>
  </r>
  <r>
    <n v="3861"/>
    <s v="READY OR NOT HERE I COME"/>
    <s v="THE COMING OF THE LORD!"/>
    <n v="2000"/>
    <n v="100"/>
    <x v="2"/>
    <s v="US"/>
    <s v="USD"/>
    <n v="1415828820"/>
    <n v="1412258977"/>
    <x v="3861"/>
    <d v="2014-10-01T14:09:37"/>
    <b v="0"/>
    <n v="1"/>
    <b v="0"/>
    <s v="theater/plays"/>
    <n v="5"/>
    <n v="100"/>
    <x v="1"/>
    <s v="plays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8-28T06:15:56"/>
    <b v="0"/>
    <n v="1"/>
    <b v="0"/>
    <s v="theater/plays"/>
    <n v="0"/>
    <n v="1"/>
    <x v="1"/>
    <s v="plays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09-05T15:11:45"/>
    <b v="0"/>
    <n v="0"/>
    <b v="0"/>
    <s v="theater/plays"/>
    <n v="0"/>
    <n v="0"/>
    <x v="1"/>
    <s v="plays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0-17T21:24:14"/>
    <b v="0"/>
    <n v="3"/>
    <b v="0"/>
    <s v="theater/plays"/>
    <n v="1"/>
    <n v="20"/>
    <x v="1"/>
    <s v="plays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7-20T15:38:18"/>
    <b v="0"/>
    <n v="14"/>
    <b v="0"/>
    <s v="theater/plays"/>
    <n v="27"/>
    <n v="46.43"/>
    <x v="1"/>
    <s v="plays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2-01T22:43:41"/>
    <b v="0"/>
    <n v="2"/>
    <b v="0"/>
    <s v="theater/plays"/>
    <n v="1"/>
    <n v="5.5"/>
    <x v="1"/>
    <s v="plays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5-18T19:32:19"/>
    <b v="0"/>
    <n v="5"/>
    <b v="0"/>
    <s v="theater/plays"/>
    <n v="13"/>
    <n v="50.2"/>
    <x v="1"/>
    <s v="plays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8-13T15:50:05"/>
    <b v="0"/>
    <n v="1"/>
    <b v="0"/>
    <s v="theater/musical"/>
    <n v="0"/>
    <n v="10"/>
    <x v="1"/>
    <s v="musical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2-11T17:23:12"/>
    <b v="0"/>
    <n v="15"/>
    <b v="0"/>
    <s v="theater/musical"/>
    <n v="3"/>
    <n v="30.13"/>
    <x v="1"/>
    <s v="musical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6-02T04:07:58"/>
    <b v="0"/>
    <n v="10"/>
    <b v="0"/>
    <s v="theater/musical"/>
    <n v="15"/>
    <n v="150"/>
    <x v="1"/>
    <s v="musical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1-27T18:44:10"/>
    <b v="0"/>
    <n v="3"/>
    <b v="0"/>
    <s v="theater/musical"/>
    <n v="3"/>
    <n v="13.33"/>
    <x v="1"/>
    <s v="musical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6-24T03:29:56"/>
    <b v="0"/>
    <n v="0"/>
    <b v="0"/>
    <s v="theater/musical"/>
    <n v="0"/>
    <n v="0"/>
    <x v="1"/>
    <s v="musical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09-07T16:42:15"/>
    <b v="0"/>
    <n v="0"/>
    <b v="0"/>
    <s v="theater/musical"/>
    <n v="0"/>
    <n v="0"/>
    <x v="1"/>
    <s v="musical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02T00:23:42"/>
    <b v="0"/>
    <n v="0"/>
    <b v="0"/>
    <s v="theater/musical"/>
    <n v="0"/>
    <n v="0"/>
    <x v="1"/>
    <s v="musical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1T08:19:25"/>
    <b v="0"/>
    <n v="0"/>
    <b v="0"/>
    <s v="theater/musical"/>
    <n v="0"/>
    <n v="0"/>
    <x v="1"/>
    <s v="musical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1-02T14:58:48"/>
    <b v="0"/>
    <n v="46"/>
    <b v="0"/>
    <s v="theater/musical"/>
    <n v="53"/>
    <n v="44.76"/>
    <x v="1"/>
    <s v="musical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1-07T16:15:52"/>
    <b v="0"/>
    <n v="14"/>
    <b v="0"/>
    <s v="theater/musical"/>
    <n v="5"/>
    <n v="88.64"/>
    <x v="1"/>
    <s v="musical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5-29T19:39:06"/>
    <b v="0"/>
    <n v="1"/>
    <b v="0"/>
    <s v="theater/musical"/>
    <n v="0"/>
    <n v="10"/>
    <x v="1"/>
    <s v="musical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4-12-25T20:39:56"/>
    <b v="0"/>
    <n v="0"/>
    <b v="0"/>
    <s v="theater/musical"/>
    <n v="0"/>
    <n v="0"/>
    <x v="1"/>
    <s v="musical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6-24T19:33:40"/>
    <b v="0"/>
    <n v="17"/>
    <b v="0"/>
    <s v="theater/musical"/>
    <n v="13"/>
    <n v="57.65"/>
    <x v="1"/>
    <s v="musical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1-20T00:26:39"/>
    <b v="0"/>
    <n v="1"/>
    <b v="0"/>
    <s v="theater/musical"/>
    <n v="5"/>
    <n v="25"/>
    <x v="1"/>
    <s v="musical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03T23:36:10"/>
    <b v="0"/>
    <n v="0"/>
    <b v="0"/>
    <s v="theater/musical"/>
    <n v="0"/>
    <n v="0"/>
    <x v="1"/>
    <s v="musical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8-02T14:27:49"/>
    <b v="0"/>
    <n v="0"/>
    <b v="0"/>
    <s v="theater/musical"/>
    <n v="0"/>
    <n v="0"/>
    <x v="1"/>
    <s v="musical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01T18:59:52"/>
    <b v="0"/>
    <n v="0"/>
    <b v="0"/>
    <s v="theater/musical"/>
    <n v="0"/>
    <n v="0"/>
    <x v="1"/>
    <s v="musical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4-08T22:49:51"/>
    <b v="0"/>
    <n v="0"/>
    <b v="0"/>
    <s v="theater/musical"/>
    <n v="0"/>
    <n v="0"/>
    <x v="1"/>
    <s v="musical"/>
    <x v="3865"/>
    <x v="2"/>
  </r>
  <r>
    <n v="3886"/>
    <s v="a (Canceled)"/>
    <n v="1"/>
    <n v="10000"/>
    <n v="0"/>
    <x v="1"/>
    <s v="AU"/>
    <s v="AUD"/>
    <n v="1418275702"/>
    <n v="1415683702"/>
    <x v="3886"/>
    <d v="2014-11-10T05:28:22"/>
    <b v="0"/>
    <n v="0"/>
    <b v="0"/>
    <s v="theater/musical"/>
    <n v="0"/>
    <n v="0"/>
    <x v="1"/>
    <s v="musical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3-15T20:35:29"/>
    <b v="0"/>
    <n v="2"/>
    <b v="0"/>
    <s v="theater/musical"/>
    <n v="2"/>
    <n v="17.5"/>
    <x v="1"/>
    <s v="musical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1-26T13:05:58"/>
    <b v="0"/>
    <n v="14"/>
    <b v="0"/>
    <s v="theater/plays"/>
    <n v="27"/>
    <n v="38.71"/>
    <x v="1"/>
    <s v="plays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4-12-03T00:07:10"/>
    <b v="0"/>
    <n v="9"/>
    <b v="0"/>
    <s v="theater/plays"/>
    <n v="1"/>
    <n v="13.11"/>
    <x v="1"/>
    <s v="plays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6-15T18:12:24"/>
    <b v="0"/>
    <n v="8"/>
    <b v="0"/>
    <s v="theater/plays"/>
    <n v="17"/>
    <n v="315.5"/>
    <x v="1"/>
    <s v="plays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2-20T03:10:44"/>
    <b v="0"/>
    <n v="7"/>
    <b v="0"/>
    <s v="theater/plays"/>
    <n v="33"/>
    <n v="37.14"/>
    <x v="1"/>
    <s v="plays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15T15:39:17"/>
    <b v="0"/>
    <n v="0"/>
    <b v="0"/>
    <s v="theater/plays"/>
    <n v="0"/>
    <n v="0"/>
    <x v="1"/>
    <s v="plays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5-19T15:47:20"/>
    <b v="0"/>
    <n v="84"/>
    <b v="0"/>
    <s v="theater/plays"/>
    <n v="22"/>
    <n v="128.27000000000001"/>
    <x v="1"/>
    <s v="plays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1-04T23:00:12"/>
    <b v="0"/>
    <n v="11"/>
    <b v="0"/>
    <s v="theater/plays"/>
    <n v="3"/>
    <n v="47.27"/>
    <x v="1"/>
    <s v="plays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1-27T06:00:18"/>
    <b v="0"/>
    <n v="1"/>
    <b v="0"/>
    <s v="theater/plays"/>
    <n v="5"/>
    <n v="50"/>
    <x v="1"/>
    <s v="plays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02T04:36:18"/>
    <b v="0"/>
    <n v="4"/>
    <b v="0"/>
    <s v="theater/plays"/>
    <n v="11"/>
    <n v="42.5"/>
    <x v="1"/>
    <s v="plays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4-12-08T20:58:03"/>
    <b v="0"/>
    <n v="10"/>
    <b v="0"/>
    <s v="theater/plays"/>
    <n v="18"/>
    <n v="44"/>
    <x v="1"/>
    <s v="plays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7-07T11:34:30"/>
    <b v="0"/>
    <n v="16"/>
    <b v="0"/>
    <s v="theater/plays"/>
    <n v="33"/>
    <n v="50.88"/>
    <x v="1"/>
    <s v="plays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7-22T18:36:01"/>
    <b v="0"/>
    <n v="2"/>
    <b v="0"/>
    <s v="theater/plays"/>
    <n v="1"/>
    <n v="62.5"/>
    <x v="1"/>
    <s v="plays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5-11T02:13:11"/>
    <b v="0"/>
    <n v="5"/>
    <b v="0"/>
    <s v="theater/plays"/>
    <n v="5"/>
    <n v="27"/>
    <x v="1"/>
    <s v="plays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1-08T19:49:59"/>
    <b v="0"/>
    <n v="1"/>
    <b v="0"/>
    <s v="theater/plays"/>
    <n v="1"/>
    <n v="25"/>
    <x v="1"/>
    <s v="plays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0-19T11:14:02"/>
    <b v="0"/>
    <n v="31"/>
    <b v="0"/>
    <s v="theater/plays"/>
    <n v="49"/>
    <n v="47.26"/>
    <x v="1"/>
    <s v="plays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6-30T00:16:05"/>
    <b v="0"/>
    <n v="0"/>
    <b v="0"/>
    <s v="theater/plays"/>
    <n v="0"/>
    <n v="0"/>
    <x v="1"/>
    <s v="plays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3-31T05:30:00"/>
    <b v="0"/>
    <n v="2"/>
    <b v="0"/>
    <s v="theater/plays"/>
    <n v="0"/>
    <n v="1.5"/>
    <x v="1"/>
    <s v="plays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4-29T14:58:23"/>
    <b v="0"/>
    <n v="7"/>
    <b v="0"/>
    <s v="theater/plays"/>
    <n v="12"/>
    <n v="24.71"/>
    <x v="1"/>
    <s v="plays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5-18T22:01:33"/>
    <b v="0"/>
    <n v="16"/>
    <b v="0"/>
    <s v="theater/plays"/>
    <n v="67"/>
    <n v="63.13"/>
    <x v="1"/>
    <s v="plays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09-23T19:40:06"/>
    <b v="0"/>
    <n v="4"/>
    <b v="0"/>
    <s v="theater/plays"/>
    <n v="15"/>
    <n v="38.25"/>
    <x v="1"/>
    <s v="plays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13T03:14:56"/>
    <b v="0"/>
    <n v="4"/>
    <b v="0"/>
    <s v="theater/plays"/>
    <n v="9"/>
    <n v="16.25"/>
    <x v="1"/>
    <s v="plays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8-11T08:37:22"/>
    <b v="0"/>
    <n v="4"/>
    <b v="0"/>
    <s v="theater/plays"/>
    <n v="0"/>
    <n v="33.75"/>
    <x v="1"/>
    <s v="plays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8-07T18:09:57"/>
    <b v="0"/>
    <n v="3"/>
    <b v="0"/>
    <s v="theater/plays"/>
    <n v="3"/>
    <n v="61.67"/>
    <x v="1"/>
    <s v="plays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0-26T19:29:37"/>
    <b v="0"/>
    <n v="36"/>
    <b v="0"/>
    <s v="theater/plays"/>
    <n v="37"/>
    <n v="83.14"/>
    <x v="1"/>
    <s v="plays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2-23T06:28:50"/>
    <b v="0"/>
    <n v="1"/>
    <b v="0"/>
    <s v="theater/plays"/>
    <n v="0"/>
    <n v="1"/>
    <x v="1"/>
    <s v="plays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0-30T05:04:09"/>
    <b v="0"/>
    <n v="7"/>
    <b v="0"/>
    <s v="theater/plays"/>
    <n v="10"/>
    <n v="142.86000000000001"/>
    <x v="1"/>
    <s v="plays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4-19T19:39:16"/>
    <b v="0"/>
    <n v="27"/>
    <b v="0"/>
    <s v="theater/plays"/>
    <n v="36"/>
    <n v="33.67"/>
    <x v="1"/>
    <s v="plays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5-01T23:38:29"/>
    <b v="0"/>
    <n v="1"/>
    <b v="0"/>
    <s v="theater/plays"/>
    <n v="0"/>
    <n v="5"/>
    <x v="1"/>
    <s v="plays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5-03T11:19:12"/>
    <b v="0"/>
    <n v="0"/>
    <b v="0"/>
    <s v="theater/plays"/>
    <n v="0"/>
    <n v="0"/>
    <x v="1"/>
    <s v="plays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8-11T12:39:21"/>
    <b v="0"/>
    <n v="1"/>
    <b v="0"/>
    <s v="theater/plays"/>
    <n v="0"/>
    <n v="10"/>
    <x v="1"/>
    <s v="plays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7-22T15:57:03"/>
    <b v="0"/>
    <n v="3"/>
    <b v="0"/>
    <s v="theater/plays"/>
    <n v="0"/>
    <n v="40"/>
    <x v="1"/>
    <s v="plays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5-12-19T16:26:13"/>
    <b v="0"/>
    <n v="3"/>
    <b v="0"/>
    <s v="theater/plays"/>
    <n v="2"/>
    <n v="30"/>
    <x v="1"/>
    <s v="plays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0-13T09:17:40"/>
    <b v="0"/>
    <n v="3"/>
    <b v="0"/>
    <s v="theater/plays"/>
    <n v="5"/>
    <n v="45"/>
    <x v="1"/>
    <s v="plays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13T13:00:55"/>
    <b v="0"/>
    <n v="0"/>
    <b v="0"/>
    <s v="theater/plays"/>
    <n v="0"/>
    <n v="0"/>
    <x v="1"/>
    <s v="plays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1-15T18:26:50"/>
    <b v="0"/>
    <n v="6"/>
    <b v="0"/>
    <s v="theater/plays"/>
    <n v="8"/>
    <n v="10.17"/>
    <x v="1"/>
    <s v="plays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3-11T23:31:11"/>
    <b v="0"/>
    <n v="17"/>
    <b v="0"/>
    <s v="theater/plays"/>
    <n v="12"/>
    <n v="81.41"/>
    <x v="1"/>
    <s v="plays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5-26T23:02:02"/>
    <b v="0"/>
    <n v="40"/>
    <b v="0"/>
    <s v="theater/plays"/>
    <n v="15"/>
    <n v="57.25"/>
    <x v="1"/>
    <s v="plays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6-29T20:53:59"/>
    <b v="0"/>
    <n v="3"/>
    <b v="0"/>
    <s v="theater/plays"/>
    <n v="10"/>
    <n v="5"/>
    <x v="1"/>
    <s v="plays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1-26T02:02:28"/>
    <b v="0"/>
    <n v="1"/>
    <b v="0"/>
    <s v="theater/plays"/>
    <n v="0"/>
    <n v="15"/>
    <x v="1"/>
    <s v="plays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7-09T06:25:04"/>
    <b v="0"/>
    <n v="2"/>
    <b v="0"/>
    <s v="theater/plays"/>
    <n v="1"/>
    <n v="12.5"/>
    <x v="1"/>
    <s v="plays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09-17T16:23:47"/>
    <b v="0"/>
    <n v="7"/>
    <b v="0"/>
    <s v="theater/plays"/>
    <n v="13"/>
    <n v="93"/>
    <x v="1"/>
    <s v="plays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8-18T19:51:05"/>
    <b v="0"/>
    <n v="14"/>
    <b v="0"/>
    <s v="theater/plays"/>
    <n v="2"/>
    <n v="32.36"/>
    <x v="1"/>
    <s v="plays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3-03T08:07:48"/>
    <b v="0"/>
    <n v="0"/>
    <b v="0"/>
    <s v="theater/plays"/>
    <n v="0"/>
    <n v="0"/>
    <x v="1"/>
    <s v="plays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8-11T03:38:27"/>
    <b v="0"/>
    <n v="0"/>
    <b v="0"/>
    <s v="theater/plays"/>
    <n v="0"/>
    <n v="0"/>
    <x v="1"/>
    <s v="plays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2-14T04:02:44"/>
    <b v="0"/>
    <n v="1"/>
    <b v="0"/>
    <s v="theater/plays"/>
    <n v="0"/>
    <n v="1"/>
    <x v="1"/>
    <s v="plays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6-16T23:14:22"/>
    <b v="0"/>
    <n v="12"/>
    <b v="0"/>
    <s v="theater/plays"/>
    <n v="16"/>
    <n v="91.83"/>
    <x v="1"/>
    <s v="plays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08-16T16:07:19"/>
    <b v="0"/>
    <n v="12"/>
    <b v="0"/>
    <s v="theater/plays"/>
    <n v="11"/>
    <n v="45.83"/>
    <x v="1"/>
    <s v="plays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08-04T15:45:46"/>
    <b v="0"/>
    <n v="23"/>
    <b v="0"/>
    <s v="theater/plays"/>
    <n v="44"/>
    <n v="57.17"/>
    <x v="1"/>
    <s v="plays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0-31T06:18:40"/>
    <b v="0"/>
    <n v="0"/>
    <b v="0"/>
    <s v="theater/plays"/>
    <n v="0"/>
    <n v="0"/>
    <x v="1"/>
    <s v="plays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6-12T15:09:20"/>
    <b v="0"/>
    <n v="10"/>
    <b v="0"/>
    <s v="theater/plays"/>
    <n v="86"/>
    <n v="248.5"/>
    <x v="1"/>
    <s v="plays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5-26T21:44:14"/>
    <b v="0"/>
    <n v="5"/>
    <b v="0"/>
    <s v="theater/plays"/>
    <n v="12"/>
    <n v="79.400000000000006"/>
    <x v="1"/>
    <s v="plays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2T09:36:19"/>
    <b v="0"/>
    <n v="1"/>
    <b v="0"/>
    <s v="theater/plays"/>
    <n v="0"/>
    <n v="5"/>
    <x v="1"/>
    <s v="plays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4-11-17T11:49:11"/>
    <b v="0"/>
    <n v="2"/>
    <b v="0"/>
    <s v="theater/plays"/>
    <n v="0"/>
    <n v="5.5"/>
    <x v="1"/>
    <s v="plays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0-27T14:05:37"/>
    <b v="0"/>
    <n v="2"/>
    <b v="0"/>
    <s v="theater/plays"/>
    <n v="1"/>
    <n v="25"/>
    <x v="1"/>
    <s v="plays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4-16T21:41:54"/>
    <b v="0"/>
    <n v="0"/>
    <b v="0"/>
    <s v="theater/plays"/>
    <n v="0"/>
    <n v="0"/>
    <x v="1"/>
    <s v="plays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0-01T18:41:08"/>
    <b v="0"/>
    <n v="13"/>
    <b v="0"/>
    <s v="theater/plays"/>
    <n v="36"/>
    <n v="137.08000000000001"/>
    <x v="1"/>
    <s v="plays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7-27T15:54:35"/>
    <b v="0"/>
    <n v="0"/>
    <b v="0"/>
    <s v="theater/plays"/>
    <n v="0"/>
    <n v="0"/>
    <x v="1"/>
    <s v="plays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4-14T19:14:28"/>
    <b v="0"/>
    <n v="1"/>
    <b v="0"/>
    <s v="theater/plays"/>
    <n v="0"/>
    <n v="5"/>
    <x v="1"/>
    <s v="plays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1-26T20:00:22"/>
    <b v="0"/>
    <n v="5"/>
    <b v="0"/>
    <s v="theater/plays"/>
    <n v="3"/>
    <n v="39"/>
    <x v="1"/>
    <s v="plays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09-01T03:25:44"/>
    <b v="0"/>
    <n v="2"/>
    <b v="0"/>
    <s v="theater/plays"/>
    <n v="3"/>
    <n v="50.5"/>
    <x v="1"/>
    <s v="plays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7-08T07:48:43"/>
    <b v="0"/>
    <n v="0"/>
    <b v="0"/>
    <s v="theater/plays"/>
    <n v="0"/>
    <n v="0"/>
    <x v="1"/>
    <s v="plays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1-11T02:53:41"/>
    <b v="0"/>
    <n v="32"/>
    <b v="0"/>
    <s v="theater/plays"/>
    <n v="16"/>
    <n v="49.28"/>
    <x v="1"/>
    <s v="plays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3-09T16:51:20"/>
    <b v="0"/>
    <n v="1"/>
    <b v="0"/>
    <s v="theater/plays"/>
    <n v="1"/>
    <n v="25"/>
    <x v="1"/>
    <s v="plays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3-03T19:49:02"/>
    <b v="0"/>
    <n v="1"/>
    <b v="0"/>
    <s v="theater/plays"/>
    <n v="0"/>
    <n v="1"/>
    <x v="1"/>
    <s v="plays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08-26T18:58:10"/>
    <b v="0"/>
    <n v="1"/>
    <b v="0"/>
    <s v="theater/plays"/>
    <n v="0"/>
    <n v="25"/>
    <x v="1"/>
    <s v="plays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6-28T01:09:46"/>
    <b v="0"/>
    <n v="0"/>
    <b v="0"/>
    <s v="theater/plays"/>
    <n v="0"/>
    <n v="0"/>
    <x v="1"/>
    <s v="plays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5-14T15:37:44"/>
    <b v="0"/>
    <n v="0"/>
    <b v="0"/>
    <s v="theater/plays"/>
    <n v="0"/>
    <n v="0"/>
    <x v="1"/>
    <s v="plays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0-28T20:22:21"/>
    <b v="0"/>
    <n v="8"/>
    <b v="0"/>
    <s v="theater/plays"/>
    <n v="24"/>
    <n v="53.13"/>
    <x v="1"/>
    <s v="plays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3-27T22:22:07"/>
    <b v="0"/>
    <n v="0"/>
    <b v="0"/>
    <s v="theater/plays"/>
    <n v="0"/>
    <n v="0"/>
    <x v="1"/>
    <s v="plays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5-22T23:25:54"/>
    <b v="0"/>
    <n v="1"/>
    <b v="0"/>
    <s v="theater/plays"/>
    <n v="0"/>
    <n v="7"/>
    <x v="1"/>
    <s v="plays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6-25T22:48:32"/>
    <b v="0"/>
    <n v="16"/>
    <b v="0"/>
    <s v="theater/plays"/>
    <n v="32"/>
    <n v="40.06"/>
    <x v="1"/>
    <s v="plays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8-28T18:55:56"/>
    <b v="0"/>
    <n v="12"/>
    <b v="0"/>
    <s v="theater/plays"/>
    <n v="24"/>
    <n v="24.33"/>
    <x v="1"/>
    <s v="plays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5-12-03T20:17:36"/>
    <b v="0"/>
    <n v="4"/>
    <b v="0"/>
    <s v="theater/plays"/>
    <n v="2"/>
    <n v="11.25"/>
    <x v="1"/>
    <s v="plays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4-15T21:23:30"/>
    <b v="0"/>
    <n v="2"/>
    <b v="0"/>
    <s v="theater/plays"/>
    <n v="0"/>
    <n v="10.5"/>
    <x v="1"/>
    <s v="plays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02T14:54:54"/>
    <b v="0"/>
    <n v="3"/>
    <b v="0"/>
    <s v="theater/plays"/>
    <n v="3"/>
    <n v="15"/>
    <x v="1"/>
    <s v="plays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0-18T03:41:57"/>
    <b v="0"/>
    <n v="0"/>
    <b v="0"/>
    <s v="theater/plays"/>
    <n v="0"/>
    <n v="0"/>
    <x v="1"/>
    <s v="plays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2-17T17:19:46"/>
    <b v="0"/>
    <n v="3"/>
    <b v="0"/>
    <s v="theater/plays"/>
    <n v="6"/>
    <n v="42"/>
    <x v="1"/>
    <s v="plays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2-13T05:39:40"/>
    <b v="0"/>
    <n v="4"/>
    <b v="0"/>
    <s v="theater/plays"/>
    <n v="14"/>
    <n v="71.25"/>
    <x v="1"/>
    <s v="plays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6-10T17:04:38"/>
    <b v="0"/>
    <n v="2"/>
    <b v="0"/>
    <s v="theater/plays"/>
    <n v="1"/>
    <n v="22.5"/>
    <x v="1"/>
    <s v="plays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2-03T06:58:27"/>
    <b v="0"/>
    <n v="10"/>
    <b v="0"/>
    <s v="theater/plays"/>
    <n v="24"/>
    <n v="41"/>
    <x v="1"/>
    <s v="plays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3-22T19:34:33"/>
    <b v="0"/>
    <n v="11"/>
    <b v="0"/>
    <s v="theater/plays"/>
    <n v="11"/>
    <n v="47.91"/>
    <x v="1"/>
    <s v="plays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18T20:30:46"/>
    <b v="0"/>
    <n v="6"/>
    <b v="0"/>
    <s v="theater/plays"/>
    <n v="7"/>
    <n v="35.17"/>
    <x v="1"/>
    <s v="plays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3-17T20:43:31"/>
    <b v="0"/>
    <n v="2"/>
    <b v="0"/>
    <s v="theater/plays"/>
    <n v="0"/>
    <n v="5.5"/>
    <x v="1"/>
    <s v="plays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6-20T12:52:06"/>
    <b v="0"/>
    <n v="6"/>
    <b v="0"/>
    <s v="theater/plays"/>
    <n v="1"/>
    <n v="22.67"/>
    <x v="1"/>
    <s v="plays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4-12-07T01:37:14"/>
    <b v="0"/>
    <n v="8"/>
    <b v="0"/>
    <s v="theater/plays"/>
    <n v="21"/>
    <n v="26.38"/>
    <x v="1"/>
    <s v="plays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4-08T16:25:10"/>
    <b v="0"/>
    <n v="37"/>
    <b v="0"/>
    <s v="theater/plays"/>
    <n v="78"/>
    <n v="105.54"/>
    <x v="1"/>
    <s v="plays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5-02T13:07:28"/>
    <b v="0"/>
    <n v="11"/>
    <b v="0"/>
    <s v="theater/plays"/>
    <n v="32"/>
    <n v="29.09"/>
    <x v="1"/>
    <s v="plays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6-12T20:48:18"/>
    <b v="0"/>
    <n v="0"/>
    <b v="0"/>
    <s v="theater/plays"/>
    <n v="0"/>
    <n v="0"/>
    <x v="1"/>
    <s v="plays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7-09T20:36:01"/>
    <b v="0"/>
    <n v="10"/>
    <b v="0"/>
    <s v="theater/plays"/>
    <n v="48"/>
    <n v="62"/>
    <x v="1"/>
    <s v="plays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6-21T18:55:32"/>
    <b v="0"/>
    <n v="6"/>
    <b v="0"/>
    <s v="theater/plays"/>
    <n v="1"/>
    <n v="217.5"/>
    <x v="1"/>
    <s v="plays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4-12-01T15:25:53"/>
    <b v="0"/>
    <n v="8"/>
    <b v="0"/>
    <s v="theater/plays"/>
    <n v="11"/>
    <n v="26.75"/>
    <x v="1"/>
    <s v="plays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05T21:40:57"/>
    <b v="0"/>
    <n v="6"/>
    <b v="0"/>
    <s v="theater/plays"/>
    <n v="2"/>
    <n v="18.329999999999998"/>
    <x v="1"/>
    <s v="plays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6-04T14:22:27"/>
    <b v="0"/>
    <n v="7"/>
    <b v="0"/>
    <s v="theater/plays"/>
    <n v="18"/>
    <n v="64.290000000000006"/>
    <x v="1"/>
    <s v="plays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5-17T04:19:09"/>
    <b v="0"/>
    <n v="7"/>
    <b v="0"/>
    <s v="theater/plays"/>
    <n v="4"/>
    <n v="175"/>
    <x v="1"/>
    <s v="plays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5-07T19:26:20"/>
    <b v="0"/>
    <n v="5"/>
    <b v="0"/>
    <s v="theater/plays"/>
    <n v="20"/>
    <n v="34"/>
    <x v="1"/>
    <s v="plays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4-17T20:52:36"/>
    <b v="0"/>
    <n v="46"/>
    <b v="0"/>
    <s v="theater/plays"/>
    <n v="35"/>
    <n v="84.28"/>
    <x v="1"/>
    <s v="plays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0-07T23:07:24"/>
    <b v="0"/>
    <n v="10"/>
    <b v="0"/>
    <s v="theater/plays"/>
    <n v="6"/>
    <n v="9.5"/>
    <x v="1"/>
    <s v="plays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1-29T16:58:40"/>
    <b v="0"/>
    <n v="19"/>
    <b v="0"/>
    <s v="theater/plays"/>
    <n v="32"/>
    <n v="33.74"/>
    <x v="1"/>
    <s v="plays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4-06T13:09:54"/>
    <b v="0"/>
    <n v="13"/>
    <b v="0"/>
    <s v="theater/plays"/>
    <n v="10"/>
    <n v="37.54"/>
    <x v="1"/>
    <s v="plays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05T22:11:30"/>
    <b v="0"/>
    <n v="13"/>
    <b v="0"/>
    <s v="theater/plays"/>
    <n v="38"/>
    <n v="11.62"/>
    <x v="1"/>
    <s v="plays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13T01:56:53"/>
    <b v="0"/>
    <n v="4"/>
    <b v="0"/>
    <s v="theater/plays"/>
    <n v="2"/>
    <n v="8"/>
    <x v="1"/>
    <s v="plays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0-08T17:59:41"/>
    <b v="0"/>
    <n v="0"/>
    <b v="0"/>
    <s v="theater/plays"/>
    <n v="0"/>
    <n v="0"/>
    <x v="1"/>
    <s v="plays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1-31T16:08:13"/>
    <b v="0"/>
    <n v="3"/>
    <b v="0"/>
    <s v="theater/plays"/>
    <n v="4"/>
    <n v="23"/>
    <x v="1"/>
    <s v="plays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4-30T15:28:02"/>
    <b v="0"/>
    <n v="1"/>
    <b v="0"/>
    <s v="theater/plays"/>
    <n v="20"/>
    <n v="100"/>
    <x v="1"/>
    <s v="plays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0-11T22:34:19"/>
    <b v="0"/>
    <n v="9"/>
    <b v="0"/>
    <s v="theater/plays"/>
    <n v="5"/>
    <n v="60.11"/>
    <x v="1"/>
    <s v="plays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4-12T20:45:12"/>
    <b v="0"/>
    <n v="1"/>
    <b v="0"/>
    <s v="theater/plays"/>
    <n v="0"/>
    <n v="3"/>
    <x v="1"/>
    <s v="plays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6-18T09:21:30"/>
    <b v="0"/>
    <n v="1"/>
    <b v="0"/>
    <s v="theater/plays"/>
    <n v="0"/>
    <n v="5"/>
    <x v="1"/>
    <s v="plays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1-14T16:24:37"/>
    <b v="0"/>
    <n v="4"/>
    <b v="0"/>
    <s v="theater/plays"/>
    <n v="35"/>
    <n v="17.5"/>
    <x v="1"/>
    <s v="plays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06T06:24:24"/>
    <b v="0"/>
    <n v="17"/>
    <b v="0"/>
    <s v="theater/plays"/>
    <n v="17"/>
    <n v="29.24"/>
    <x v="1"/>
    <s v="plays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3-05T09:23:41"/>
    <b v="0"/>
    <n v="0"/>
    <b v="0"/>
    <s v="theater/plays"/>
    <n v="0"/>
    <n v="0"/>
    <x v="1"/>
    <s v="plays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2-25T23:07:06"/>
    <b v="0"/>
    <n v="12"/>
    <b v="0"/>
    <s v="theater/plays"/>
    <n v="57"/>
    <n v="59.58"/>
    <x v="1"/>
    <s v="plays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7-21T19:53:18"/>
    <b v="0"/>
    <n v="14"/>
    <b v="0"/>
    <s v="theater/plays"/>
    <n v="17"/>
    <n v="82.57"/>
    <x v="1"/>
    <s v="plays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3-07T15:29:18"/>
    <b v="0"/>
    <n v="1"/>
    <b v="0"/>
    <s v="theater/plays"/>
    <n v="0"/>
    <n v="10"/>
    <x v="1"/>
    <s v="plays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2-08T23:08:28"/>
    <b v="0"/>
    <n v="14"/>
    <b v="0"/>
    <s v="theater/plays"/>
    <n v="38"/>
    <n v="32.36"/>
    <x v="1"/>
    <s v="plays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8-27T01:02:41"/>
    <b v="0"/>
    <n v="4"/>
    <b v="0"/>
    <s v="theater/plays"/>
    <n v="2"/>
    <n v="5.75"/>
    <x v="1"/>
    <s v="plays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1-15T14:05:47"/>
    <b v="0"/>
    <n v="2"/>
    <b v="0"/>
    <s v="theater/plays"/>
    <n v="10"/>
    <n v="100.5"/>
    <x v="1"/>
    <s v="plays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09-07T03:54:17"/>
    <b v="0"/>
    <n v="1"/>
    <b v="0"/>
    <s v="theater/plays"/>
    <n v="0"/>
    <n v="1"/>
    <x v="1"/>
    <s v="plays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08-20T19:23:05"/>
    <b v="0"/>
    <n v="2"/>
    <b v="0"/>
    <s v="theater/plays"/>
    <n v="1"/>
    <n v="20"/>
    <x v="1"/>
    <s v="plays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1-21T18:33:07"/>
    <b v="0"/>
    <n v="1"/>
    <b v="0"/>
    <s v="theater/plays"/>
    <n v="0"/>
    <n v="2"/>
    <x v="1"/>
    <s v="plays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7-27T18:33:01"/>
    <b v="0"/>
    <n v="1"/>
    <b v="0"/>
    <s v="theater/plays"/>
    <n v="0"/>
    <n v="5"/>
    <x v="1"/>
    <s v="plays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6-21T23:08:27"/>
    <b v="0"/>
    <n v="4"/>
    <b v="0"/>
    <s v="theater/plays"/>
    <n v="6"/>
    <n v="15"/>
    <x v="1"/>
    <s v="plays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7-30T16:49:20"/>
    <b v="0"/>
    <n v="3"/>
    <b v="0"/>
    <s v="theater/plays"/>
    <n v="4"/>
    <n v="25"/>
    <x v="1"/>
    <s v="plays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08T18:29:26"/>
    <b v="0"/>
    <n v="38"/>
    <b v="0"/>
    <s v="theater/plays"/>
    <n v="24"/>
    <n v="45.84"/>
    <x v="1"/>
    <s v="plays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4-12-28T13:04:38"/>
    <b v="0"/>
    <n v="4"/>
    <b v="0"/>
    <s v="theater/plays"/>
    <n v="8"/>
    <n v="4.75"/>
    <x v="1"/>
    <s v="plays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4-01T13:04:09"/>
    <b v="0"/>
    <n v="0"/>
    <b v="0"/>
    <s v="theater/plays"/>
    <n v="0"/>
    <n v="0"/>
    <x v="1"/>
    <s v="plays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1-16T07:13:43"/>
    <b v="0"/>
    <n v="2"/>
    <b v="0"/>
    <s v="theater/plays"/>
    <n v="1"/>
    <n v="13"/>
    <x v="1"/>
    <s v="plays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2-18T05:54:29"/>
    <b v="0"/>
    <n v="0"/>
    <b v="0"/>
    <s v="theater/plays"/>
    <n v="0"/>
    <n v="0"/>
    <x v="1"/>
    <s v="plays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6-18T18:44:23"/>
    <b v="0"/>
    <n v="1"/>
    <b v="0"/>
    <s v="theater/plays"/>
    <n v="0"/>
    <n v="1"/>
    <x v="1"/>
    <s v="plays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8-17T20:56:40"/>
    <b v="0"/>
    <n v="7"/>
    <b v="0"/>
    <s v="theater/plays"/>
    <n v="14"/>
    <n v="10"/>
    <x v="1"/>
    <s v="plays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8-04T16:07:54"/>
    <b v="0"/>
    <n v="2"/>
    <b v="0"/>
    <s v="theater/plays"/>
    <n v="1"/>
    <n v="52.5"/>
    <x v="1"/>
    <s v="plays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09-06T21:51:48"/>
    <b v="0"/>
    <n v="4"/>
    <b v="0"/>
    <s v="theater/plays"/>
    <n v="9"/>
    <n v="32.5"/>
    <x v="1"/>
    <s v="plays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2-16T16:13:16"/>
    <b v="0"/>
    <n v="4"/>
    <b v="0"/>
    <s v="theater/plays"/>
    <n v="1"/>
    <n v="7.25"/>
    <x v="1"/>
    <s v="plays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2-21T04:34:59"/>
    <b v="0"/>
    <n v="3"/>
    <b v="0"/>
    <s v="theater/plays"/>
    <n v="17"/>
    <n v="33.33"/>
    <x v="1"/>
    <s v="plays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08-26T21:52:38"/>
    <b v="0"/>
    <n v="2"/>
    <b v="0"/>
    <s v="theater/plays"/>
    <n v="1"/>
    <n v="62.5"/>
    <x v="1"/>
    <s v="plays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4-12-16T14:01:07"/>
    <b v="0"/>
    <n v="197"/>
    <b v="0"/>
    <s v="theater/plays"/>
    <n v="70"/>
    <n v="63.56"/>
    <x v="1"/>
    <s v="plays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2-07T23:59:23"/>
    <b v="0"/>
    <n v="0"/>
    <b v="0"/>
    <s v="theater/plays"/>
    <n v="0"/>
    <n v="0"/>
    <x v="1"/>
    <s v="plays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7-31T16:04:57"/>
    <b v="0"/>
    <n v="1"/>
    <b v="0"/>
    <s v="theater/plays"/>
    <n v="1"/>
    <n v="10"/>
    <x v="1"/>
    <s v="plays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5-26T05:42:16"/>
    <b v="0"/>
    <n v="4"/>
    <b v="0"/>
    <s v="theater/plays"/>
    <n v="5"/>
    <n v="62.5"/>
    <x v="1"/>
    <s v="plays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0-04T15:43:59"/>
    <b v="0"/>
    <n v="0"/>
    <b v="0"/>
    <s v="theater/plays"/>
    <n v="0"/>
    <n v="0"/>
    <x v="1"/>
    <s v="plays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01T23:18:01"/>
    <b v="0"/>
    <n v="7"/>
    <b v="0"/>
    <s v="theater/plays"/>
    <n v="7"/>
    <n v="30.71"/>
    <x v="1"/>
    <s v="plays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5-05T22:31:40"/>
    <b v="0"/>
    <n v="11"/>
    <b v="0"/>
    <s v="theater/plays"/>
    <n v="28"/>
    <n v="51"/>
    <x v="1"/>
    <s v="plays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1-13T00:36:10"/>
    <b v="0"/>
    <n v="0"/>
    <b v="0"/>
    <s v="theater/plays"/>
    <n v="0"/>
    <n v="0"/>
    <x v="1"/>
    <s v="plays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1-04T15:43:19"/>
    <b v="0"/>
    <n v="6"/>
    <b v="0"/>
    <s v="theater/plays"/>
    <n v="16"/>
    <n v="66.67"/>
    <x v="1"/>
    <s v="plays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0-28T14:02:44"/>
    <b v="0"/>
    <n v="0"/>
    <b v="0"/>
    <s v="theater/plays"/>
    <n v="0"/>
    <n v="0"/>
    <x v="1"/>
    <s v="plays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0-15T19:25:16"/>
    <b v="0"/>
    <n v="7"/>
    <b v="0"/>
    <s v="theater/plays"/>
    <n v="7"/>
    <n v="59"/>
    <x v="1"/>
    <s v="plays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08-31T06:27:04"/>
    <b v="0"/>
    <n v="94"/>
    <b v="0"/>
    <s v="theater/plays"/>
    <n v="26"/>
    <n v="65.34"/>
    <x v="1"/>
    <s v="plays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3-03T22:44:10"/>
    <b v="0"/>
    <n v="2"/>
    <b v="0"/>
    <s v="theater/plays"/>
    <n v="1"/>
    <n v="100"/>
    <x v="1"/>
    <s v="plays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09-20T21:11:27"/>
    <b v="0"/>
    <n v="25"/>
    <b v="0"/>
    <s v="theater/plays"/>
    <n v="37"/>
    <n v="147.4"/>
    <x v="1"/>
    <s v="plays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6-13T22:29:24"/>
    <b v="0"/>
    <n v="17"/>
    <b v="0"/>
    <s v="theater/plays"/>
    <n v="47"/>
    <n v="166.06"/>
    <x v="1"/>
    <s v="plays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06T01:41:55"/>
    <b v="0"/>
    <n v="2"/>
    <b v="0"/>
    <s v="theater/plays"/>
    <n v="11"/>
    <n v="40"/>
    <x v="1"/>
    <s v="plays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08-17T19:10:10"/>
    <b v="0"/>
    <n v="4"/>
    <b v="0"/>
    <s v="theater/plays"/>
    <n v="12"/>
    <n v="75.25"/>
    <x v="1"/>
    <s v="plays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0-27T16:06:07"/>
    <b v="0"/>
    <n v="5"/>
    <b v="0"/>
    <s v="theater/plays"/>
    <n v="60"/>
    <n v="60"/>
    <x v="1"/>
    <s v="plays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5-19T05:33:24"/>
    <b v="0"/>
    <n v="2"/>
    <b v="0"/>
    <s v="theater/plays"/>
    <n v="31"/>
    <n v="1250"/>
    <x v="1"/>
    <s v="plays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7-07T11:22:34"/>
    <b v="0"/>
    <n v="2"/>
    <b v="0"/>
    <s v="theater/plays"/>
    <n v="0"/>
    <n v="10.5"/>
    <x v="1"/>
    <s v="plays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4-12-21T02:01:04"/>
    <b v="0"/>
    <n v="3"/>
    <b v="0"/>
    <s v="theater/plays"/>
    <n v="0"/>
    <n v="7"/>
    <x v="1"/>
    <s v="plays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04T22:58:45"/>
    <b v="0"/>
    <n v="0"/>
    <b v="0"/>
    <s v="theater/plays"/>
    <n v="0"/>
    <n v="0"/>
    <x v="1"/>
    <s v="plays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3-10T05:16:22"/>
    <b v="0"/>
    <n v="4"/>
    <b v="0"/>
    <s v="theater/plays"/>
    <n v="38"/>
    <n v="56.25"/>
    <x v="1"/>
    <s v="plays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7-21T04:49:49"/>
    <b v="0"/>
    <n v="1"/>
    <b v="0"/>
    <s v="theater/plays"/>
    <n v="0"/>
    <n v="1"/>
    <x v="1"/>
    <s v="plays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09-21T15:36:50"/>
    <b v="0"/>
    <n v="12"/>
    <b v="0"/>
    <s v="theater/plays"/>
    <n v="8"/>
    <n v="38.33"/>
    <x v="1"/>
    <s v="plays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4-12-17T00:32:23"/>
    <b v="0"/>
    <n v="4"/>
    <b v="0"/>
    <s v="theater/plays"/>
    <n v="2"/>
    <n v="27.5"/>
    <x v="1"/>
    <s v="plays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3-06T12:13:07"/>
    <b v="0"/>
    <n v="91"/>
    <b v="0"/>
    <s v="theater/plays"/>
    <n v="18"/>
    <n v="32.979999999999997"/>
    <x v="1"/>
    <s v="plays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6-13T23:00:15"/>
    <b v="0"/>
    <n v="1"/>
    <b v="0"/>
    <s v="theater/plays"/>
    <n v="0"/>
    <n v="16"/>
    <x v="1"/>
    <s v="plays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09-22T15:16:31"/>
    <b v="0"/>
    <n v="1"/>
    <b v="0"/>
    <s v="theater/plays"/>
    <n v="0"/>
    <n v="1"/>
    <x v="1"/>
    <s v="plays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1T19:26:37"/>
    <b v="0"/>
    <n v="0"/>
    <b v="0"/>
    <s v="theater/plays"/>
    <n v="0"/>
    <n v="0"/>
    <x v="1"/>
    <s v="plays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08-13T21:05:16"/>
    <b v="0"/>
    <n v="13"/>
    <b v="0"/>
    <s v="theater/plays"/>
    <n v="38"/>
    <n v="86.62"/>
    <x v="1"/>
    <s v="plays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0-15T16:33:48"/>
    <b v="0"/>
    <n v="2"/>
    <b v="0"/>
    <s v="theater/plays"/>
    <n v="22"/>
    <n v="55"/>
    <x v="1"/>
    <s v="plays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8-30T20:11:25"/>
    <b v="0"/>
    <n v="0"/>
    <b v="0"/>
    <s v="theater/plays"/>
    <n v="0"/>
    <n v="0"/>
    <x v="1"/>
    <s v="plays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5-19T15:33:51"/>
    <b v="0"/>
    <n v="21"/>
    <b v="0"/>
    <s v="theater/plays"/>
    <n v="18"/>
    <n v="41.95"/>
    <x v="1"/>
    <s v="plays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6-12T22:23:59"/>
    <b v="0"/>
    <n v="9"/>
    <b v="0"/>
    <s v="theater/plays"/>
    <n v="53"/>
    <n v="88.33"/>
    <x v="1"/>
    <s v="plays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01T23:14:40"/>
    <b v="0"/>
    <n v="6"/>
    <b v="0"/>
    <s v="theater/plays"/>
    <n v="22"/>
    <n v="129.16999999999999"/>
    <x v="1"/>
    <s v="plays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16T01:27:24"/>
    <b v="0"/>
    <n v="4"/>
    <b v="0"/>
    <s v="theater/plays"/>
    <n v="3"/>
    <n v="23.75"/>
    <x v="1"/>
    <s v="plays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8-14T15:22:32"/>
    <b v="0"/>
    <n v="7"/>
    <b v="0"/>
    <s v="theater/plays"/>
    <n v="3"/>
    <n v="35.71"/>
    <x v="1"/>
    <s v="plays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5-19T16:40:56"/>
    <b v="0"/>
    <n v="5"/>
    <b v="0"/>
    <s v="theater/plays"/>
    <n v="3"/>
    <n v="57"/>
    <x v="1"/>
    <s v="plays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2-20T03:23:43"/>
    <b v="0"/>
    <n v="0"/>
    <b v="0"/>
    <s v="theater/plays"/>
    <n v="0"/>
    <n v="0"/>
    <x v="1"/>
    <s v="plays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6-01T17:44:28"/>
    <b v="0"/>
    <n v="3"/>
    <b v="0"/>
    <s v="theater/plays"/>
    <n v="2"/>
    <n v="163.33000000000001"/>
    <x v="1"/>
    <s v="plays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5-27T16:21:24"/>
    <b v="0"/>
    <n v="9"/>
    <b v="0"/>
    <s v="theater/plays"/>
    <n v="1"/>
    <n v="15"/>
    <x v="1"/>
    <s v="plays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3-29T14:07:06"/>
    <b v="0"/>
    <n v="6"/>
    <b v="0"/>
    <s v="theater/plays"/>
    <n v="19"/>
    <n v="64.17"/>
    <x v="1"/>
    <s v="plays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7-12T22:50:11"/>
    <b v="0"/>
    <n v="4"/>
    <b v="0"/>
    <s v="theater/plays"/>
    <n v="1"/>
    <n v="6.75"/>
    <x v="1"/>
    <s v="plays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4-18T00:56:28"/>
    <b v="0"/>
    <n v="1"/>
    <b v="0"/>
    <s v="theater/plays"/>
    <n v="0"/>
    <n v="25"/>
    <x v="1"/>
    <s v="plays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8-18T02:49:10"/>
    <b v="0"/>
    <n v="17"/>
    <b v="0"/>
    <s v="theater/plays"/>
    <n v="61"/>
    <n v="179.12"/>
    <x v="1"/>
    <s v="plays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6-12-13T23:07:35"/>
    <b v="0"/>
    <n v="1"/>
    <b v="0"/>
    <s v="theater/plays"/>
    <n v="1"/>
    <n v="34.950000000000003"/>
    <x v="1"/>
    <s v="plays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1-17T15:52:36"/>
    <b v="0"/>
    <n v="13"/>
    <b v="0"/>
    <s v="theater/plays"/>
    <n v="34"/>
    <n v="33.08"/>
    <x v="1"/>
    <s v="plays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1-26T16:00:20"/>
    <b v="0"/>
    <n v="6"/>
    <b v="0"/>
    <s v="theater/plays"/>
    <n v="17"/>
    <n v="27.5"/>
    <x v="1"/>
    <s v="plays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1-25T19:18:51"/>
    <b v="0"/>
    <n v="0"/>
    <b v="0"/>
    <s v="theater/plays"/>
    <n v="0"/>
    <n v="0"/>
    <x v="1"/>
    <s v="plays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6-21T18:35:11"/>
    <b v="0"/>
    <n v="2"/>
    <b v="0"/>
    <s v="theater/plays"/>
    <n v="0"/>
    <n v="2"/>
    <x v="1"/>
    <s v="plays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3-14T08:17:06"/>
    <b v="0"/>
    <n v="2"/>
    <b v="0"/>
    <s v="theater/plays"/>
    <n v="1"/>
    <n v="18.5"/>
    <x v="1"/>
    <s v="plays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0-05T13:16:15"/>
    <b v="0"/>
    <n v="21"/>
    <b v="0"/>
    <s v="theater/plays"/>
    <n v="27"/>
    <n v="35"/>
    <x v="1"/>
    <s v="plays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5-19T01:06:09"/>
    <b v="0"/>
    <n v="13"/>
    <b v="0"/>
    <s v="theater/plays"/>
    <n v="29"/>
    <n v="44.31"/>
    <x v="1"/>
    <s v="plays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09-22T19:05:49"/>
    <b v="0"/>
    <n v="0"/>
    <b v="0"/>
    <s v="theater/plays"/>
    <n v="0"/>
    <n v="0"/>
    <x v="1"/>
    <s v="plays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1-20T17:03:14"/>
    <b v="0"/>
    <n v="6"/>
    <b v="0"/>
    <s v="theater/plays"/>
    <n v="9"/>
    <n v="222.5"/>
    <x v="1"/>
    <s v="plays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6-12-27T18:54:02"/>
    <b v="0"/>
    <n v="0"/>
    <b v="0"/>
    <s v="theater/plays"/>
    <n v="0"/>
    <n v="0"/>
    <x v="1"/>
    <s v="plays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5-19T22:32:01"/>
    <b v="0"/>
    <n v="1"/>
    <b v="0"/>
    <s v="theater/plays"/>
    <n v="0"/>
    <n v="5"/>
    <x v="1"/>
    <s v="plays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5-20T16:45:16"/>
    <b v="0"/>
    <n v="0"/>
    <b v="0"/>
    <s v="theater/plays"/>
    <n v="0"/>
    <n v="0"/>
    <x v="1"/>
    <s v="plays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2-05T13:57:05"/>
    <b v="0"/>
    <n v="12"/>
    <b v="0"/>
    <s v="theater/plays"/>
    <n v="16"/>
    <n v="29.17"/>
    <x v="1"/>
    <s v="plays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0-29T04:32:33"/>
    <b v="0"/>
    <n v="2"/>
    <b v="0"/>
    <s v="theater/plays"/>
    <n v="2"/>
    <n v="1.5"/>
    <x v="1"/>
    <s v="plays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5-12-14T18:16:56"/>
    <b v="0"/>
    <n v="6"/>
    <b v="0"/>
    <s v="theater/plays"/>
    <n v="22"/>
    <n v="126.5"/>
    <x v="1"/>
    <s v="plays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09-08T10:28:26"/>
    <b v="0"/>
    <n v="1"/>
    <b v="0"/>
    <s v="theater/plays"/>
    <n v="0"/>
    <n v="10"/>
    <x v="1"/>
    <s v="plays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2-22T14:29:35"/>
    <b v="0"/>
    <n v="1"/>
    <b v="0"/>
    <s v="theater/plays"/>
    <n v="0"/>
    <n v="10"/>
    <x v="1"/>
    <s v="plays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0-26T22:34:59"/>
    <b v="0"/>
    <n v="5"/>
    <b v="0"/>
    <s v="theater/plays"/>
    <n v="5"/>
    <n v="9.4"/>
    <x v="1"/>
    <s v="plays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6-16T17:49:46"/>
    <b v="0"/>
    <n v="0"/>
    <b v="0"/>
    <s v="theater/plays"/>
    <n v="0"/>
    <n v="0"/>
    <x v="1"/>
    <s v="plays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4-12-16T14:42:04"/>
    <b v="0"/>
    <n v="3"/>
    <b v="0"/>
    <s v="theater/plays"/>
    <n v="11"/>
    <n v="72"/>
    <x v="1"/>
    <s v="plays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4-27T17:34:48"/>
    <b v="0"/>
    <n v="8"/>
    <b v="0"/>
    <s v="theater/plays"/>
    <n v="5"/>
    <n v="30"/>
    <x v="1"/>
    <s v="plays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7-23T16:08:57"/>
    <b v="0"/>
    <n v="3"/>
    <b v="0"/>
    <s v="theater/plays"/>
    <n v="3"/>
    <n v="10.67"/>
    <x v="1"/>
    <s v="plays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4-12-16T12:09:11"/>
    <b v="0"/>
    <n v="8"/>
    <b v="0"/>
    <s v="theater/plays"/>
    <n v="13"/>
    <n v="25.5"/>
    <x v="1"/>
    <s v="plays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2-03T04:40:47"/>
    <b v="0"/>
    <n v="1"/>
    <b v="0"/>
    <s v="theater/plays"/>
    <n v="0"/>
    <n v="20"/>
    <x v="1"/>
    <s v="plays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6-22T19:34:53"/>
    <b v="0"/>
    <n v="4"/>
    <b v="0"/>
    <s v="theater/plays"/>
    <n v="2"/>
    <n v="15"/>
    <x v="1"/>
    <s v="plays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09-07T02:05:00"/>
    <b v="0"/>
    <n v="8"/>
    <b v="0"/>
    <s v="theater/plays"/>
    <n v="37"/>
    <n v="91.25"/>
    <x v="1"/>
    <s v="plays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1-18T00:45:50"/>
    <b v="0"/>
    <n v="1"/>
    <b v="0"/>
    <s v="theater/plays"/>
    <n v="3"/>
    <n v="800"/>
    <x v="1"/>
    <s v="plays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1-14T12:43:39"/>
    <b v="0"/>
    <n v="5"/>
    <b v="0"/>
    <s v="theater/plays"/>
    <n v="11"/>
    <n v="80"/>
    <x v="1"/>
    <s v="plays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5-12-05T19:47:17"/>
    <b v="0"/>
    <n v="0"/>
    <b v="0"/>
    <s v="theater/plays"/>
    <n v="0"/>
    <n v="0"/>
    <x v="1"/>
    <s v="plays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5-04T17:19:57"/>
    <b v="0"/>
    <n v="0"/>
    <b v="0"/>
    <s v="theater/plays"/>
    <n v="0"/>
    <n v="0"/>
    <x v="1"/>
    <s v="plays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7-18T20:24:33"/>
    <b v="0"/>
    <n v="1"/>
    <b v="0"/>
    <s v="theater/plays"/>
    <n v="1"/>
    <n v="50"/>
    <x v="1"/>
    <s v="plays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14T02:59:50"/>
    <b v="0"/>
    <n v="0"/>
    <b v="0"/>
    <s v="theater/plays"/>
    <n v="0"/>
    <n v="0"/>
    <x v="1"/>
    <s v="plays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6-12-25T21:41:22"/>
    <b v="0"/>
    <n v="0"/>
    <b v="0"/>
    <s v="theater/plays"/>
    <n v="0"/>
    <n v="0"/>
    <x v="1"/>
    <s v="plays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4-14T20:21:13"/>
    <b v="0"/>
    <n v="6"/>
    <b v="0"/>
    <s v="theater/plays"/>
    <n v="27"/>
    <n v="22.83"/>
    <x v="1"/>
    <s v="plays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7-02T19:59:26"/>
    <b v="0"/>
    <n v="6"/>
    <b v="0"/>
    <s v="theater/plays"/>
    <n v="10"/>
    <n v="16.670000000000002"/>
    <x v="1"/>
    <s v="plays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09-26T06:40:34"/>
    <b v="0"/>
    <n v="14"/>
    <b v="0"/>
    <s v="theater/plays"/>
    <n v="21"/>
    <n v="45.79"/>
    <x v="1"/>
    <s v="plays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1-22T00:15:09"/>
    <b v="0"/>
    <n v="6"/>
    <b v="0"/>
    <s v="theater/plays"/>
    <n v="7"/>
    <n v="383.33"/>
    <x v="1"/>
    <s v="plays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2-17T01:11:06"/>
    <b v="0"/>
    <n v="33"/>
    <b v="0"/>
    <s v="theater/plays"/>
    <n v="71"/>
    <n v="106.97"/>
    <x v="1"/>
    <s v="plays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8-31T22:00:01"/>
    <b v="0"/>
    <n v="4"/>
    <b v="0"/>
    <s v="theater/plays"/>
    <n v="2"/>
    <n v="10.25"/>
    <x v="1"/>
    <s v="plays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1-31T00:45:37"/>
    <b v="0"/>
    <n v="1"/>
    <b v="0"/>
    <s v="theater/plays"/>
    <n v="2"/>
    <n v="59"/>
    <x v="1"/>
    <s v="plays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0-29T12:56:44"/>
    <b v="0"/>
    <n v="0"/>
    <b v="0"/>
    <s v="theater/plays"/>
    <n v="0"/>
    <n v="0"/>
    <x v="1"/>
    <s v="plays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5-21T15:02:31"/>
    <b v="0"/>
    <n v="6"/>
    <b v="0"/>
    <s v="theater/plays"/>
    <n v="29"/>
    <n v="14.33"/>
    <x v="1"/>
    <s v="plays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1-24T03:15:40"/>
    <b v="0"/>
    <n v="6"/>
    <b v="0"/>
    <s v="theater/plays"/>
    <n v="3"/>
    <n v="15.67"/>
    <x v="1"/>
    <s v="plays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1-30T22:43:06"/>
    <b v="0"/>
    <n v="1"/>
    <b v="0"/>
    <s v="theater/plays"/>
    <n v="0"/>
    <n v="1"/>
    <x v="1"/>
    <s v="plays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5-12-19T13:45:23"/>
    <b v="0"/>
    <n v="3"/>
    <b v="0"/>
    <s v="theater/plays"/>
    <n v="0"/>
    <n v="1"/>
    <x v="1"/>
    <s v="plays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AE36A-6213-BC45-97CC-903B77B2A83E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0AD55-C22E-4148-88D9-504C4BE012E5}" name="PivotTable1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64934-88A8-4B4D-BC58-A1EFC4AE2144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A0B4-B0E4-2840-8E04-77FD47E91F3B}">
  <dimension ref="A1:F6"/>
  <sheetViews>
    <sheetView zoomScale="120" zoomScaleNormal="120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EEDF-4C82-B945-86E2-D9F8E24D5228}">
  <dimension ref="A1:C14"/>
  <sheetViews>
    <sheetView zoomScale="150" zoomScaleNormal="150" workbookViewId="0">
      <selection activeCell="B12" sqref="B12"/>
    </sheetView>
  </sheetViews>
  <sheetFormatPr baseColWidth="10" defaultRowHeight="15" x14ac:dyDescent="0.2"/>
  <cols>
    <col min="1" max="1" width="22.5" bestFit="1" customWidth="1"/>
    <col min="2" max="3" width="11.1640625" style="17" bestFit="1" customWidth="1"/>
  </cols>
  <sheetData>
    <row r="1" spans="1:3" x14ac:dyDescent="0.2">
      <c r="B1" s="17" t="s">
        <v>8385</v>
      </c>
      <c r="C1" s="17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s="27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s="27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8392</v>
      </c>
      <c r="B12" s="17" t="e">
        <f>_xlfn.QUARTILE.EXC(#REF!,3)</f>
        <v>#REF!</v>
      </c>
      <c r="C12" s="17" t="e">
        <f>_xlfn.QUARTILE.EXC(#REF!, 3)</f>
        <v>#REF!</v>
      </c>
    </row>
    <row r="13" spans="1:3" x14ac:dyDescent="0.2">
      <c r="A13" t="s">
        <v>8393</v>
      </c>
      <c r="B13" s="17" t="e">
        <f>_xlfn.QUARTILE.EXC(#REF!,1)</f>
        <v>#REF!</v>
      </c>
      <c r="C13" s="17" t="e">
        <f>_xlfn.QUARTILE.EXC(#REF!, 1)</f>
        <v>#REF!</v>
      </c>
    </row>
    <row r="14" spans="1:3" x14ac:dyDescent="0.2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6279-3EA0-AC4A-B9CE-2294FB8064E5}">
  <dimension ref="A1:F4115"/>
  <sheetViews>
    <sheetView zoomScale="97" zoomScaleNormal="9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RowHeight="15" x14ac:dyDescent="0.2"/>
  <cols>
    <col min="1" max="1" width="38.6640625" style="3" bestFit="1" customWidth="1"/>
    <col min="2" max="2" width="51.1640625" customWidth="1"/>
    <col min="3" max="3" width="8.6640625" style="17" bestFit="1" customWidth="1"/>
    <col min="4" max="4" width="9.33203125" style="17" bestFit="1" customWidth="1"/>
    <col min="5" max="5" width="15" style="16" bestFit="1" customWidth="1"/>
    <col min="6" max="6" width="15.5" bestFit="1" customWidth="1"/>
  </cols>
  <sheetData>
    <row r="1" spans="1:6" s="21" customFormat="1" ht="16" x14ac:dyDescent="0.2">
      <c r="A1" s="2" t="s">
        <v>8379</v>
      </c>
      <c r="B1" s="21" t="s">
        <v>8382</v>
      </c>
      <c r="C1" s="25" t="s">
        <v>8380</v>
      </c>
      <c r="D1" s="25" t="s">
        <v>8381</v>
      </c>
      <c r="E1" s="24" t="s">
        <v>8307</v>
      </c>
      <c r="F1" s="21" t="s">
        <v>8383</v>
      </c>
    </row>
    <row r="2" spans="1:6" ht="48" x14ac:dyDescent="0.2">
      <c r="A2" s="3" t="s">
        <v>2</v>
      </c>
      <c r="B2" s="23" t="str">
        <f>VLOOKUP(A2, Kickstarter!B:C, 2, FALSE)</f>
        <v>In this new TV show "All Politics is Vocal" as high school girls campaign, sing and cheer to be elected Governor of their summer camp.</v>
      </c>
      <c r="C2" s="17">
        <f>VLOOKUP(A2, Kickstarter!B:E, 3, FALSE)</f>
        <v>8500</v>
      </c>
      <c r="D2" s="17">
        <f>VLOOKUP(A2, Kickstarter!B:F, 4, FALSE)</f>
        <v>11633</v>
      </c>
      <c r="E2" s="16">
        <f>VLOOKUP(A2, Kickstarter!B:Q, 15, FALSE)</f>
        <v>63.92</v>
      </c>
      <c r="F2">
        <f>VLOOKUP(A2, Kickstarter!B:M, 11, FALSE)</f>
        <v>182</v>
      </c>
    </row>
    <row r="3" spans="1:6" ht="16" x14ac:dyDescent="0.2">
      <c r="A3" s="3" t="s">
        <v>3</v>
      </c>
      <c r="B3" s="23" t="str">
        <f>VLOOKUP(A3, Kickstarter!B:C, 2, FALSE)</f>
        <v>A Hannibal TV Show Fan Convention and Art Collective</v>
      </c>
      <c r="C3" s="17">
        <f>VLOOKUP(A3, Kickstarter!B:E, 3, FALSE)</f>
        <v>10275</v>
      </c>
      <c r="D3" s="17">
        <f>VLOOKUP(A3, Kickstarter!B:F, 4, FALSE)</f>
        <v>14653</v>
      </c>
      <c r="E3" s="16">
        <f>VLOOKUP(A3, Kickstarter!B:Q, 15, FALSE)</f>
        <v>185.48</v>
      </c>
      <c r="F3">
        <f>VLOOKUP(A3, Kickstarter!B:M, 11, FALSE)</f>
        <v>79</v>
      </c>
    </row>
    <row r="4" spans="1:6" ht="32" x14ac:dyDescent="0.2">
      <c r="A4" s="3" t="s">
        <v>4</v>
      </c>
      <c r="B4" s="23" t="str">
        <f>VLOOKUP(A4, Kickstarter!B:C, 2, FALSE)</f>
        <v>Completion fund for post-production for teaser of British crime/drama tv series about a girl who sells morals for money</v>
      </c>
      <c r="C4" s="17">
        <f>VLOOKUP(A4, Kickstarter!B:E, 3, FALSE)</f>
        <v>500</v>
      </c>
      <c r="D4" s="17">
        <f>VLOOKUP(A4, Kickstarter!B:F, 4, FALSE)</f>
        <v>525</v>
      </c>
      <c r="E4" s="16">
        <f>VLOOKUP(A4, Kickstarter!B:Q, 15, FALSE)</f>
        <v>15</v>
      </c>
      <c r="F4">
        <f>VLOOKUP(A4, Kickstarter!B:M, 11, FALSE)</f>
        <v>35</v>
      </c>
    </row>
    <row r="5" spans="1:6" ht="32" x14ac:dyDescent="0.2">
      <c r="A5" s="3" t="s">
        <v>5</v>
      </c>
      <c r="B5" s="23" t="str">
        <f>VLOOKUP(A5, Kickstarter!B:C, 2, FALSE)</f>
        <v>We already produced the *very* beginning of this story. Help us to see it through?</v>
      </c>
      <c r="C5" s="17">
        <f>VLOOKUP(A5, Kickstarter!B:E, 3, FALSE)</f>
        <v>10000</v>
      </c>
      <c r="D5" s="17">
        <f>VLOOKUP(A5, Kickstarter!B:F, 4, FALSE)</f>
        <v>10390</v>
      </c>
      <c r="E5" s="16">
        <f>VLOOKUP(A5, Kickstarter!B:Q, 15, FALSE)</f>
        <v>69.27</v>
      </c>
      <c r="F5">
        <f>VLOOKUP(A5, Kickstarter!B:M, 11, FALSE)</f>
        <v>150</v>
      </c>
    </row>
    <row r="6" spans="1:6" ht="48" x14ac:dyDescent="0.2">
      <c r="A6" s="3" t="s">
        <v>6</v>
      </c>
      <c r="B6" s="23" t="str">
        <f>VLOOKUP(A6, Kickstarter!B:C, 2, FALSE)</f>
        <v>19th centuryâ€™s most notorious literary characters, out of step with the times, find comradery as roommates in modern day Los Angeles.</v>
      </c>
      <c r="C6" s="17">
        <f>VLOOKUP(A6, Kickstarter!B:E, 3, FALSE)</f>
        <v>44000</v>
      </c>
      <c r="D6" s="17">
        <f>VLOOKUP(A6, Kickstarter!B:F, 4, FALSE)</f>
        <v>54116.28</v>
      </c>
      <c r="E6" s="16">
        <f>VLOOKUP(A6, Kickstarter!B:Q, 15, FALSE)</f>
        <v>190.55</v>
      </c>
      <c r="F6">
        <f>VLOOKUP(A6, Kickstarter!B:M, 11, FALSE)</f>
        <v>284</v>
      </c>
    </row>
    <row r="7" spans="1:6" ht="32" x14ac:dyDescent="0.2">
      <c r="A7" s="3" t="s">
        <v>7</v>
      </c>
    </row>
    <row r="8" spans="1:6" ht="24" customHeight="1" x14ac:dyDescent="0.2">
      <c r="A8" s="3" t="s">
        <v>8</v>
      </c>
    </row>
    <row r="9" spans="1:6" ht="16" x14ac:dyDescent="0.2">
      <c r="A9" s="3" t="s">
        <v>9</v>
      </c>
    </row>
    <row r="10" spans="1:6" ht="16" x14ac:dyDescent="0.2">
      <c r="A10" s="3" t="s">
        <v>10</v>
      </c>
    </row>
    <row r="11" spans="1:6" ht="16" x14ac:dyDescent="0.2">
      <c r="A11" s="3" t="s">
        <v>11</v>
      </c>
    </row>
    <row r="12" spans="1:6" ht="32" x14ac:dyDescent="0.2">
      <c r="A12" s="3" t="s">
        <v>12</v>
      </c>
    </row>
    <row r="13" spans="1:6" ht="16" x14ac:dyDescent="0.2">
      <c r="A13" s="3" t="s">
        <v>13</v>
      </c>
    </row>
    <row r="14" spans="1:6" ht="16" x14ac:dyDescent="0.2">
      <c r="A14" s="3" t="s">
        <v>14</v>
      </c>
    </row>
    <row r="15" spans="1:6" ht="16" x14ac:dyDescent="0.2">
      <c r="A15" s="3" t="s">
        <v>15</v>
      </c>
    </row>
    <row r="16" spans="1:6" ht="16" x14ac:dyDescent="0.2">
      <c r="A16" s="3" t="s">
        <v>16</v>
      </c>
    </row>
    <row r="17" spans="1:1" ht="16" x14ac:dyDescent="0.2">
      <c r="A17" s="3" t="s">
        <v>17</v>
      </c>
    </row>
    <row r="18" spans="1:1" ht="16" x14ac:dyDescent="0.2">
      <c r="A18" s="3" t="s">
        <v>18</v>
      </c>
    </row>
    <row r="19" spans="1:1" ht="16" x14ac:dyDescent="0.2">
      <c r="A19" s="3" t="s">
        <v>19</v>
      </c>
    </row>
    <row r="20" spans="1:1" ht="16" x14ac:dyDescent="0.2">
      <c r="A20" s="3" t="s">
        <v>20</v>
      </c>
    </row>
    <row r="21" spans="1:1" ht="16" x14ac:dyDescent="0.2">
      <c r="A21" s="3" t="s">
        <v>21</v>
      </c>
    </row>
    <row r="22" spans="1:1" ht="16" x14ac:dyDescent="0.2">
      <c r="A22" s="3" t="s">
        <v>22</v>
      </c>
    </row>
    <row r="23" spans="1:1" ht="16" x14ac:dyDescent="0.2">
      <c r="A23" s="3" t="s">
        <v>23</v>
      </c>
    </row>
    <row r="24" spans="1:1" ht="16" x14ac:dyDescent="0.2">
      <c r="A24" s="3" t="s">
        <v>24</v>
      </c>
    </row>
    <row r="25" spans="1:1" ht="16" x14ac:dyDescent="0.2">
      <c r="A25" s="3" t="s">
        <v>25</v>
      </c>
    </row>
    <row r="26" spans="1:1" ht="16" x14ac:dyDescent="0.2">
      <c r="A26" s="3" t="s">
        <v>26</v>
      </c>
    </row>
    <row r="27" spans="1:1" ht="32" x14ac:dyDescent="0.2">
      <c r="A27" s="3" t="s">
        <v>27</v>
      </c>
    </row>
    <row r="28" spans="1:1" ht="16" x14ac:dyDescent="0.2">
      <c r="A28" s="3" t="s">
        <v>28</v>
      </c>
    </row>
    <row r="29" spans="1:1" ht="16" x14ac:dyDescent="0.2">
      <c r="A29" s="3" t="s">
        <v>29</v>
      </c>
    </row>
    <row r="30" spans="1:1" ht="32" x14ac:dyDescent="0.2">
      <c r="A30" s="3" t="s">
        <v>30</v>
      </c>
    </row>
    <row r="31" spans="1:1" ht="16" x14ac:dyDescent="0.2">
      <c r="A31" s="3" t="s">
        <v>31</v>
      </c>
    </row>
    <row r="32" spans="1:1" ht="16" x14ac:dyDescent="0.2">
      <c r="A32" s="3" t="s">
        <v>32</v>
      </c>
    </row>
    <row r="33" spans="1:1" ht="16" x14ac:dyDescent="0.2">
      <c r="A33" s="3" t="s">
        <v>33</v>
      </c>
    </row>
    <row r="34" spans="1:1" ht="16" x14ac:dyDescent="0.2">
      <c r="A34" s="3" t="s">
        <v>34</v>
      </c>
    </row>
    <row r="35" spans="1:1" ht="16" x14ac:dyDescent="0.2">
      <c r="A35" s="3" t="s">
        <v>35</v>
      </c>
    </row>
    <row r="36" spans="1:1" ht="16" x14ac:dyDescent="0.2">
      <c r="A36" s="3" t="s">
        <v>36</v>
      </c>
    </row>
    <row r="37" spans="1:1" ht="32" x14ac:dyDescent="0.2">
      <c r="A37" s="3" t="s">
        <v>37</v>
      </c>
    </row>
    <row r="38" spans="1:1" ht="16" x14ac:dyDescent="0.2">
      <c r="A38" s="3" t="s">
        <v>38</v>
      </c>
    </row>
    <row r="39" spans="1:1" ht="16" x14ac:dyDescent="0.2">
      <c r="A39" s="3" t="s">
        <v>39</v>
      </c>
    </row>
    <row r="40" spans="1:1" ht="16" x14ac:dyDescent="0.2">
      <c r="A40" s="3" t="s">
        <v>40</v>
      </c>
    </row>
    <row r="41" spans="1:1" ht="16" x14ac:dyDescent="0.2">
      <c r="A41" s="3" t="s">
        <v>41</v>
      </c>
    </row>
    <row r="42" spans="1:1" ht="16" x14ac:dyDescent="0.2">
      <c r="A42" s="3" t="s">
        <v>42</v>
      </c>
    </row>
    <row r="43" spans="1:1" ht="16" x14ac:dyDescent="0.2">
      <c r="A43" s="3" t="s">
        <v>43</v>
      </c>
    </row>
    <row r="44" spans="1:1" ht="16" x14ac:dyDescent="0.2">
      <c r="A44" s="3" t="s">
        <v>44</v>
      </c>
    </row>
    <row r="45" spans="1:1" ht="32" x14ac:dyDescent="0.2">
      <c r="A45" s="3" t="s">
        <v>45</v>
      </c>
    </row>
    <row r="46" spans="1:1" ht="16" x14ac:dyDescent="0.2">
      <c r="A46" s="3" t="s">
        <v>46</v>
      </c>
    </row>
    <row r="47" spans="1:1" ht="16" x14ac:dyDescent="0.2">
      <c r="A47" s="3" t="s">
        <v>47</v>
      </c>
    </row>
    <row r="48" spans="1:1" ht="16" x14ac:dyDescent="0.2">
      <c r="A48" s="3" t="s">
        <v>48</v>
      </c>
    </row>
    <row r="49" spans="1:1" ht="16" x14ac:dyDescent="0.2">
      <c r="A49" s="3" t="s">
        <v>49</v>
      </c>
    </row>
    <row r="50" spans="1:1" ht="16" x14ac:dyDescent="0.2">
      <c r="A50" s="3" t="s">
        <v>50</v>
      </c>
    </row>
    <row r="51" spans="1:1" ht="16" x14ac:dyDescent="0.2">
      <c r="A51" s="3" t="s">
        <v>51</v>
      </c>
    </row>
    <row r="52" spans="1:1" ht="16" x14ac:dyDescent="0.2">
      <c r="A52" s="3" t="s">
        <v>52</v>
      </c>
    </row>
    <row r="53" spans="1:1" ht="16" x14ac:dyDescent="0.2">
      <c r="A53" s="3" t="s">
        <v>53</v>
      </c>
    </row>
    <row r="54" spans="1:1" ht="16" x14ac:dyDescent="0.2">
      <c r="A54" s="3" t="s">
        <v>54</v>
      </c>
    </row>
    <row r="55" spans="1:1" ht="16" x14ac:dyDescent="0.2">
      <c r="A55" s="3" t="s">
        <v>55</v>
      </c>
    </row>
    <row r="56" spans="1:1" ht="16" x14ac:dyDescent="0.2">
      <c r="A56" s="3" t="s">
        <v>56</v>
      </c>
    </row>
    <row r="57" spans="1:1" ht="16" x14ac:dyDescent="0.2">
      <c r="A57" s="3" t="s">
        <v>57</v>
      </c>
    </row>
    <row r="58" spans="1:1" ht="16" x14ac:dyDescent="0.2">
      <c r="A58" s="3" t="s">
        <v>58</v>
      </c>
    </row>
    <row r="59" spans="1:1" ht="32" x14ac:dyDescent="0.2">
      <c r="A59" s="3" t="s">
        <v>59</v>
      </c>
    </row>
    <row r="60" spans="1:1" ht="16" x14ac:dyDescent="0.2">
      <c r="A60" s="3" t="s">
        <v>60</v>
      </c>
    </row>
    <row r="61" spans="1:1" ht="16" x14ac:dyDescent="0.2">
      <c r="A61" s="3" t="s">
        <v>61</v>
      </c>
    </row>
    <row r="62" spans="1:1" ht="16" x14ac:dyDescent="0.2">
      <c r="A62" s="3" t="s">
        <v>62</v>
      </c>
    </row>
    <row r="63" spans="1:1" ht="16" x14ac:dyDescent="0.2">
      <c r="A63" s="3" t="s">
        <v>63</v>
      </c>
    </row>
    <row r="64" spans="1:1" ht="16" x14ac:dyDescent="0.2">
      <c r="A64" s="3" t="s">
        <v>64</v>
      </c>
    </row>
    <row r="65" spans="1:1" ht="16" x14ac:dyDescent="0.2">
      <c r="A65" s="3" t="s">
        <v>65</v>
      </c>
    </row>
    <row r="66" spans="1:1" ht="16" x14ac:dyDescent="0.2">
      <c r="A66" s="3" t="s">
        <v>66</v>
      </c>
    </row>
    <row r="67" spans="1:1" ht="16" x14ac:dyDescent="0.2">
      <c r="A67" s="3" t="s">
        <v>67</v>
      </c>
    </row>
    <row r="68" spans="1:1" ht="16" x14ac:dyDescent="0.2">
      <c r="A68" s="3" t="s">
        <v>68</v>
      </c>
    </row>
    <row r="69" spans="1:1" ht="16" x14ac:dyDescent="0.2">
      <c r="A69" s="3" t="s">
        <v>69</v>
      </c>
    </row>
    <row r="70" spans="1:1" ht="16" x14ac:dyDescent="0.2">
      <c r="A70" s="3" t="s">
        <v>70</v>
      </c>
    </row>
    <row r="71" spans="1:1" ht="16" x14ac:dyDescent="0.2">
      <c r="A71" s="3" t="s">
        <v>71</v>
      </c>
    </row>
    <row r="72" spans="1:1" ht="16" x14ac:dyDescent="0.2">
      <c r="A72" s="3" t="s">
        <v>72</v>
      </c>
    </row>
    <row r="73" spans="1:1" ht="16" x14ac:dyDescent="0.2">
      <c r="A73" s="3" t="s">
        <v>73</v>
      </c>
    </row>
    <row r="74" spans="1:1" ht="16" x14ac:dyDescent="0.2">
      <c r="A74" s="3" t="s">
        <v>74</v>
      </c>
    </row>
    <row r="75" spans="1:1" ht="16" x14ac:dyDescent="0.2">
      <c r="A75" s="3" t="s">
        <v>75</v>
      </c>
    </row>
    <row r="76" spans="1:1" ht="16" x14ac:dyDescent="0.2">
      <c r="A76" s="3" t="s">
        <v>76</v>
      </c>
    </row>
    <row r="77" spans="1:1" ht="16" x14ac:dyDescent="0.2">
      <c r="A77" s="3" t="s">
        <v>77</v>
      </c>
    </row>
    <row r="78" spans="1:1" ht="16" x14ac:dyDescent="0.2">
      <c r="A78" s="3" t="s">
        <v>78</v>
      </c>
    </row>
    <row r="79" spans="1:1" ht="16" x14ac:dyDescent="0.2">
      <c r="A79" s="3" t="s">
        <v>79</v>
      </c>
    </row>
    <row r="80" spans="1:1" ht="16" x14ac:dyDescent="0.2">
      <c r="A80" s="3" t="s">
        <v>80</v>
      </c>
    </row>
    <row r="81" spans="1:1" ht="16" x14ac:dyDescent="0.2">
      <c r="A81" s="3" t="s">
        <v>81</v>
      </c>
    </row>
    <row r="82" spans="1:1" ht="16" x14ac:dyDescent="0.2">
      <c r="A82" s="3" t="s">
        <v>82</v>
      </c>
    </row>
    <row r="83" spans="1:1" ht="16" x14ac:dyDescent="0.2">
      <c r="A83" s="3" t="s">
        <v>83</v>
      </c>
    </row>
    <row r="84" spans="1:1" ht="16" x14ac:dyDescent="0.2">
      <c r="A84" s="3" t="s">
        <v>84</v>
      </c>
    </row>
    <row r="85" spans="1:1" ht="16" x14ac:dyDescent="0.2">
      <c r="A85" s="3" t="s">
        <v>85</v>
      </c>
    </row>
    <row r="86" spans="1:1" ht="16" x14ac:dyDescent="0.2">
      <c r="A86" s="3" t="s">
        <v>86</v>
      </c>
    </row>
    <row r="87" spans="1:1" ht="16" x14ac:dyDescent="0.2">
      <c r="A87" s="3" t="s">
        <v>87</v>
      </c>
    </row>
    <row r="88" spans="1:1" ht="16" x14ac:dyDescent="0.2">
      <c r="A88" s="3" t="s">
        <v>88</v>
      </c>
    </row>
    <row r="89" spans="1:1" ht="16" x14ac:dyDescent="0.2">
      <c r="A89" s="3" t="s">
        <v>89</v>
      </c>
    </row>
    <row r="90" spans="1:1" ht="16" x14ac:dyDescent="0.2">
      <c r="A90" s="3" t="s">
        <v>90</v>
      </c>
    </row>
    <row r="91" spans="1:1" ht="16" x14ac:dyDescent="0.2">
      <c r="A91" s="3" t="s">
        <v>91</v>
      </c>
    </row>
    <row r="92" spans="1:1" ht="32" x14ac:dyDescent="0.2">
      <c r="A92" s="3" t="s">
        <v>92</v>
      </c>
    </row>
    <row r="93" spans="1:1" ht="32" x14ac:dyDescent="0.2">
      <c r="A93" s="3" t="s">
        <v>93</v>
      </c>
    </row>
    <row r="94" spans="1:1" ht="16" x14ac:dyDescent="0.2">
      <c r="A94" s="3" t="s">
        <v>94</v>
      </c>
    </row>
    <row r="95" spans="1:1" ht="16" x14ac:dyDescent="0.2">
      <c r="A95" s="3" t="s">
        <v>95</v>
      </c>
    </row>
    <row r="96" spans="1:1" ht="32" x14ac:dyDescent="0.2">
      <c r="A96" s="3" t="s">
        <v>96</v>
      </c>
    </row>
    <row r="97" spans="1:1" ht="16" x14ac:dyDescent="0.2">
      <c r="A97" s="3" t="s">
        <v>97</v>
      </c>
    </row>
    <row r="98" spans="1:1" ht="16" x14ac:dyDescent="0.2">
      <c r="A98" s="3" t="s">
        <v>98</v>
      </c>
    </row>
    <row r="99" spans="1:1" ht="32" x14ac:dyDescent="0.2">
      <c r="A99" s="3" t="s">
        <v>99</v>
      </c>
    </row>
    <row r="100" spans="1:1" ht="16" x14ac:dyDescent="0.2">
      <c r="A100" s="3" t="s">
        <v>100</v>
      </c>
    </row>
    <row r="101" spans="1:1" ht="16" x14ac:dyDescent="0.2">
      <c r="A101" s="3" t="s">
        <v>101</v>
      </c>
    </row>
    <row r="102" spans="1:1" ht="16" x14ac:dyDescent="0.2">
      <c r="A102" s="3" t="s">
        <v>102</v>
      </c>
    </row>
    <row r="103" spans="1:1" ht="16" x14ac:dyDescent="0.2">
      <c r="A103" s="3" t="s">
        <v>103</v>
      </c>
    </row>
    <row r="104" spans="1:1" ht="16" x14ac:dyDescent="0.2">
      <c r="A104" s="3" t="s">
        <v>104</v>
      </c>
    </row>
    <row r="105" spans="1:1" ht="16" x14ac:dyDescent="0.2">
      <c r="A105" s="3" t="s">
        <v>105</v>
      </c>
    </row>
    <row r="106" spans="1:1" ht="16" x14ac:dyDescent="0.2">
      <c r="A106" s="3" t="s">
        <v>106</v>
      </c>
    </row>
    <row r="107" spans="1:1" ht="16" x14ac:dyDescent="0.2">
      <c r="A107" s="3" t="s">
        <v>107</v>
      </c>
    </row>
    <row r="108" spans="1:1" ht="16" x14ac:dyDescent="0.2">
      <c r="A108" s="3" t="s">
        <v>108</v>
      </c>
    </row>
    <row r="109" spans="1:1" ht="16" x14ac:dyDescent="0.2">
      <c r="A109" s="3" t="s">
        <v>109</v>
      </c>
    </row>
    <row r="110" spans="1:1" ht="16" x14ac:dyDescent="0.2">
      <c r="A110" s="3" t="s">
        <v>110</v>
      </c>
    </row>
    <row r="111" spans="1:1" ht="16" x14ac:dyDescent="0.2">
      <c r="A111" s="3" t="s">
        <v>111</v>
      </c>
    </row>
    <row r="112" spans="1:1" ht="16" x14ac:dyDescent="0.2">
      <c r="A112" s="3" t="s">
        <v>112</v>
      </c>
    </row>
    <row r="113" spans="1:1" ht="16" x14ac:dyDescent="0.2">
      <c r="A113" s="3" t="s">
        <v>113</v>
      </c>
    </row>
    <row r="114" spans="1:1" ht="16" x14ac:dyDescent="0.2">
      <c r="A114" s="3" t="s">
        <v>114</v>
      </c>
    </row>
    <row r="115" spans="1:1" ht="16" x14ac:dyDescent="0.2">
      <c r="A115" s="3" t="s">
        <v>115</v>
      </c>
    </row>
    <row r="116" spans="1:1" ht="16" x14ac:dyDescent="0.2">
      <c r="A116" s="3" t="s">
        <v>116</v>
      </c>
    </row>
    <row r="117" spans="1:1" ht="16" x14ac:dyDescent="0.2">
      <c r="A117" s="3" t="s">
        <v>117</v>
      </c>
    </row>
    <row r="118" spans="1:1" ht="16" x14ac:dyDescent="0.2">
      <c r="A118" s="3" t="s">
        <v>118</v>
      </c>
    </row>
    <row r="119" spans="1:1" ht="32" x14ac:dyDescent="0.2">
      <c r="A119" s="3" t="s">
        <v>119</v>
      </c>
    </row>
    <row r="120" spans="1:1" ht="16" x14ac:dyDescent="0.2">
      <c r="A120" s="3" t="s">
        <v>120</v>
      </c>
    </row>
    <row r="121" spans="1:1" ht="16" x14ac:dyDescent="0.2">
      <c r="A121" s="3" t="s">
        <v>121</v>
      </c>
    </row>
    <row r="122" spans="1:1" ht="16" x14ac:dyDescent="0.2">
      <c r="A122" s="3" t="s">
        <v>122</v>
      </c>
    </row>
    <row r="123" spans="1:1" ht="16" x14ac:dyDescent="0.2">
      <c r="A123" s="3" t="s">
        <v>123</v>
      </c>
    </row>
    <row r="124" spans="1:1" ht="16" x14ac:dyDescent="0.2">
      <c r="A124" s="3" t="s">
        <v>124</v>
      </c>
    </row>
    <row r="125" spans="1:1" ht="16" x14ac:dyDescent="0.2">
      <c r="A125" s="3" t="s">
        <v>125</v>
      </c>
    </row>
    <row r="126" spans="1:1" ht="16" x14ac:dyDescent="0.2">
      <c r="A126" s="3" t="s">
        <v>126</v>
      </c>
    </row>
    <row r="127" spans="1:1" ht="16" x14ac:dyDescent="0.2">
      <c r="A127" s="3" t="s">
        <v>127</v>
      </c>
    </row>
    <row r="128" spans="1:1" ht="16" x14ac:dyDescent="0.2">
      <c r="A128" s="3" t="s">
        <v>128</v>
      </c>
    </row>
    <row r="129" spans="1:1" ht="16" x14ac:dyDescent="0.2">
      <c r="A129" s="3" t="s">
        <v>129</v>
      </c>
    </row>
    <row r="130" spans="1:1" ht="16" x14ac:dyDescent="0.2">
      <c r="A130" s="3" t="s">
        <v>130</v>
      </c>
    </row>
    <row r="131" spans="1:1" ht="16" x14ac:dyDescent="0.2">
      <c r="A131" s="3" t="s">
        <v>131</v>
      </c>
    </row>
    <row r="132" spans="1:1" ht="16" x14ac:dyDescent="0.2">
      <c r="A132" s="3" t="s">
        <v>132</v>
      </c>
    </row>
    <row r="133" spans="1:1" ht="16" x14ac:dyDescent="0.2">
      <c r="A133" s="3" t="s">
        <v>133</v>
      </c>
    </row>
    <row r="134" spans="1:1" ht="16" x14ac:dyDescent="0.2">
      <c r="A134" s="3" t="s">
        <v>134</v>
      </c>
    </row>
    <row r="135" spans="1:1" ht="16" x14ac:dyDescent="0.2">
      <c r="A135" s="3" t="s">
        <v>135</v>
      </c>
    </row>
    <row r="136" spans="1:1" ht="32" x14ac:dyDescent="0.2">
      <c r="A136" s="3" t="s">
        <v>136</v>
      </c>
    </row>
    <row r="137" spans="1:1" ht="32" x14ac:dyDescent="0.2">
      <c r="A137" s="3" t="s">
        <v>137</v>
      </c>
    </row>
    <row r="138" spans="1:1" ht="16" x14ac:dyDescent="0.2">
      <c r="A138" s="3" t="s">
        <v>138</v>
      </c>
    </row>
    <row r="139" spans="1:1" ht="16" x14ac:dyDescent="0.2">
      <c r="A139" s="3" t="s">
        <v>139</v>
      </c>
    </row>
    <row r="140" spans="1:1" ht="16" x14ac:dyDescent="0.2">
      <c r="A140" s="3" t="s">
        <v>140</v>
      </c>
    </row>
    <row r="141" spans="1:1" ht="16" x14ac:dyDescent="0.2">
      <c r="A141" s="3" t="s">
        <v>141</v>
      </c>
    </row>
    <row r="142" spans="1:1" ht="16" x14ac:dyDescent="0.2">
      <c r="A142" s="3" t="s">
        <v>142</v>
      </c>
    </row>
    <row r="143" spans="1:1" ht="32" x14ac:dyDescent="0.2">
      <c r="A143" s="3" t="s">
        <v>143</v>
      </c>
    </row>
    <row r="144" spans="1:1" ht="16" x14ac:dyDescent="0.2">
      <c r="A144" s="3" t="s">
        <v>144</v>
      </c>
    </row>
    <row r="145" spans="1:1" ht="16" x14ac:dyDescent="0.2">
      <c r="A145" s="3" t="s">
        <v>145</v>
      </c>
    </row>
    <row r="146" spans="1:1" ht="32" x14ac:dyDescent="0.2">
      <c r="A146" s="3" t="s">
        <v>146</v>
      </c>
    </row>
    <row r="147" spans="1:1" ht="16" x14ac:dyDescent="0.2">
      <c r="A147" s="3" t="s">
        <v>147</v>
      </c>
    </row>
    <row r="148" spans="1:1" ht="16" x14ac:dyDescent="0.2">
      <c r="A148" s="3" t="s">
        <v>148</v>
      </c>
    </row>
    <row r="149" spans="1:1" ht="16" x14ac:dyDescent="0.2">
      <c r="A149" s="3" t="s">
        <v>149</v>
      </c>
    </row>
    <row r="150" spans="1:1" ht="16" x14ac:dyDescent="0.2">
      <c r="A150" s="3" t="s">
        <v>150</v>
      </c>
    </row>
    <row r="151" spans="1:1" ht="16" x14ac:dyDescent="0.2">
      <c r="A151" s="3" t="s">
        <v>151</v>
      </c>
    </row>
    <row r="152" spans="1:1" ht="16" x14ac:dyDescent="0.2">
      <c r="A152" s="3" t="s">
        <v>152</v>
      </c>
    </row>
    <row r="153" spans="1:1" ht="16" x14ac:dyDescent="0.2">
      <c r="A153" s="3" t="s">
        <v>153</v>
      </c>
    </row>
    <row r="154" spans="1:1" ht="16" x14ac:dyDescent="0.2">
      <c r="A154" s="3" t="s">
        <v>154</v>
      </c>
    </row>
    <row r="155" spans="1:1" ht="16" x14ac:dyDescent="0.2">
      <c r="A155" s="3" t="s">
        <v>155</v>
      </c>
    </row>
    <row r="156" spans="1:1" ht="32" x14ac:dyDescent="0.2">
      <c r="A156" s="3" t="s">
        <v>156</v>
      </c>
    </row>
    <row r="157" spans="1:1" ht="16" x14ac:dyDescent="0.2">
      <c r="A157" s="3" t="s">
        <v>157</v>
      </c>
    </row>
    <row r="158" spans="1:1" ht="16" x14ac:dyDescent="0.2">
      <c r="A158" s="3" t="s">
        <v>158</v>
      </c>
    </row>
    <row r="159" spans="1:1" ht="16" x14ac:dyDescent="0.2">
      <c r="A159" s="3" t="s">
        <v>159</v>
      </c>
    </row>
    <row r="160" spans="1:1" ht="32" x14ac:dyDescent="0.2">
      <c r="A160" s="3" t="s">
        <v>160</v>
      </c>
    </row>
    <row r="161" spans="1:1" ht="32" x14ac:dyDescent="0.2">
      <c r="A161" s="3" t="s">
        <v>161</v>
      </c>
    </row>
    <row r="162" spans="1:1" ht="16" x14ac:dyDescent="0.2">
      <c r="A162" s="3" t="s">
        <v>162</v>
      </c>
    </row>
    <row r="163" spans="1:1" ht="16" x14ac:dyDescent="0.2">
      <c r="A163" s="3" t="s">
        <v>163</v>
      </c>
    </row>
    <row r="164" spans="1:1" ht="16" x14ac:dyDescent="0.2">
      <c r="A164" s="3" t="s">
        <v>164</v>
      </c>
    </row>
    <row r="165" spans="1:1" ht="16" x14ac:dyDescent="0.2">
      <c r="A165" s="3" t="s">
        <v>165</v>
      </c>
    </row>
    <row r="166" spans="1:1" ht="16" x14ac:dyDescent="0.2">
      <c r="A166" s="3" t="s">
        <v>166</v>
      </c>
    </row>
    <row r="167" spans="1:1" ht="16" x14ac:dyDescent="0.2">
      <c r="A167" s="3" t="s">
        <v>167</v>
      </c>
    </row>
    <row r="168" spans="1:1" ht="16" x14ac:dyDescent="0.2">
      <c r="A168" s="3" t="s">
        <v>168</v>
      </c>
    </row>
    <row r="169" spans="1:1" ht="16" x14ac:dyDescent="0.2">
      <c r="A169" s="3" t="s">
        <v>169</v>
      </c>
    </row>
    <row r="170" spans="1:1" ht="16" x14ac:dyDescent="0.2">
      <c r="A170" s="3" t="s">
        <v>170</v>
      </c>
    </row>
    <row r="171" spans="1:1" ht="16" x14ac:dyDescent="0.2">
      <c r="A171" s="3" t="s">
        <v>171</v>
      </c>
    </row>
    <row r="172" spans="1:1" ht="16" x14ac:dyDescent="0.2">
      <c r="A172" s="3" t="s">
        <v>172</v>
      </c>
    </row>
    <row r="173" spans="1:1" ht="16" x14ac:dyDescent="0.2">
      <c r="A173" s="3" t="s">
        <v>173</v>
      </c>
    </row>
    <row r="174" spans="1:1" ht="16" x14ac:dyDescent="0.2">
      <c r="A174" s="3" t="s">
        <v>174</v>
      </c>
    </row>
    <row r="175" spans="1:1" ht="16" x14ac:dyDescent="0.2">
      <c r="A175" s="3" t="s">
        <v>175</v>
      </c>
    </row>
    <row r="176" spans="1:1" ht="16" x14ac:dyDescent="0.2">
      <c r="A176" s="3" t="s">
        <v>176</v>
      </c>
    </row>
    <row r="177" spans="1:1" ht="16" x14ac:dyDescent="0.2">
      <c r="A177" s="3" t="s">
        <v>177</v>
      </c>
    </row>
    <row r="178" spans="1:1" ht="16" x14ac:dyDescent="0.2">
      <c r="A178" s="3" t="s">
        <v>178</v>
      </c>
    </row>
    <row r="179" spans="1:1" ht="16" x14ac:dyDescent="0.2">
      <c r="A179" s="3" t="s">
        <v>179</v>
      </c>
    </row>
    <row r="180" spans="1:1" ht="16" x14ac:dyDescent="0.2">
      <c r="A180" s="3" t="s">
        <v>180</v>
      </c>
    </row>
    <row r="181" spans="1:1" ht="16" x14ac:dyDescent="0.2">
      <c r="A181" s="3" t="s">
        <v>181</v>
      </c>
    </row>
    <row r="182" spans="1:1" ht="16" x14ac:dyDescent="0.2">
      <c r="A182" s="3" t="s">
        <v>182</v>
      </c>
    </row>
    <row r="183" spans="1:1" ht="16" x14ac:dyDescent="0.2">
      <c r="A183" s="3" t="s">
        <v>183</v>
      </c>
    </row>
    <row r="184" spans="1:1" ht="16" x14ac:dyDescent="0.2">
      <c r="A184" s="3" t="s">
        <v>184</v>
      </c>
    </row>
    <row r="185" spans="1:1" ht="16" x14ac:dyDescent="0.2">
      <c r="A185" s="3" t="s">
        <v>185</v>
      </c>
    </row>
    <row r="186" spans="1:1" ht="16" x14ac:dyDescent="0.2">
      <c r="A186" s="3" t="s">
        <v>186</v>
      </c>
    </row>
    <row r="187" spans="1:1" ht="16" x14ac:dyDescent="0.2">
      <c r="A187" s="3" t="s">
        <v>187</v>
      </c>
    </row>
    <row r="188" spans="1:1" ht="16" x14ac:dyDescent="0.2">
      <c r="A188" s="3" t="s">
        <v>188</v>
      </c>
    </row>
    <row r="189" spans="1:1" ht="16" x14ac:dyDescent="0.2">
      <c r="A189" s="3" t="s">
        <v>189</v>
      </c>
    </row>
    <row r="190" spans="1:1" ht="16" x14ac:dyDescent="0.2">
      <c r="A190" s="3" t="s">
        <v>190</v>
      </c>
    </row>
    <row r="191" spans="1:1" ht="16" x14ac:dyDescent="0.2">
      <c r="A191" s="3" t="s">
        <v>191</v>
      </c>
    </row>
    <row r="192" spans="1:1" ht="16" x14ac:dyDescent="0.2">
      <c r="A192" s="3" t="s">
        <v>192</v>
      </c>
    </row>
    <row r="193" spans="1:1" ht="16" x14ac:dyDescent="0.2">
      <c r="A193" s="3" t="s">
        <v>193</v>
      </c>
    </row>
    <row r="194" spans="1:1" ht="32" x14ac:dyDescent="0.2">
      <c r="A194" s="3" t="s">
        <v>194</v>
      </c>
    </row>
    <row r="195" spans="1:1" ht="32" x14ac:dyDescent="0.2">
      <c r="A195" s="3" t="s">
        <v>195</v>
      </c>
    </row>
    <row r="196" spans="1:1" ht="16" x14ac:dyDescent="0.2">
      <c r="A196" s="3" t="s">
        <v>196</v>
      </c>
    </row>
    <row r="197" spans="1:1" ht="32" x14ac:dyDescent="0.2">
      <c r="A197" s="3" t="s">
        <v>197</v>
      </c>
    </row>
    <row r="198" spans="1:1" ht="16" x14ac:dyDescent="0.2">
      <c r="A198" s="3" t="s">
        <v>198</v>
      </c>
    </row>
    <row r="199" spans="1:1" ht="16" x14ac:dyDescent="0.2">
      <c r="A199" s="3" t="s">
        <v>199</v>
      </c>
    </row>
    <row r="200" spans="1:1" ht="16" x14ac:dyDescent="0.2">
      <c r="A200" s="3" t="s">
        <v>200</v>
      </c>
    </row>
    <row r="201" spans="1:1" ht="32" x14ac:dyDescent="0.2">
      <c r="A201" s="3" t="s">
        <v>201</v>
      </c>
    </row>
    <row r="202" spans="1:1" ht="16" x14ac:dyDescent="0.2">
      <c r="A202" s="3" t="s">
        <v>202</v>
      </c>
    </row>
    <row r="203" spans="1:1" ht="16" x14ac:dyDescent="0.2">
      <c r="A203" s="3" t="s">
        <v>203</v>
      </c>
    </row>
    <row r="204" spans="1:1" ht="16" x14ac:dyDescent="0.2">
      <c r="A204" s="3" t="s">
        <v>204</v>
      </c>
    </row>
    <row r="205" spans="1:1" ht="16" x14ac:dyDescent="0.2">
      <c r="A205" s="3" t="s">
        <v>205</v>
      </c>
    </row>
    <row r="206" spans="1:1" ht="16" x14ac:dyDescent="0.2">
      <c r="A206" s="3" t="s">
        <v>206</v>
      </c>
    </row>
    <row r="207" spans="1:1" ht="32" x14ac:dyDescent="0.2">
      <c r="A207" s="3" t="s">
        <v>207</v>
      </c>
    </row>
    <row r="208" spans="1:1" ht="16" x14ac:dyDescent="0.2">
      <c r="A208" s="3" t="s">
        <v>208</v>
      </c>
    </row>
    <row r="209" spans="1:1" ht="16" x14ac:dyDescent="0.2">
      <c r="A209" s="3" t="s">
        <v>209</v>
      </c>
    </row>
    <row r="210" spans="1:1" ht="16" x14ac:dyDescent="0.2">
      <c r="A210" s="3" t="s">
        <v>210</v>
      </c>
    </row>
    <row r="211" spans="1:1" ht="16" x14ac:dyDescent="0.2">
      <c r="A211" s="3" t="s">
        <v>211</v>
      </c>
    </row>
    <row r="212" spans="1:1" ht="16" x14ac:dyDescent="0.2">
      <c r="A212" s="3" t="s">
        <v>212</v>
      </c>
    </row>
    <row r="213" spans="1:1" ht="32" x14ac:dyDescent="0.2">
      <c r="A213" s="3" t="s">
        <v>213</v>
      </c>
    </row>
    <row r="214" spans="1:1" ht="16" x14ac:dyDescent="0.2">
      <c r="A214" s="3" t="s">
        <v>214</v>
      </c>
    </row>
    <row r="215" spans="1:1" ht="16" x14ac:dyDescent="0.2">
      <c r="A215" s="3" t="s">
        <v>215</v>
      </c>
    </row>
    <row r="216" spans="1:1" ht="32" x14ac:dyDescent="0.2">
      <c r="A216" s="3" t="s">
        <v>216</v>
      </c>
    </row>
    <row r="217" spans="1:1" ht="16" x14ac:dyDescent="0.2">
      <c r="A217" s="3" t="s">
        <v>217</v>
      </c>
    </row>
    <row r="218" spans="1:1" ht="16" x14ac:dyDescent="0.2">
      <c r="A218" s="3" t="s">
        <v>218</v>
      </c>
    </row>
    <row r="219" spans="1:1" ht="16" x14ac:dyDescent="0.2">
      <c r="A219" s="3" t="s">
        <v>219</v>
      </c>
    </row>
    <row r="220" spans="1:1" ht="16" x14ac:dyDescent="0.2">
      <c r="A220" s="3" t="s">
        <v>220</v>
      </c>
    </row>
    <row r="221" spans="1:1" ht="16" x14ac:dyDescent="0.2">
      <c r="A221" s="3" t="s">
        <v>221</v>
      </c>
    </row>
    <row r="222" spans="1:1" ht="16" x14ac:dyDescent="0.2">
      <c r="A222" s="3" t="s">
        <v>222</v>
      </c>
    </row>
    <row r="223" spans="1:1" ht="16" x14ac:dyDescent="0.2">
      <c r="A223" s="3" t="s">
        <v>223</v>
      </c>
    </row>
    <row r="224" spans="1:1" ht="16" x14ac:dyDescent="0.2">
      <c r="A224" s="3" t="s">
        <v>224</v>
      </c>
    </row>
    <row r="225" spans="1:1" ht="16" x14ac:dyDescent="0.2">
      <c r="A225" s="3" t="s">
        <v>225</v>
      </c>
    </row>
    <row r="226" spans="1:1" ht="16" x14ac:dyDescent="0.2">
      <c r="A226" s="3" t="s">
        <v>226</v>
      </c>
    </row>
    <row r="227" spans="1:1" ht="16" x14ac:dyDescent="0.2">
      <c r="A227" s="3" t="s">
        <v>227</v>
      </c>
    </row>
    <row r="228" spans="1:1" ht="16" x14ac:dyDescent="0.2">
      <c r="A228" s="3" t="s">
        <v>228</v>
      </c>
    </row>
    <row r="229" spans="1:1" ht="16" x14ac:dyDescent="0.2">
      <c r="A229" s="3" t="s">
        <v>229</v>
      </c>
    </row>
    <row r="230" spans="1:1" ht="16" x14ac:dyDescent="0.2">
      <c r="A230" s="3" t="s">
        <v>230</v>
      </c>
    </row>
    <row r="231" spans="1:1" ht="16" x14ac:dyDescent="0.2">
      <c r="A231" s="3" t="s">
        <v>231</v>
      </c>
    </row>
    <row r="232" spans="1:1" ht="16" x14ac:dyDescent="0.2">
      <c r="A232" s="3" t="s">
        <v>232</v>
      </c>
    </row>
    <row r="233" spans="1:1" ht="32" x14ac:dyDescent="0.2">
      <c r="A233" s="3" t="s">
        <v>233</v>
      </c>
    </row>
    <row r="234" spans="1:1" ht="16" x14ac:dyDescent="0.2">
      <c r="A234" s="3" t="s">
        <v>234</v>
      </c>
    </row>
    <row r="235" spans="1:1" ht="16" x14ac:dyDescent="0.2">
      <c r="A235" s="3" t="s">
        <v>235</v>
      </c>
    </row>
    <row r="236" spans="1:1" ht="16" x14ac:dyDescent="0.2">
      <c r="A236" s="3" t="s">
        <v>236</v>
      </c>
    </row>
    <row r="237" spans="1:1" ht="32" x14ac:dyDescent="0.2">
      <c r="A237" s="3" t="s">
        <v>237</v>
      </c>
    </row>
    <row r="238" spans="1:1" ht="16" x14ac:dyDescent="0.2">
      <c r="A238" s="3" t="s">
        <v>238</v>
      </c>
    </row>
    <row r="239" spans="1:1" ht="16" x14ac:dyDescent="0.2">
      <c r="A239" s="3" t="s">
        <v>239</v>
      </c>
    </row>
    <row r="240" spans="1:1" ht="16" x14ac:dyDescent="0.2">
      <c r="A240" s="3" t="s">
        <v>240</v>
      </c>
    </row>
    <row r="241" spans="1:1" ht="16" x14ac:dyDescent="0.2">
      <c r="A241" s="3" t="s">
        <v>241</v>
      </c>
    </row>
    <row r="242" spans="1:1" ht="16" x14ac:dyDescent="0.2">
      <c r="A242" s="3" t="s">
        <v>242</v>
      </c>
    </row>
    <row r="243" spans="1:1" ht="16" x14ac:dyDescent="0.2">
      <c r="A243" s="3" t="s">
        <v>243</v>
      </c>
    </row>
    <row r="244" spans="1:1" ht="16" x14ac:dyDescent="0.2">
      <c r="A244" s="3" t="s">
        <v>244</v>
      </c>
    </row>
    <row r="245" spans="1:1" ht="16" x14ac:dyDescent="0.2">
      <c r="A245" s="3" t="s">
        <v>245</v>
      </c>
    </row>
    <row r="246" spans="1:1" x14ac:dyDescent="0.2">
      <c r="A246" s="4">
        <v>39756</v>
      </c>
    </row>
    <row r="247" spans="1:1" ht="32" x14ac:dyDescent="0.2">
      <c r="A247" s="3" t="s">
        <v>246</v>
      </c>
    </row>
    <row r="248" spans="1:1" ht="16" x14ac:dyDescent="0.2">
      <c r="A248" s="3" t="s">
        <v>247</v>
      </c>
    </row>
    <row r="249" spans="1:1" ht="16" x14ac:dyDescent="0.2">
      <c r="A249" s="3" t="s">
        <v>248</v>
      </c>
    </row>
    <row r="250" spans="1:1" ht="16" x14ac:dyDescent="0.2">
      <c r="A250" s="3" t="s">
        <v>249</v>
      </c>
    </row>
    <row r="251" spans="1:1" ht="32" x14ac:dyDescent="0.2">
      <c r="A251" s="3" t="s">
        <v>250</v>
      </c>
    </row>
    <row r="252" spans="1:1" ht="16" x14ac:dyDescent="0.2">
      <c r="A252" s="3" t="s">
        <v>251</v>
      </c>
    </row>
    <row r="253" spans="1:1" ht="16" x14ac:dyDescent="0.2">
      <c r="A253" s="3" t="s">
        <v>252</v>
      </c>
    </row>
    <row r="254" spans="1:1" ht="32" x14ac:dyDescent="0.2">
      <c r="A254" s="3" t="s">
        <v>253</v>
      </c>
    </row>
    <row r="255" spans="1:1" ht="16" x14ac:dyDescent="0.2">
      <c r="A255" s="3" t="s">
        <v>254</v>
      </c>
    </row>
    <row r="256" spans="1:1" ht="16" x14ac:dyDescent="0.2">
      <c r="A256" s="3" t="s">
        <v>255</v>
      </c>
    </row>
    <row r="257" spans="1:1" ht="32" x14ac:dyDescent="0.2">
      <c r="A257" s="3" t="s">
        <v>256</v>
      </c>
    </row>
    <row r="258" spans="1:1" ht="16" x14ac:dyDescent="0.2">
      <c r="A258" s="3" t="s">
        <v>257</v>
      </c>
    </row>
    <row r="259" spans="1:1" ht="32" x14ac:dyDescent="0.2">
      <c r="A259" s="3" t="s">
        <v>258</v>
      </c>
    </row>
    <row r="260" spans="1:1" ht="32" x14ac:dyDescent="0.2">
      <c r="A260" s="3" t="s">
        <v>259</v>
      </c>
    </row>
    <row r="261" spans="1:1" ht="16" x14ac:dyDescent="0.2">
      <c r="A261" s="3" t="s">
        <v>260</v>
      </c>
    </row>
    <row r="262" spans="1:1" ht="32" x14ac:dyDescent="0.2">
      <c r="A262" s="3" t="s">
        <v>261</v>
      </c>
    </row>
    <row r="263" spans="1:1" ht="16" x14ac:dyDescent="0.2">
      <c r="A263" s="3" t="s">
        <v>262</v>
      </c>
    </row>
    <row r="264" spans="1:1" ht="16" x14ac:dyDescent="0.2">
      <c r="A264" s="3" t="s">
        <v>263</v>
      </c>
    </row>
    <row r="265" spans="1:1" ht="16" x14ac:dyDescent="0.2">
      <c r="A265" s="3" t="s">
        <v>264</v>
      </c>
    </row>
    <row r="266" spans="1:1" ht="32" x14ac:dyDescent="0.2">
      <c r="A266" s="3" t="s">
        <v>265</v>
      </c>
    </row>
    <row r="267" spans="1:1" ht="16" x14ac:dyDescent="0.2">
      <c r="A267" s="3" t="s">
        <v>266</v>
      </c>
    </row>
    <row r="268" spans="1:1" ht="16" x14ac:dyDescent="0.2">
      <c r="A268" s="3" t="s">
        <v>267</v>
      </c>
    </row>
    <row r="269" spans="1:1" ht="16" x14ac:dyDescent="0.2">
      <c r="A269" s="3" t="s">
        <v>268</v>
      </c>
    </row>
    <row r="270" spans="1:1" ht="16" x14ac:dyDescent="0.2">
      <c r="A270" s="3" t="s">
        <v>269</v>
      </c>
    </row>
    <row r="271" spans="1:1" ht="16" x14ac:dyDescent="0.2">
      <c r="A271" s="3" t="s">
        <v>270</v>
      </c>
    </row>
    <row r="272" spans="1:1" ht="32" x14ac:dyDescent="0.2">
      <c r="A272" s="3" t="s">
        <v>271</v>
      </c>
    </row>
    <row r="273" spans="1:1" ht="16" x14ac:dyDescent="0.2">
      <c r="A273" s="3" t="s">
        <v>272</v>
      </c>
    </row>
    <row r="274" spans="1:1" ht="32" x14ac:dyDescent="0.2">
      <c r="A274" s="3" t="s">
        <v>273</v>
      </c>
    </row>
    <row r="275" spans="1:1" ht="32" x14ac:dyDescent="0.2">
      <c r="A275" s="3" t="s">
        <v>274</v>
      </c>
    </row>
    <row r="276" spans="1:1" ht="16" x14ac:dyDescent="0.2">
      <c r="A276" s="3" t="s">
        <v>275</v>
      </c>
    </row>
    <row r="277" spans="1:1" ht="16" x14ac:dyDescent="0.2">
      <c r="A277" s="3" t="s">
        <v>276</v>
      </c>
    </row>
    <row r="278" spans="1:1" ht="16" x14ac:dyDescent="0.2">
      <c r="A278" s="3" t="s">
        <v>277</v>
      </c>
    </row>
    <row r="279" spans="1:1" ht="16" x14ac:dyDescent="0.2">
      <c r="A279" s="3" t="s">
        <v>278</v>
      </c>
    </row>
    <row r="280" spans="1:1" ht="16" x14ac:dyDescent="0.2">
      <c r="A280" s="3" t="s">
        <v>279</v>
      </c>
    </row>
    <row r="281" spans="1:1" ht="16" x14ac:dyDescent="0.2">
      <c r="A281" s="3" t="s">
        <v>280</v>
      </c>
    </row>
    <row r="282" spans="1:1" ht="16" x14ac:dyDescent="0.2">
      <c r="A282" s="3" t="s">
        <v>281</v>
      </c>
    </row>
    <row r="283" spans="1:1" ht="16" x14ac:dyDescent="0.2">
      <c r="A283" s="3" t="s">
        <v>282</v>
      </c>
    </row>
    <row r="284" spans="1:1" ht="16" x14ac:dyDescent="0.2">
      <c r="A284" s="3" t="s">
        <v>283</v>
      </c>
    </row>
    <row r="285" spans="1:1" ht="16" x14ac:dyDescent="0.2">
      <c r="A285" s="3" t="s">
        <v>284</v>
      </c>
    </row>
    <row r="286" spans="1:1" ht="16" x14ac:dyDescent="0.2">
      <c r="A286" s="3" t="s">
        <v>285</v>
      </c>
    </row>
    <row r="287" spans="1:1" ht="32" x14ac:dyDescent="0.2">
      <c r="A287" s="3" t="s">
        <v>286</v>
      </c>
    </row>
    <row r="288" spans="1:1" ht="16" x14ac:dyDescent="0.2">
      <c r="A288" s="3" t="s">
        <v>287</v>
      </c>
    </row>
    <row r="289" spans="1:1" ht="32" x14ac:dyDescent="0.2">
      <c r="A289" s="3" t="s">
        <v>288</v>
      </c>
    </row>
    <row r="290" spans="1:1" ht="32" x14ac:dyDescent="0.2">
      <c r="A290" s="3" t="s">
        <v>289</v>
      </c>
    </row>
    <row r="291" spans="1:1" ht="16" x14ac:dyDescent="0.2">
      <c r="A291" s="3" t="s">
        <v>290</v>
      </c>
    </row>
    <row r="292" spans="1:1" ht="32" x14ac:dyDescent="0.2">
      <c r="A292" s="3" t="s">
        <v>291</v>
      </c>
    </row>
    <row r="293" spans="1:1" ht="32" x14ac:dyDescent="0.2">
      <c r="A293" s="3" t="s">
        <v>292</v>
      </c>
    </row>
    <row r="294" spans="1:1" ht="16" x14ac:dyDescent="0.2">
      <c r="A294" s="3" t="s">
        <v>293</v>
      </c>
    </row>
    <row r="295" spans="1:1" ht="16" x14ac:dyDescent="0.2">
      <c r="A295" s="3" t="s">
        <v>294</v>
      </c>
    </row>
    <row r="296" spans="1:1" ht="16" x14ac:dyDescent="0.2">
      <c r="A296" s="3" t="s">
        <v>295</v>
      </c>
    </row>
    <row r="297" spans="1:1" ht="16" x14ac:dyDescent="0.2">
      <c r="A297" s="3" t="s">
        <v>296</v>
      </c>
    </row>
    <row r="298" spans="1:1" ht="16" x14ac:dyDescent="0.2">
      <c r="A298" s="3" t="s">
        <v>297</v>
      </c>
    </row>
    <row r="299" spans="1:1" ht="16" x14ac:dyDescent="0.2">
      <c r="A299" s="3" t="s">
        <v>298</v>
      </c>
    </row>
    <row r="300" spans="1:1" ht="16" x14ac:dyDescent="0.2">
      <c r="A300" s="3" t="s">
        <v>299</v>
      </c>
    </row>
    <row r="301" spans="1:1" ht="16" x14ac:dyDescent="0.2">
      <c r="A301" s="3" t="s">
        <v>300</v>
      </c>
    </row>
    <row r="302" spans="1:1" ht="16" x14ac:dyDescent="0.2">
      <c r="A302" s="3" t="s">
        <v>301</v>
      </c>
    </row>
    <row r="303" spans="1:1" ht="16" x14ac:dyDescent="0.2">
      <c r="A303" s="3" t="s">
        <v>302</v>
      </c>
    </row>
    <row r="304" spans="1:1" ht="16" x14ac:dyDescent="0.2">
      <c r="A304" s="3" t="s">
        <v>303</v>
      </c>
    </row>
    <row r="305" spans="1:1" ht="16" x14ac:dyDescent="0.2">
      <c r="A305" s="3" t="s">
        <v>304</v>
      </c>
    </row>
    <row r="306" spans="1:1" ht="32" x14ac:dyDescent="0.2">
      <c r="A306" s="3" t="s">
        <v>305</v>
      </c>
    </row>
    <row r="307" spans="1:1" ht="16" x14ac:dyDescent="0.2">
      <c r="A307" s="3" t="s">
        <v>306</v>
      </c>
    </row>
    <row r="308" spans="1:1" ht="16" x14ac:dyDescent="0.2">
      <c r="A308" s="3" t="s">
        <v>307</v>
      </c>
    </row>
    <row r="309" spans="1:1" ht="16" x14ac:dyDescent="0.2">
      <c r="A309" s="3" t="s">
        <v>308</v>
      </c>
    </row>
    <row r="310" spans="1:1" ht="32" x14ac:dyDescent="0.2">
      <c r="A310" s="3" t="s">
        <v>309</v>
      </c>
    </row>
    <row r="311" spans="1:1" ht="16" x14ac:dyDescent="0.2">
      <c r="A311" s="3" t="s">
        <v>310</v>
      </c>
    </row>
    <row r="312" spans="1:1" ht="16" x14ac:dyDescent="0.2">
      <c r="A312" s="3" t="s">
        <v>311</v>
      </c>
    </row>
    <row r="313" spans="1:1" ht="16" x14ac:dyDescent="0.2">
      <c r="A313" s="3" t="s">
        <v>312</v>
      </c>
    </row>
    <row r="314" spans="1:1" ht="32" x14ac:dyDescent="0.2">
      <c r="A314" s="3" t="s">
        <v>313</v>
      </c>
    </row>
    <row r="315" spans="1:1" ht="16" x14ac:dyDescent="0.2">
      <c r="A315" s="3" t="s">
        <v>314</v>
      </c>
    </row>
    <row r="316" spans="1:1" ht="16" x14ac:dyDescent="0.2">
      <c r="A316" s="3" t="s">
        <v>315</v>
      </c>
    </row>
    <row r="317" spans="1:1" ht="16" x14ac:dyDescent="0.2">
      <c r="A317" s="3" t="s">
        <v>316</v>
      </c>
    </row>
    <row r="318" spans="1:1" ht="32" x14ac:dyDescent="0.2">
      <c r="A318" s="3" t="s">
        <v>317</v>
      </c>
    </row>
    <row r="319" spans="1:1" ht="16" x14ac:dyDescent="0.2">
      <c r="A319" s="3" t="s">
        <v>318</v>
      </c>
    </row>
    <row r="320" spans="1:1" ht="16" x14ac:dyDescent="0.2">
      <c r="A320" s="3" t="s">
        <v>319</v>
      </c>
    </row>
    <row r="321" spans="1:1" ht="16" x14ac:dyDescent="0.2">
      <c r="A321" s="3" t="s">
        <v>320</v>
      </c>
    </row>
    <row r="322" spans="1:1" ht="32" x14ac:dyDescent="0.2">
      <c r="A322" s="3" t="s">
        <v>321</v>
      </c>
    </row>
    <row r="323" spans="1:1" ht="16" x14ac:dyDescent="0.2">
      <c r="A323" s="3" t="s">
        <v>322</v>
      </c>
    </row>
    <row r="324" spans="1:1" ht="16" x14ac:dyDescent="0.2">
      <c r="A324" s="3" t="s">
        <v>323</v>
      </c>
    </row>
    <row r="325" spans="1:1" ht="32" x14ac:dyDescent="0.2">
      <c r="A325" s="3" t="s">
        <v>324</v>
      </c>
    </row>
    <row r="326" spans="1:1" ht="16" x14ac:dyDescent="0.2">
      <c r="A326" s="3" t="s">
        <v>325</v>
      </c>
    </row>
    <row r="327" spans="1:1" ht="32" x14ac:dyDescent="0.2">
      <c r="A327" s="3" t="s">
        <v>326</v>
      </c>
    </row>
    <row r="328" spans="1:1" ht="32" x14ac:dyDescent="0.2">
      <c r="A328" s="3" t="s">
        <v>327</v>
      </c>
    </row>
    <row r="329" spans="1:1" ht="16" x14ac:dyDescent="0.2">
      <c r="A329" s="3" t="s">
        <v>328</v>
      </c>
    </row>
    <row r="330" spans="1:1" ht="16" x14ac:dyDescent="0.2">
      <c r="A330" s="3" t="s">
        <v>329</v>
      </c>
    </row>
    <row r="331" spans="1:1" ht="32" x14ac:dyDescent="0.2">
      <c r="A331" s="3" t="s">
        <v>330</v>
      </c>
    </row>
    <row r="332" spans="1:1" ht="16" x14ac:dyDescent="0.2">
      <c r="A332" s="3" t="s">
        <v>331</v>
      </c>
    </row>
    <row r="333" spans="1:1" ht="16" x14ac:dyDescent="0.2">
      <c r="A333" s="3" t="s">
        <v>332</v>
      </c>
    </row>
    <row r="334" spans="1:1" ht="16" x14ac:dyDescent="0.2">
      <c r="A334" s="3" t="s">
        <v>333</v>
      </c>
    </row>
    <row r="335" spans="1:1" ht="16" x14ac:dyDescent="0.2">
      <c r="A335" s="3" t="s">
        <v>334</v>
      </c>
    </row>
    <row r="336" spans="1:1" ht="16" x14ac:dyDescent="0.2">
      <c r="A336" s="3" t="s">
        <v>335</v>
      </c>
    </row>
    <row r="337" spans="1:1" ht="32" x14ac:dyDescent="0.2">
      <c r="A337" s="3" t="s">
        <v>336</v>
      </c>
    </row>
    <row r="338" spans="1:1" ht="16" x14ac:dyDescent="0.2">
      <c r="A338" s="3" t="s">
        <v>337</v>
      </c>
    </row>
    <row r="339" spans="1:1" ht="32" x14ac:dyDescent="0.2">
      <c r="A339" s="3" t="s">
        <v>338</v>
      </c>
    </row>
    <row r="340" spans="1:1" ht="16" x14ac:dyDescent="0.2">
      <c r="A340" s="3" t="s">
        <v>339</v>
      </c>
    </row>
    <row r="341" spans="1:1" ht="16" x14ac:dyDescent="0.2">
      <c r="A341" s="3" t="s">
        <v>340</v>
      </c>
    </row>
    <row r="342" spans="1:1" ht="16" x14ac:dyDescent="0.2">
      <c r="A342" s="3" t="s">
        <v>341</v>
      </c>
    </row>
    <row r="343" spans="1:1" ht="16" x14ac:dyDescent="0.2">
      <c r="A343" s="3" t="s">
        <v>342</v>
      </c>
    </row>
    <row r="344" spans="1:1" ht="32" x14ac:dyDescent="0.2">
      <c r="A344" s="3" t="s">
        <v>343</v>
      </c>
    </row>
    <row r="345" spans="1:1" ht="16" x14ac:dyDescent="0.2">
      <c r="A345" s="3" t="s">
        <v>344</v>
      </c>
    </row>
    <row r="346" spans="1:1" ht="32" x14ac:dyDescent="0.2">
      <c r="A346" s="3" t="s">
        <v>345</v>
      </c>
    </row>
    <row r="347" spans="1:1" ht="16" x14ac:dyDescent="0.2">
      <c r="A347" s="3" t="s">
        <v>346</v>
      </c>
    </row>
    <row r="348" spans="1:1" ht="16" x14ac:dyDescent="0.2">
      <c r="A348" s="3" t="s">
        <v>347</v>
      </c>
    </row>
    <row r="349" spans="1:1" ht="16" x14ac:dyDescent="0.2">
      <c r="A349" s="3" t="s">
        <v>348</v>
      </c>
    </row>
    <row r="350" spans="1:1" ht="32" x14ac:dyDescent="0.2">
      <c r="A350" s="3" t="s">
        <v>349</v>
      </c>
    </row>
    <row r="351" spans="1:1" ht="16" x14ac:dyDescent="0.2">
      <c r="A351" s="3" t="s">
        <v>350</v>
      </c>
    </row>
    <row r="352" spans="1:1" ht="32" x14ac:dyDescent="0.2">
      <c r="A352" s="3" t="s">
        <v>351</v>
      </c>
    </row>
    <row r="353" spans="1:1" ht="32" x14ac:dyDescent="0.2">
      <c r="A353" s="3" t="s">
        <v>352</v>
      </c>
    </row>
    <row r="354" spans="1:1" ht="16" x14ac:dyDescent="0.2">
      <c r="A354" s="3" t="s">
        <v>353</v>
      </c>
    </row>
    <row r="355" spans="1:1" ht="32" x14ac:dyDescent="0.2">
      <c r="A355" s="3" t="s">
        <v>354</v>
      </c>
    </row>
    <row r="356" spans="1:1" ht="32" x14ac:dyDescent="0.2">
      <c r="A356" s="3" t="s">
        <v>355</v>
      </c>
    </row>
    <row r="357" spans="1:1" ht="16" x14ac:dyDescent="0.2">
      <c r="A357" s="3" t="s">
        <v>356</v>
      </c>
    </row>
    <row r="358" spans="1:1" ht="16" x14ac:dyDescent="0.2">
      <c r="A358" s="3" t="s">
        <v>357</v>
      </c>
    </row>
    <row r="359" spans="1:1" ht="32" x14ac:dyDescent="0.2">
      <c r="A359" s="3" t="s">
        <v>358</v>
      </c>
    </row>
    <row r="360" spans="1:1" ht="32" x14ac:dyDescent="0.2">
      <c r="A360" s="3" t="s">
        <v>359</v>
      </c>
    </row>
    <row r="361" spans="1:1" ht="16" x14ac:dyDescent="0.2">
      <c r="A361" s="3" t="s">
        <v>360</v>
      </c>
    </row>
    <row r="362" spans="1:1" ht="16" x14ac:dyDescent="0.2">
      <c r="A362" s="3" t="s">
        <v>361</v>
      </c>
    </row>
    <row r="363" spans="1:1" ht="32" x14ac:dyDescent="0.2">
      <c r="A363" s="3" t="s">
        <v>362</v>
      </c>
    </row>
    <row r="364" spans="1:1" ht="16" x14ac:dyDescent="0.2">
      <c r="A364" s="3" t="s">
        <v>363</v>
      </c>
    </row>
    <row r="365" spans="1:1" ht="32" x14ac:dyDescent="0.2">
      <c r="A365" s="3" t="s">
        <v>364</v>
      </c>
    </row>
    <row r="366" spans="1:1" ht="32" x14ac:dyDescent="0.2">
      <c r="A366" s="3" t="s">
        <v>365</v>
      </c>
    </row>
    <row r="367" spans="1:1" ht="16" x14ac:dyDescent="0.2">
      <c r="A367" s="3" t="s">
        <v>366</v>
      </c>
    </row>
    <row r="368" spans="1:1" ht="16" x14ac:dyDescent="0.2">
      <c r="A368" s="3" t="s">
        <v>367</v>
      </c>
    </row>
    <row r="369" spans="1:1" ht="32" x14ac:dyDescent="0.2">
      <c r="A369" s="3" t="s">
        <v>368</v>
      </c>
    </row>
    <row r="370" spans="1:1" ht="16" x14ac:dyDescent="0.2">
      <c r="A370" s="3" t="s">
        <v>369</v>
      </c>
    </row>
    <row r="371" spans="1:1" ht="16" x14ac:dyDescent="0.2">
      <c r="A371" s="3" t="s">
        <v>370</v>
      </c>
    </row>
    <row r="372" spans="1:1" ht="16" x14ac:dyDescent="0.2">
      <c r="A372" s="3" t="s">
        <v>371</v>
      </c>
    </row>
    <row r="373" spans="1:1" ht="16" x14ac:dyDescent="0.2">
      <c r="A373" s="3" t="s">
        <v>372</v>
      </c>
    </row>
    <row r="374" spans="1:1" ht="16" x14ac:dyDescent="0.2">
      <c r="A374" s="3" t="s">
        <v>373</v>
      </c>
    </row>
    <row r="375" spans="1:1" ht="16" x14ac:dyDescent="0.2">
      <c r="A375" s="3" t="s">
        <v>374</v>
      </c>
    </row>
    <row r="376" spans="1:1" ht="32" x14ac:dyDescent="0.2">
      <c r="A376" s="3" t="s">
        <v>375</v>
      </c>
    </row>
    <row r="377" spans="1:1" ht="16" x14ac:dyDescent="0.2">
      <c r="A377" s="3" t="s">
        <v>376</v>
      </c>
    </row>
    <row r="378" spans="1:1" ht="16" x14ac:dyDescent="0.2">
      <c r="A378" s="3" t="s">
        <v>377</v>
      </c>
    </row>
    <row r="379" spans="1:1" ht="32" x14ac:dyDescent="0.2">
      <c r="A379" s="3" t="s">
        <v>378</v>
      </c>
    </row>
    <row r="380" spans="1:1" ht="16" x14ac:dyDescent="0.2">
      <c r="A380" s="3" t="s">
        <v>379</v>
      </c>
    </row>
    <row r="381" spans="1:1" ht="16" x14ac:dyDescent="0.2">
      <c r="A381" s="3" t="s">
        <v>380</v>
      </c>
    </row>
    <row r="382" spans="1:1" ht="16" x14ac:dyDescent="0.2">
      <c r="A382" s="3" t="s">
        <v>381</v>
      </c>
    </row>
    <row r="383" spans="1:1" ht="16" x14ac:dyDescent="0.2">
      <c r="A383" s="3" t="s">
        <v>382</v>
      </c>
    </row>
    <row r="384" spans="1:1" ht="16" x14ac:dyDescent="0.2">
      <c r="A384" s="3" t="s">
        <v>383</v>
      </c>
    </row>
    <row r="385" spans="1:1" ht="16" x14ac:dyDescent="0.2">
      <c r="A385" s="3" t="s">
        <v>384</v>
      </c>
    </row>
    <row r="386" spans="1:1" ht="16" x14ac:dyDescent="0.2">
      <c r="A386" s="3" t="s">
        <v>385</v>
      </c>
    </row>
    <row r="387" spans="1:1" ht="16" x14ac:dyDescent="0.2">
      <c r="A387" s="3" t="s">
        <v>386</v>
      </c>
    </row>
    <row r="388" spans="1:1" ht="16" x14ac:dyDescent="0.2">
      <c r="A388" s="3" t="s">
        <v>387</v>
      </c>
    </row>
    <row r="389" spans="1:1" ht="16" x14ac:dyDescent="0.2">
      <c r="A389" s="3" t="s">
        <v>388</v>
      </c>
    </row>
    <row r="390" spans="1:1" ht="16" x14ac:dyDescent="0.2">
      <c r="A390" s="3" t="s">
        <v>389</v>
      </c>
    </row>
    <row r="391" spans="1:1" ht="16" x14ac:dyDescent="0.2">
      <c r="A391" s="3" t="s">
        <v>390</v>
      </c>
    </row>
    <row r="392" spans="1:1" ht="32" x14ac:dyDescent="0.2">
      <c r="A392" s="3" t="s">
        <v>391</v>
      </c>
    </row>
    <row r="393" spans="1:1" ht="16" x14ac:dyDescent="0.2">
      <c r="A393" s="3" t="s">
        <v>392</v>
      </c>
    </row>
    <row r="394" spans="1:1" ht="16" x14ac:dyDescent="0.2">
      <c r="A394" s="3" t="s">
        <v>393</v>
      </c>
    </row>
    <row r="395" spans="1:1" ht="16" x14ac:dyDescent="0.2">
      <c r="A395" s="3" t="s">
        <v>394</v>
      </c>
    </row>
    <row r="396" spans="1:1" ht="32" x14ac:dyDescent="0.2">
      <c r="A396" s="3" t="s">
        <v>395</v>
      </c>
    </row>
    <row r="397" spans="1:1" ht="32" x14ac:dyDescent="0.2">
      <c r="A397" s="3" t="s">
        <v>396</v>
      </c>
    </row>
    <row r="398" spans="1:1" ht="16" x14ac:dyDescent="0.2">
      <c r="A398" s="3" t="s">
        <v>397</v>
      </c>
    </row>
    <row r="399" spans="1:1" ht="32" x14ac:dyDescent="0.2">
      <c r="A399" s="3" t="s">
        <v>398</v>
      </c>
    </row>
    <row r="400" spans="1:1" ht="32" x14ac:dyDescent="0.2">
      <c r="A400" s="3" t="s">
        <v>399</v>
      </c>
    </row>
    <row r="401" spans="1:1" ht="32" x14ac:dyDescent="0.2">
      <c r="A401" s="3" t="s">
        <v>400</v>
      </c>
    </row>
    <row r="402" spans="1:1" ht="32" x14ac:dyDescent="0.2">
      <c r="A402" s="3" t="s">
        <v>401</v>
      </c>
    </row>
    <row r="403" spans="1:1" ht="32" x14ac:dyDescent="0.2">
      <c r="A403" s="3" t="s">
        <v>402</v>
      </c>
    </row>
    <row r="404" spans="1:1" ht="32" x14ac:dyDescent="0.2">
      <c r="A404" s="3" t="s">
        <v>403</v>
      </c>
    </row>
    <row r="405" spans="1:1" ht="16" x14ac:dyDescent="0.2">
      <c r="A405" s="3" t="s">
        <v>404</v>
      </c>
    </row>
    <row r="406" spans="1:1" ht="32" x14ac:dyDescent="0.2">
      <c r="A406" s="3" t="s">
        <v>405</v>
      </c>
    </row>
    <row r="407" spans="1:1" ht="16" x14ac:dyDescent="0.2">
      <c r="A407" s="3" t="s">
        <v>406</v>
      </c>
    </row>
    <row r="408" spans="1:1" ht="16" x14ac:dyDescent="0.2">
      <c r="A408" s="3" t="s">
        <v>407</v>
      </c>
    </row>
    <row r="409" spans="1:1" ht="16" x14ac:dyDescent="0.2">
      <c r="A409" s="3" t="s">
        <v>408</v>
      </c>
    </row>
    <row r="410" spans="1:1" ht="32" x14ac:dyDescent="0.2">
      <c r="A410" s="3" t="s">
        <v>409</v>
      </c>
    </row>
    <row r="411" spans="1:1" ht="16" x14ac:dyDescent="0.2">
      <c r="A411" s="3" t="s">
        <v>410</v>
      </c>
    </row>
    <row r="412" spans="1:1" ht="32" x14ac:dyDescent="0.2">
      <c r="A412" s="3" t="s">
        <v>411</v>
      </c>
    </row>
    <row r="413" spans="1:1" ht="16" x14ac:dyDescent="0.2">
      <c r="A413" s="3" t="s">
        <v>412</v>
      </c>
    </row>
    <row r="414" spans="1:1" ht="16" x14ac:dyDescent="0.2">
      <c r="A414" s="3" t="s">
        <v>413</v>
      </c>
    </row>
    <row r="415" spans="1:1" ht="16" x14ac:dyDescent="0.2">
      <c r="A415" s="3" t="s">
        <v>414</v>
      </c>
    </row>
    <row r="416" spans="1:1" ht="16" x14ac:dyDescent="0.2">
      <c r="A416" s="3" t="s">
        <v>415</v>
      </c>
    </row>
    <row r="417" spans="1:1" ht="32" x14ac:dyDescent="0.2">
      <c r="A417" s="3" t="s">
        <v>416</v>
      </c>
    </row>
    <row r="418" spans="1:1" ht="16" x14ac:dyDescent="0.2">
      <c r="A418" s="3" t="s">
        <v>417</v>
      </c>
    </row>
    <row r="419" spans="1:1" ht="16" x14ac:dyDescent="0.2">
      <c r="A419" s="3" t="s">
        <v>418</v>
      </c>
    </row>
    <row r="420" spans="1:1" ht="16" x14ac:dyDescent="0.2">
      <c r="A420" s="3" t="s">
        <v>419</v>
      </c>
    </row>
    <row r="421" spans="1:1" ht="16" x14ac:dyDescent="0.2">
      <c r="A421" s="3" t="s">
        <v>420</v>
      </c>
    </row>
    <row r="422" spans="1:1" ht="32" x14ac:dyDescent="0.2">
      <c r="A422" s="3" t="s">
        <v>421</v>
      </c>
    </row>
    <row r="423" spans="1:1" ht="16" x14ac:dyDescent="0.2">
      <c r="A423" s="3" t="s">
        <v>422</v>
      </c>
    </row>
    <row r="424" spans="1:1" ht="32" x14ac:dyDescent="0.2">
      <c r="A424" s="3" t="s">
        <v>423</v>
      </c>
    </row>
    <row r="425" spans="1:1" ht="32" x14ac:dyDescent="0.2">
      <c r="A425" s="3" t="s">
        <v>424</v>
      </c>
    </row>
    <row r="426" spans="1:1" ht="16" x14ac:dyDescent="0.2">
      <c r="A426" s="3" t="s">
        <v>425</v>
      </c>
    </row>
    <row r="427" spans="1:1" ht="16" x14ac:dyDescent="0.2">
      <c r="A427" s="3" t="s">
        <v>426</v>
      </c>
    </row>
    <row r="428" spans="1:1" ht="16" x14ac:dyDescent="0.2">
      <c r="A428" s="3" t="s">
        <v>427</v>
      </c>
    </row>
    <row r="429" spans="1:1" ht="16" x14ac:dyDescent="0.2">
      <c r="A429" s="3" t="s">
        <v>428</v>
      </c>
    </row>
    <row r="430" spans="1:1" ht="16" x14ac:dyDescent="0.2">
      <c r="A430" s="3" t="s">
        <v>429</v>
      </c>
    </row>
    <row r="431" spans="1:1" ht="16" x14ac:dyDescent="0.2">
      <c r="A431" s="3" t="s">
        <v>430</v>
      </c>
    </row>
    <row r="432" spans="1:1" ht="16" x14ac:dyDescent="0.2">
      <c r="A432" s="3" t="s">
        <v>431</v>
      </c>
    </row>
    <row r="433" spans="1:1" ht="16" x14ac:dyDescent="0.2">
      <c r="A433" s="3" t="s">
        <v>432</v>
      </c>
    </row>
    <row r="434" spans="1:1" ht="16" x14ac:dyDescent="0.2">
      <c r="A434" s="3" t="s">
        <v>433</v>
      </c>
    </row>
    <row r="435" spans="1:1" ht="16" x14ac:dyDescent="0.2">
      <c r="A435" s="3" t="s">
        <v>434</v>
      </c>
    </row>
    <row r="436" spans="1:1" ht="16" x14ac:dyDescent="0.2">
      <c r="A436" s="3" t="s">
        <v>435</v>
      </c>
    </row>
    <row r="437" spans="1:1" ht="16" x14ac:dyDescent="0.2">
      <c r="A437" s="3" t="s">
        <v>436</v>
      </c>
    </row>
    <row r="438" spans="1:1" ht="16" x14ac:dyDescent="0.2">
      <c r="A438" s="3" t="s">
        <v>437</v>
      </c>
    </row>
    <row r="439" spans="1:1" ht="16" x14ac:dyDescent="0.2">
      <c r="A439" s="3" t="s">
        <v>438</v>
      </c>
    </row>
    <row r="440" spans="1:1" ht="16" x14ac:dyDescent="0.2">
      <c r="A440" s="3" t="s">
        <v>439</v>
      </c>
    </row>
    <row r="441" spans="1:1" ht="16" x14ac:dyDescent="0.2">
      <c r="A441" s="3" t="s">
        <v>440</v>
      </c>
    </row>
    <row r="442" spans="1:1" ht="16" x14ac:dyDescent="0.2">
      <c r="A442" s="3" t="s">
        <v>441</v>
      </c>
    </row>
    <row r="443" spans="1:1" ht="16" x14ac:dyDescent="0.2">
      <c r="A443" s="3" t="s">
        <v>442</v>
      </c>
    </row>
    <row r="444" spans="1:1" ht="16" x14ac:dyDescent="0.2">
      <c r="A444" s="3" t="s">
        <v>443</v>
      </c>
    </row>
    <row r="445" spans="1:1" ht="16" x14ac:dyDescent="0.2">
      <c r="A445" s="3" t="s">
        <v>444</v>
      </c>
    </row>
    <row r="446" spans="1:1" ht="16" x14ac:dyDescent="0.2">
      <c r="A446" s="3" t="s">
        <v>445</v>
      </c>
    </row>
    <row r="447" spans="1:1" ht="32" x14ac:dyDescent="0.2">
      <c r="A447" s="3" t="s">
        <v>446</v>
      </c>
    </row>
    <row r="448" spans="1:1" ht="16" x14ac:dyDescent="0.2">
      <c r="A448" s="3" t="s">
        <v>447</v>
      </c>
    </row>
    <row r="449" spans="1:1" ht="16" x14ac:dyDescent="0.2">
      <c r="A449" s="3" t="s">
        <v>448</v>
      </c>
    </row>
    <row r="450" spans="1:1" ht="16" x14ac:dyDescent="0.2">
      <c r="A450" s="3" t="s">
        <v>449</v>
      </c>
    </row>
    <row r="451" spans="1:1" ht="16" x14ac:dyDescent="0.2">
      <c r="A451" s="3" t="s">
        <v>450</v>
      </c>
    </row>
    <row r="452" spans="1:1" ht="16" x14ac:dyDescent="0.2">
      <c r="A452" s="3" t="s">
        <v>451</v>
      </c>
    </row>
    <row r="453" spans="1:1" ht="16" x14ac:dyDescent="0.2">
      <c r="A453" s="3" t="s">
        <v>452</v>
      </c>
    </row>
    <row r="454" spans="1:1" ht="16" x14ac:dyDescent="0.2">
      <c r="A454" s="3" t="s">
        <v>453</v>
      </c>
    </row>
    <row r="455" spans="1:1" ht="16" x14ac:dyDescent="0.2">
      <c r="A455" s="3" t="s">
        <v>454</v>
      </c>
    </row>
    <row r="456" spans="1:1" ht="16" x14ac:dyDescent="0.2">
      <c r="A456" s="3" t="s">
        <v>455</v>
      </c>
    </row>
    <row r="457" spans="1:1" ht="16" x14ac:dyDescent="0.2">
      <c r="A457" s="3" t="s">
        <v>456</v>
      </c>
    </row>
    <row r="458" spans="1:1" ht="32" x14ac:dyDescent="0.2">
      <c r="A458" s="3" t="s">
        <v>457</v>
      </c>
    </row>
    <row r="459" spans="1:1" ht="16" x14ac:dyDescent="0.2">
      <c r="A459" s="3" t="s">
        <v>458</v>
      </c>
    </row>
    <row r="460" spans="1:1" ht="16" x14ac:dyDescent="0.2">
      <c r="A460" s="3" t="s">
        <v>459</v>
      </c>
    </row>
    <row r="461" spans="1:1" ht="32" x14ac:dyDescent="0.2">
      <c r="A461" s="3" t="s">
        <v>460</v>
      </c>
    </row>
    <row r="462" spans="1:1" ht="16" x14ac:dyDescent="0.2">
      <c r="A462" s="3" t="s">
        <v>461</v>
      </c>
    </row>
    <row r="463" spans="1:1" ht="16" x14ac:dyDescent="0.2">
      <c r="A463" s="3" t="s">
        <v>462</v>
      </c>
    </row>
    <row r="464" spans="1:1" ht="16" x14ac:dyDescent="0.2">
      <c r="A464" s="3" t="s">
        <v>463</v>
      </c>
    </row>
    <row r="465" spans="1:1" ht="16" x14ac:dyDescent="0.2">
      <c r="A465" s="3" t="s">
        <v>464</v>
      </c>
    </row>
    <row r="466" spans="1:1" ht="16" x14ac:dyDescent="0.2">
      <c r="A466" s="3" t="s">
        <v>465</v>
      </c>
    </row>
    <row r="467" spans="1:1" ht="16" x14ac:dyDescent="0.2">
      <c r="A467" s="3" t="s">
        <v>466</v>
      </c>
    </row>
    <row r="468" spans="1:1" ht="16" x14ac:dyDescent="0.2">
      <c r="A468" s="3" t="s">
        <v>467</v>
      </c>
    </row>
    <row r="469" spans="1:1" ht="32" x14ac:dyDescent="0.2">
      <c r="A469" s="3" t="s">
        <v>468</v>
      </c>
    </row>
    <row r="470" spans="1:1" ht="16" x14ac:dyDescent="0.2">
      <c r="A470" s="3" t="s">
        <v>469</v>
      </c>
    </row>
    <row r="471" spans="1:1" ht="16" x14ac:dyDescent="0.2">
      <c r="A471" s="3" t="s">
        <v>470</v>
      </c>
    </row>
    <row r="472" spans="1:1" ht="32" x14ac:dyDescent="0.2">
      <c r="A472" s="3" t="s">
        <v>471</v>
      </c>
    </row>
    <row r="473" spans="1:1" ht="16" x14ac:dyDescent="0.2">
      <c r="A473" s="3" t="s">
        <v>472</v>
      </c>
    </row>
    <row r="474" spans="1:1" ht="32" x14ac:dyDescent="0.2">
      <c r="A474" s="3" t="s">
        <v>473</v>
      </c>
    </row>
    <row r="475" spans="1:1" ht="32" x14ac:dyDescent="0.2">
      <c r="A475" s="3" t="s">
        <v>474</v>
      </c>
    </row>
    <row r="476" spans="1:1" ht="16" x14ac:dyDescent="0.2">
      <c r="A476" s="3" t="s">
        <v>475</v>
      </c>
    </row>
    <row r="477" spans="1:1" ht="32" x14ac:dyDescent="0.2">
      <c r="A477" s="3" t="s">
        <v>476</v>
      </c>
    </row>
    <row r="478" spans="1:1" ht="16" x14ac:dyDescent="0.2">
      <c r="A478" s="3" t="s">
        <v>477</v>
      </c>
    </row>
    <row r="479" spans="1:1" ht="16" x14ac:dyDescent="0.2">
      <c r="A479" s="3" t="s">
        <v>478</v>
      </c>
    </row>
    <row r="480" spans="1:1" ht="16" x14ac:dyDescent="0.2">
      <c r="A480" s="3" t="s">
        <v>479</v>
      </c>
    </row>
    <row r="481" spans="1:1" ht="32" x14ac:dyDescent="0.2">
      <c r="A481" s="3" t="s">
        <v>480</v>
      </c>
    </row>
    <row r="482" spans="1:1" ht="16" x14ac:dyDescent="0.2">
      <c r="A482" s="3" t="s">
        <v>481</v>
      </c>
    </row>
    <row r="483" spans="1:1" ht="16" x14ac:dyDescent="0.2">
      <c r="A483" s="3" t="s">
        <v>482</v>
      </c>
    </row>
    <row r="484" spans="1:1" ht="16" x14ac:dyDescent="0.2">
      <c r="A484" s="3" t="s">
        <v>483</v>
      </c>
    </row>
    <row r="485" spans="1:1" ht="16" x14ac:dyDescent="0.2">
      <c r="A485" s="3" t="s">
        <v>484</v>
      </c>
    </row>
    <row r="486" spans="1:1" ht="16" x14ac:dyDescent="0.2">
      <c r="A486" s="3" t="s">
        <v>485</v>
      </c>
    </row>
    <row r="487" spans="1:1" ht="32" x14ac:dyDescent="0.2">
      <c r="A487" s="3" t="s">
        <v>486</v>
      </c>
    </row>
    <row r="488" spans="1:1" ht="32" x14ac:dyDescent="0.2">
      <c r="A488" s="3" t="s">
        <v>487</v>
      </c>
    </row>
    <row r="489" spans="1:1" ht="16" x14ac:dyDescent="0.2">
      <c r="A489" s="3" t="s">
        <v>488</v>
      </c>
    </row>
    <row r="490" spans="1:1" ht="16" x14ac:dyDescent="0.2">
      <c r="A490" s="3" t="s">
        <v>489</v>
      </c>
    </row>
    <row r="491" spans="1:1" ht="16" x14ac:dyDescent="0.2">
      <c r="A491" s="3" t="s">
        <v>490</v>
      </c>
    </row>
    <row r="492" spans="1:1" ht="16" x14ac:dyDescent="0.2">
      <c r="A492" s="3" t="s">
        <v>491</v>
      </c>
    </row>
    <row r="493" spans="1:1" ht="16" x14ac:dyDescent="0.2">
      <c r="A493" s="3" t="s">
        <v>492</v>
      </c>
    </row>
    <row r="494" spans="1:1" ht="16" x14ac:dyDescent="0.2">
      <c r="A494" s="3" t="s">
        <v>493</v>
      </c>
    </row>
    <row r="495" spans="1:1" ht="16" x14ac:dyDescent="0.2">
      <c r="A495" s="3" t="s">
        <v>494</v>
      </c>
    </row>
    <row r="496" spans="1:1" ht="16" x14ac:dyDescent="0.2">
      <c r="A496" s="3" t="s">
        <v>495</v>
      </c>
    </row>
    <row r="497" spans="1:1" ht="16" x14ac:dyDescent="0.2">
      <c r="A497" s="3" t="s">
        <v>496</v>
      </c>
    </row>
    <row r="498" spans="1:1" ht="16" x14ac:dyDescent="0.2">
      <c r="A498" s="3" t="s">
        <v>497</v>
      </c>
    </row>
    <row r="499" spans="1:1" ht="16" x14ac:dyDescent="0.2">
      <c r="A499" s="3" t="s">
        <v>498</v>
      </c>
    </row>
    <row r="500" spans="1:1" ht="16" x14ac:dyDescent="0.2">
      <c r="A500" s="3" t="s">
        <v>499</v>
      </c>
    </row>
    <row r="501" spans="1:1" ht="32" x14ac:dyDescent="0.2">
      <c r="A501" s="3" t="s">
        <v>500</v>
      </c>
    </row>
    <row r="502" spans="1:1" ht="16" x14ac:dyDescent="0.2">
      <c r="A502" s="3" t="s">
        <v>501</v>
      </c>
    </row>
    <row r="503" spans="1:1" ht="16" x14ac:dyDescent="0.2">
      <c r="A503" s="3" t="s">
        <v>502</v>
      </c>
    </row>
    <row r="504" spans="1:1" ht="16" x14ac:dyDescent="0.2">
      <c r="A504" s="3" t="s">
        <v>503</v>
      </c>
    </row>
    <row r="505" spans="1:1" ht="16" x14ac:dyDescent="0.2">
      <c r="A505" s="3" t="s">
        <v>504</v>
      </c>
    </row>
    <row r="506" spans="1:1" ht="32" x14ac:dyDescent="0.2">
      <c r="A506" s="3" t="s">
        <v>505</v>
      </c>
    </row>
    <row r="507" spans="1:1" ht="16" x14ac:dyDescent="0.2">
      <c r="A507" s="3" t="s">
        <v>506</v>
      </c>
    </row>
    <row r="508" spans="1:1" ht="16" x14ac:dyDescent="0.2">
      <c r="A508" s="3" t="s">
        <v>507</v>
      </c>
    </row>
    <row r="509" spans="1:1" ht="16" x14ac:dyDescent="0.2">
      <c r="A509" s="3" t="s">
        <v>508</v>
      </c>
    </row>
    <row r="510" spans="1:1" ht="16" x14ac:dyDescent="0.2">
      <c r="A510" s="3" t="s">
        <v>509</v>
      </c>
    </row>
    <row r="511" spans="1:1" ht="16" x14ac:dyDescent="0.2">
      <c r="A511" s="3" t="s">
        <v>510</v>
      </c>
    </row>
    <row r="512" spans="1:1" ht="16" x14ac:dyDescent="0.2">
      <c r="A512" s="3" t="s">
        <v>511</v>
      </c>
    </row>
    <row r="513" spans="1:1" ht="16" x14ac:dyDescent="0.2">
      <c r="A513" s="3" t="s">
        <v>512</v>
      </c>
    </row>
    <row r="514" spans="1:1" ht="16" x14ac:dyDescent="0.2">
      <c r="A514" s="3" t="s">
        <v>513</v>
      </c>
    </row>
    <row r="515" spans="1:1" ht="16" x14ac:dyDescent="0.2">
      <c r="A515" s="3" t="s">
        <v>514</v>
      </c>
    </row>
    <row r="516" spans="1:1" ht="16" x14ac:dyDescent="0.2">
      <c r="A516" s="3" t="s">
        <v>515</v>
      </c>
    </row>
    <row r="517" spans="1:1" ht="16" x14ac:dyDescent="0.2">
      <c r="A517" s="3" t="s">
        <v>516</v>
      </c>
    </row>
    <row r="518" spans="1:1" ht="16" x14ac:dyDescent="0.2">
      <c r="A518" s="3" t="s">
        <v>517</v>
      </c>
    </row>
    <row r="519" spans="1:1" ht="16" x14ac:dyDescent="0.2">
      <c r="A519" s="3" t="s">
        <v>518</v>
      </c>
    </row>
    <row r="520" spans="1:1" ht="16" x14ac:dyDescent="0.2">
      <c r="A520" s="3" t="s">
        <v>519</v>
      </c>
    </row>
    <row r="521" spans="1:1" ht="16" x14ac:dyDescent="0.2">
      <c r="A521" s="3" t="s">
        <v>520</v>
      </c>
    </row>
    <row r="522" spans="1:1" ht="16" x14ac:dyDescent="0.2">
      <c r="A522" s="3" t="s">
        <v>521</v>
      </c>
    </row>
    <row r="523" spans="1:1" ht="32" x14ac:dyDescent="0.2">
      <c r="A523" s="3" t="s">
        <v>522</v>
      </c>
    </row>
    <row r="524" spans="1:1" ht="16" x14ac:dyDescent="0.2">
      <c r="A524" s="3" t="s">
        <v>523</v>
      </c>
    </row>
    <row r="525" spans="1:1" ht="32" x14ac:dyDescent="0.2">
      <c r="A525" s="3" t="s">
        <v>524</v>
      </c>
    </row>
    <row r="526" spans="1:1" ht="16" x14ac:dyDescent="0.2">
      <c r="A526" s="3" t="s">
        <v>525</v>
      </c>
    </row>
    <row r="527" spans="1:1" ht="16" x14ac:dyDescent="0.2">
      <c r="A527" s="3" t="s">
        <v>526</v>
      </c>
    </row>
    <row r="528" spans="1:1" ht="16" x14ac:dyDescent="0.2">
      <c r="A528" s="3" t="s">
        <v>527</v>
      </c>
    </row>
    <row r="529" spans="1:1" ht="16" x14ac:dyDescent="0.2">
      <c r="A529" s="3" t="s">
        <v>528</v>
      </c>
    </row>
    <row r="530" spans="1:1" ht="16" x14ac:dyDescent="0.2">
      <c r="A530" s="3" t="s">
        <v>529</v>
      </c>
    </row>
    <row r="531" spans="1:1" ht="32" x14ac:dyDescent="0.2">
      <c r="A531" s="3" t="s">
        <v>530</v>
      </c>
    </row>
    <row r="532" spans="1:1" ht="16" x14ac:dyDescent="0.2">
      <c r="A532" s="3" t="s">
        <v>531</v>
      </c>
    </row>
    <row r="533" spans="1:1" ht="32" x14ac:dyDescent="0.2">
      <c r="A533" s="3" t="s">
        <v>532</v>
      </c>
    </row>
    <row r="534" spans="1:1" ht="16" x14ac:dyDescent="0.2">
      <c r="A534" s="3" t="s">
        <v>533</v>
      </c>
    </row>
    <row r="535" spans="1:1" ht="16" x14ac:dyDescent="0.2">
      <c r="A535" s="3" t="s">
        <v>534</v>
      </c>
    </row>
    <row r="536" spans="1:1" ht="32" x14ac:dyDescent="0.2">
      <c r="A536" s="3" t="s">
        <v>535</v>
      </c>
    </row>
    <row r="537" spans="1:1" ht="32" x14ac:dyDescent="0.2">
      <c r="A537" s="3" t="s">
        <v>536</v>
      </c>
    </row>
    <row r="538" spans="1:1" ht="32" x14ac:dyDescent="0.2">
      <c r="A538" s="3" t="s">
        <v>537</v>
      </c>
    </row>
    <row r="539" spans="1:1" ht="32" x14ac:dyDescent="0.2">
      <c r="A539" s="3" t="s">
        <v>538</v>
      </c>
    </row>
    <row r="540" spans="1:1" ht="32" x14ac:dyDescent="0.2">
      <c r="A540" s="3" t="s">
        <v>539</v>
      </c>
    </row>
    <row r="541" spans="1:1" ht="16" x14ac:dyDescent="0.2">
      <c r="A541" s="3" t="s">
        <v>540</v>
      </c>
    </row>
    <row r="542" spans="1:1" ht="16" x14ac:dyDescent="0.2">
      <c r="A542" s="3" t="s">
        <v>541</v>
      </c>
    </row>
    <row r="543" spans="1:1" ht="16" x14ac:dyDescent="0.2">
      <c r="A543" s="3" t="s">
        <v>542</v>
      </c>
    </row>
    <row r="544" spans="1:1" ht="32" x14ac:dyDescent="0.2">
      <c r="A544" s="3" t="s">
        <v>543</v>
      </c>
    </row>
    <row r="545" spans="1:1" ht="32" x14ac:dyDescent="0.2">
      <c r="A545" s="3" t="s">
        <v>544</v>
      </c>
    </row>
    <row r="546" spans="1:1" ht="32" x14ac:dyDescent="0.2">
      <c r="A546" s="3" t="s">
        <v>545</v>
      </c>
    </row>
    <row r="547" spans="1:1" ht="32" x14ac:dyDescent="0.2">
      <c r="A547" s="3" t="s">
        <v>546</v>
      </c>
    </row>
    <row r="548" spans="1:1" ht="32" x14ac:dyDescent="0.2">
      <c r="A548" s="3" t="s">
        <v>547</v>
      </c>
    </row>
    <row r="549" spans="1:1" ht="16" x14ac:dyDescent="0.2">
      <c r="A549" s="3" t="s">
        <v>548</v>
      </c>
    </row>
    <row r="550" spans="1:1" ht="32" x14ac:dyDescent="0.2">
      <c r="A550" s="3" t="s">
        <v>549</v>
      </c>
    </row>
    <row r="551" spans="1:1" ht="32" x14ac:dyDescent="0.2">
      <c r="A551" s="3" t="s">
        <v>550</v>
      </c>
    </row>
    <row r="552" spans="1:1" ht="16" x14ac:dyDescent="0.2">
      <c r="A552" s="3" t="s">
        <v>551</v>
      </c>
    </row>
    <row r="553" spans="1:1" ht="16" x14ac:dyDescent="0.2">
      <c r="A553" s="3" t="s">
        <v>552</v>
      </c>
    </row>
    <row r="554" spans="1:1" ht="16" x14ac:dyDescent="0.2">
      <c r="A554" s="3" t="s">
        <v>553</v>
      </c>
    </row>
    <row r="555" spans="1:1" ht="16" x14ac:dyDescent="0.2">
      <c r="A555" s="3" t="s">
        <v>554</v>
      </c>
    </row>
    <row r="556" spans="1:1" ht="32" x14ac:dyDescent="0.2">
      <c r="A556" s="3" t="s">
        <v>555</v>
      </c>
    </row>
    <row r="557" spans="1:1" ht="16" x14ac:dyDescent="0.2">
      <c r="A557" s="3" t="s">
        <v>556</v>
      </c>
    </row>
    <row r="558" spans="1:1" ht="16" x14ac:dyDescent="0.2">
      <c r="A558" s="3" t="s">
        <v>557</v>
      </c>
    </row>
    <row r="559" spans="1:1" ht="16" x14ac:dyDescent="0.2">
      <c r="A559" s="3" t="s">
        <v>558</v>
      </c>
    </row>
    <row r="560" spans="1:1" ht="32" x14ac:dyDescent="0.2">
      <c r="A560" s="3" t="s">
        <v>559</v>
      </c>
    </row>
    <row r="561" spans="1:1" ht="32" x14ac:dyDescent="0.2">
      <c r="A561" s="3" t="s">
        <v>560</v>
      </c>
    </row>
    <row r="562" spans="1:1" ht="16" x14ac:dyDescent="0.2">
      <c r="A562" s="3" t="s">
        <v>561</v>
      </c>
    </row>
    <row r="563" spans="1:1" ht="16" x14ac:dyDescent="0.2">
      <c r="A563" s="3" t="s">
        <v>562</v>
      </c>
    </row>
    <row r="564" spans="1:1" ht="16" x14ac:dyDescent="0.2">
      <c r="A564" s="3" t="s">
        <v>563</v>
      </c>
    </row>
    <row r="565" spans="1:1" ht="32" x14ac:dyDescent="0.2">
      <c r="A565" s="3" t="s">
        <v>564</v>
      </c>
    </row>
    <row r="566" spans="1:1" ht="16" x14ac:dyDescent="0.2">
      <c r="A566" s="3" t="s">
        <v>565</v>
      </c>
    </row>
    <row r="567" spans="1:1" ht="16" x14ac:dyDescent="0.2">
      <c r="A567" s="3" t="s">
        <v>566</v>
      </c>
    </row>
    <row r="568" spans="1:1" ht="32" x14ac:dyDescent="0.2">
      <c r="A568" s="3" t="s">
        <v>567</v>
      </c>
    </row>
    <row r="569" spans="1:1" ht="16" x14ac:dyDescent="0.2">
      <c r="A569" s="3" t="s">
        <v>568</v>
      </c>
    </row>
    <row r="570" spans="1:1" ht="32" x14ac:dyDescent="0.2">
      <c r="A570" s="3" t="s">
        <v>569</v>
      </c>
    </row>
    <row r="571" spans="1:1" ht="16" x14ac:dyDescent="0.2">
      <c r="A571" s="3" t="s">
        <v>570</v>
      </c>
    </row>
    <row r="572" spans="1:1" ht="16" x14ac:dyDescent="0.2">
      <c r="A572" s="3" t="s">
        <v>571</v>
      </c>
    </row>
    <row r="573" spans="1:1" ht="16" x14ac:dyDescent="0.2">
      <c r="A573" s="3" t="s">
        <v>572</v>
      </c>
    </row>
    <row r="574" spans="1:1" ht="16" x14ac:dyDescent="0.2">
      <c r="A574" s="3" t="s">
        <v>573</v>
      </c>
    </row>
    <row r="575" spans="1:1" ht="32" x14ac:dyDescent="0.2">
      <c r="A575" s="3" t="s">
        <v>574</v>
      </c>
    </row>
    <row r="576" spans="1:1" ht="16" x14ac:dyDescent="0.2">
      <c r="A576" s="3" t="s">
        <v>575</v>
      </c>
    </row>
    <row r="577" spans="1:1" ht="32" x14ac:dyDescent="0.2">
      <c r="A577" s="3" t="s">
        <v>576</v>
      </c>
    </row>
    <row r="578" spans="1:1" ht="16" x14ac:dyDescent="0.2">
      <c r="A578" s="3" t="s">
        <v>577</v>
      </c>
    </row>
    <row r="579" spans="1:1" ht="16" x14ac:dyDescent="0.2">
      <c r="A579" s="3" t="s">
        <v>578</v>
      </c>
    </row>
    <row r="580" spans="1:1" ht="16" x14ac:dyDescent="0.2">
      <c r="A580" s="3" t="s">
        <v>579</v>
      </c>
    </row>
    <row r="581" spans="1:1" ht="16" x14ac:dyDescent="0.2">
      <c r="A581" s="3" t="s">
        <v>580</v>
      </c>
    </row>
    <row r="582" spans="1:1" ht="16" x14ac:dyDescent="0.2">
      <c r="A582" s="3" t="s">
        <v>581</v>
      </c>
    </row>
    <row r="583" spans="1:1" ht="16" x14ac:dyDescent="0.2">
      <c r="A583" s="3" t="s">
        <v>582</v>
      </c>
    </row>
    <row r="584" spans="1:1" ht="16" x14ac:dyDescent="0.2">
      <c r="A584" s="3" t="s">
        <v>583</v>
      </c>
    </row>
    <row r="585" spans="1:1" ht="16" x14ac:dyDescent="0.2">
      <c r="A585" s="3" t="s">
        <v>584</v>
      </c>
    </row>
    <row r="586" spans="1:1" ht="16" x14ac:dyDescent="0.2">
      <c r="A586" s="3" t="s">
        <v>585</v>
      </c>
    </row>
    <row r="587" spans="1:1" ht="16" x14ac:dyDescent="0.2">
      <c r="A587" s="3" t="s">
        <v>586</v>
      </c>
    </row>
    <row r="588" spans="1:1" ht="16" x14ac:dyDescent="0.2">
      <c r="A588" s="3" t="s">
        <v>587</v>
      </c>
    </row>
    <row r="589" spans="1:1" ht="16" x14ac:dyDescent="0.2">
      <c r="A589" s="3" t="s">
        <v>588</v>
      </c>
    </row>
    <row r="590" spans="1:1" ht="16" x14ac:dyDescent="0.2">
      <c r="A590" s="3" t="s">
        <v>589</v>
      </c>
    </row>
    <row r="591" spans="1:1" ht="16" x14ac:dyDescent="0.2">
      <c r="A591" s="3" t="s">
        <v>590</v>
      </c>
    </row>
    <row r="592" spans="1:1" ht="32" x14ac:dyDescent="0.2">
      <c r="A592" s="3" t="s">
        <v>591</v>
      </c>
    </row>
    <row r="593" spans="1:1" ht="32" x14ac:dyDescent="0.2">
      <c r="A593" s="3" t="s">
        <v>592</v>
      </c>
    </row>
    <row r="594" spans="1:1" ht="16" x14ac:dyDescent="0.2">
      <c r="A594" s="3" t="s">
        <v>593</v>
      </c>
    </row>
    <row r="595" spans="1:1" ht="32" x14ac:dyDescent="0.2">
      <c r="A595" s="3" t="s">
        <v>594</v>
      </c>
    </row>
    <row r="596" spans="1:1" ht="16" x14ac:dyDescent="0.2">
      <c r="A596" s="3" t="s">
        <v>595</v>
      </c>
    </row>
    <row r="597" spans="1:1" ht="16" x14ac:dyDescent="0.2">
      <c r="A597" s="3" t="s">
        <v>596</v>
      </c>
    </row>
    <row r="598" spans="1:1" ht="16" x14ac:dyDescent="0.2">
      <c r="A598" s="3" t="s">
        <v>597</v>
      </c>
    </row>
    <row r="599" spans="1:1" ht="16" x14ac:dyDescent="0.2">
      <c r="A599" s="3" t="s">
        <v>598</v>
      </c>
    </row>
    <row r="600" spans="1:1" ht="16" x14ac:dyDescent="0.2">
      <c r="A600" s="3" t="s">
        <v>599</v>
      </c>
    </row>
    <row r="601" spans="1:1" ht="16" x14ac:dyDescent="0.2">
      <c r="A601" s="3" t="s">
        <v>600</v>
      </c>
    </row>
    <row r="602" spans="1:1" ht="32" x14ac:dyDescent="0.2">
      <c r="A602" s="3" t="s">
        <v>601</v>
      </c>
    </row>
    <row r="603" spans="1:1" ht="32" x14ac:dyDescent="0.2">
      <c r="A603" s="3" t="s">
        <v>602</v>
      </c>
    </row>
    <row r="604" spans="1:1" ht="32" x14ac:dyDescent="0.2">
      <c r="A604" s="3" t="s">
        <v>603</v>
      </c>
    </row>
    <row r="605" spans="1:1" ht="32" x14ac:dyDescent="0.2">
      <c r="A605" s="3" t="s">
        <v>604</v>
      </c>
    </row>
    <row r="606" spans="1:1" ht="16" x14ac:dyDescent="0.2">
      <c r="A606" s="3" t="s">
        <v>605</v>
      </c>
    </row>
    <row r="607" spans="1:1" ht="16" x14ac:dyDescent="0.2">
      <c r="A607" s="3" t="s">
        <v>606</v>
      </c>
    </row>
    <row r="608" spans="1:1" ht="32" x14ac:dyDescent="0.2">
      <c r="A608" s="3" t="s">
        <v>607</v>
      </c>
    </row>
    <row r="609" spans="1:1" ht="16" x14ac:dyDescent="0.2">
      <c r="A609" s="3" t="s">
        <v>608</v>
      </c>
    </row>
    <row r="610" spans="1:1" ht="32" x14ac:dyDescent="0.2">
      <c r="A610" s="3" t="s">
        <v>609</v>
      </c>
    </row>
    <row r="611" spans="1:1" ht="16" x14ac:dyDescent="0.2">
      <c r="A611" s="3" t="s">
        <v>610</v>
      </c>
    </row>
    <row r="612" spans="1:1" ht="16" x14ac:dyDescent="0.2">
      <c r="A612" s="3" t="s">
        <v>611</v>
      </c>
    </row>
    <row r="613" spans="1:1" ht="16" x14ac:dyDescent="0.2">
      <c r="A613" s="3" t="s">
        <v>612</v>
      </c>
    </row>
    <row r="614" spans="1:1" ht="16" x14ac:dyDescent="0.2">
      <c r="A614" s="3" t="s">
        <v>613</v>
      </c>
    </row>
    <row r="615" spans="1:1" ht="32" x14ac:dyDescent="0.2">
      <c r="A615" s="3" t="s">
        <v>614</v>
      </c>
    </row>
    <row r="616" spans="1:1" ht="16" x14ac:dyDescent="0.2">
      <c r="A616" s="3" t="s">
        <v>615</v>
      </c>
    </row>
    <row r="617" spans="1:1" ht="32" x14ac:dyDescent="0.2">
      <c r="A617" s="3" t="s">
        <v>616</v>
      </c>
    </row>
    <row r="618" spans="1:1" ht="16" x14ac:dyDescent="0.2">
      <c r="A618" s="3" t="s">
        <v>617</v>
      </c>
    </row>
    <row r="619" spans="1:1" ht="32" x14ac:dyDescent="0.2">
      <c r="A619" s="3" t="s">
        <v>618</v>
      </c>
    </row>
    <row r="620" spans="1:1" ht="16" x14ac:dyDescent="0.2">
      <c r="A620" s="3" t="s">
        <v>619</v>
      </c>
    </row>
    <row r="621" spans="1:1" ht="16" x14ac:dyDescent="0.2">
      <c r="A621" s="3" t="s">
        <v>620</v>
      </c>
    </row>
    <row r="622" spans="1:1" ht="32" x14ac:dyDescent="0.2">
      <c r="A622" s="3" t="s">
        <v>621</v>
      </c>
    </row>
    <row r="623" spans="1:1" ht="32" x14ac:dyDescent="0.2">
      <c r="A623" s="3" t="s">
        <v>622</v>
      </c>
    </row>
    <row r="624" spans="1:1" ht="16" x14ac:dyDescent="0.2">
      <c r="A624" s="3" t="s">
        <v>623</v>
      </c>
    </row>
    <row r="625" spans="1:1" ht="32" x14ac:dyDescent="0.2">
      <c r="A625" s="3" t="s">
        <v>624</v>
      </c>
    </row>
    <row r="626" spans="1:1" ht="16" x14ac:dyDescent="0.2">
      <c r="A626" s="3" t="s">
        <v>625</v>
      </c>
    </row>
    <row r="627" spans="1:1" ht="16" x14ac:dyDescent="0.2">
      <c r="A627" s="3" t="s">
        <v>626</v>
      </c>
    </row>
    <row r="628" spans="1:1" ht="32" x14ac:dyDescent="0.2">
      <c r="A628" s="3" t="s">
        <v>627</v>
      </c>
    </row>
    <row r="629" spans="1:1" ht="32" x14ac:dyDescent="0.2">
      <c r="A629" s="3" t="s">
        <v>628</v>
      </c>
    </row>
    <row r="630" spans="1:1" ht="32" x14ac:dyDescent="0.2">
      <c r="A630" s="3" t="s">
        <v>629</v>
      </c>
    </row>
    <row r="631" spans="1:1" ht="32" x14ac:dyDescent="0.2">
      <c r="A631" s="3" t="s">
        <v>630</v>
      </c>
    </row>
    <row r="632" spans="1:1" ht="16" x14ac:dyDescent="0.2">
      <c r="A632" s="3" t="s">
        <v>631</v>
      </c>
    </row>
    <row r="633" spans="1:1" ht="32" x14ac:dyDescent="0.2">
      <c r="A633" s="3" t="s">
        <v>632</v>
      </c>
    </row>
    <row r="634" spans="1:1" ht="32" x14ac:dyDescent="0.2">
      <c r="A634" s="3" t="s">
        <v>633</v>
      </c>
    </row>
    <row r="635" spans="1:1" ht="32" x14ac:dyDescent="0.2">
      <c r="A635" s="3" t="s">
        <v>634</v>
      </c>
    </row>
    <row r="636" spans="1:1" ht="16" x14ac:dyDescent="0.2">
      <c r="A636" s="3" t="s">
        <v>635</v>
      </c>
    </row>
    <row r="637" spans="1:1" ht="32" x14ac:dyDescent="0.2">
      <c r="A637" s="3" t="s">
        <v>636</v>
      </c>
    </row>
    <row r="638" spans="1:1" ht="16" x14ac:dyDescent="0.2">
      <c r="A638" s="3" t="s">
        <v>637</v>
      </c>
    </row>
    <row r="639" spans="1:1" ht="32" x14ac:dyDescent="0.2">
      <c r="A639" s="3" t="s">
        <v>638</v>
      </c>
    </row>
    <row r="640" spans="1:1" ht="16" x14ac:dyDescent="0.2">
      <c r="A640" s="3" t="s">
        <v>639</v>
      </c>
    </row>
    <row r="641" spans="1:1" ht="16" x14ac:dyDescent="0.2">
      <c r="A641" s="3" t="s">
        <v>640</v>
      </c>
    </row>
    <row r="642" spans="1:1" ht="32" x14ac:dyDescent="0.2">
      <c r="A642" s="3" t="s">
        <v>641</v>
      </c>
    </row>
    <row r="643" spans="1:1" ht="32" x14ac:dyDescent="0.2">
      <c r="A643" s="3" t="s">
        <v>642</v>
      </c>
    </row>
    <row r="644" spans="1:1" ht="32" x14ac:dyDescent="0.2">
      <c r="A644" s="3" t="s">
        <v>643</v>
      </c>
    </row>
    <row r="645" spans="1:1" ht="32" x14ac:dyDescent="0.2">
      <c r="A645" s="3" t="s">
        <v>644</v>
      </c>
    </row>
    <row r="646" spans="1:1" ht="16" x14ac:dyDescent="0.2">
      <c r="A646" s="3" t="s">
        <v>645</v>
      </c>
    </row>
    <row r="647" spans="1:1" ht="16" x14ac:dyDescent="0.2">
      <c r="A647" s="3" t="s">
        <v>646</v>
      </c>
    </row>
    <row r="648" spans="1:1" ht="32" x14ac:dyDescent="0.2">
      <c r="A648" s="3" t="s">
        <v>647</v>
      </c>
    </row>
    <row r="649" spans="1:1" ht="32" x14ac:dyDescent="0.2">
      <c r="A649" s="3" t="s">
        <v>648</v>
      </c>
    </row>
    <row r="650" spans="1:1" ht="16" x14ac:dyDescent="0.2">
      <c r="A650" s="3" t="s">
        <v>649</v>
      </c>
    </row>
    <row r="651" spans="1:1" ht="16" x14ac:dyDescent="0.2">
      <c r="A651" s="3" t="s">
        <v>650</v>
      </c>
    </row>
    <row r="652" spans="1:1" ht="16" x14ac:dyDescent="0.2">
      <c r="A652" s="3" t="s">
        <v>651</v>
      </c>
    </row>
    <row r="653" spans="1:1" ht="32" x14ac:dyDescent="0.2">
      <c r="A653" s="3" t="s">
        <v>652</v>
      </c>
    </row>
    <row r="654" spans="1:1" ht="16" x14ac:dyDescent="0.2">
      <c r="A654" s="3" t="s">
        <v>653</v>
      </c>
    </row>
    <row r="655" spans="1:1" ht="32" x14ac:dyDescent="0.2">
      <c r="A655" s="3" t="s">
        <v>654</v>
      </c>
    </row>
    <row r="656" spans="1:1" ht="32" x14ac:dyDescent="0.2">
      <c r="A656" s="3" t="s">
        <v>655</v>
      </c>
    </row>
    <row r="657" spans="1:1" ht="16" x14ac:dyDescent="0.2">
      <c r="A657" s="3" t="s">
        <v>656</v>
      </c>
    </row>
    <row r="658" spans="1:1" ht="32" x14ac:dyDescent="0.2">
      <c r="A658" s="3" t="s">
        <v>657</v>
      </c>
    </row>
    <row r="659" spans="1:1" ht="32" x14ac:dyDescent="0.2">
      <c r="A659" s="3" t="s">
        <v>658</v>
      </c>
    </row>
    <row r="660" spans="1:1" ht="32" x14ac:dyDescent="0.2">
      <c r="A660" s="3" t="s">
        <v>659</v>
      </c>
    </row>
    <row r="661" spans="1:1" ht="16" x14ac:dyDescent="0.2">
      <c r="A661" s="3" t="s">
        <v>660</v>
      </c>
    </row>
    <row r="662" spans="1:1" ht="32" x14ac:dyDescent="0.2">
      <c r="A662" s="3" t="s">
        <v>661</v>
      </c>
    </row>
    <row r="663" spans="1:1" ht="16" x14ac:dyDescent="0.2">
      <c r="A663" s="3" t="s">
        <v>662</v>
      </c>
    </row>
    <row r="664" spans="1:1" ht="16" x14ac:dyDescent="0.2">
      <c r="A664" s="3" t="s">
        <v>663</v>
      </c>
    </row>
    <row r="665" spans="1:1" ht="16" x14ac:dyDescent="0.2">
      <c r="A665" s="3" t="s">
        <v>664</v>
      </c>
    </row>
    <row r="666" spans="1:1" ht="16" x14ac:dyDescent="0.2">
      <c r="A666" s="3" t="s">
        <v>665</v>
      </c>
    </row>
    <row r="667" spans="1:1" ht="32" x14ac:dyDescent="0.2">
      <c r="A667" s="3" t="s">
        <v>666</v>
      </c>
    </row>
    <row r="668" spans="1:1" ht="16" x14ac:dyDescent="0.2">
      <c r="A668" s="3" t="s">
        <v>667</v>
      </c>
    </row>
    <row r="669" spans="1:1" ht="16" x14ac:dyDescent="0.2">
      <c r="A669" s="3" t="s">
        <v>668</v>
      </c>
    </row>
    <row r="670" spans="1:1" ht="32" x14ac:dyDescent="0.2">
      <c r="A670" s="3" t="s">
        <v>669</v>
      </c>
    </row>
    <row r="671" spans="1:1" ht="16" x14ac:dyDescent="0.2">
      <c r="A671" s="3" t="s">
        <v>670</v>
      </c>
    </row>
    <row r="672" spans="1:1" ht="32" x14ac:dyDescent="0.2">
      <c r="A672" s="3" t="s">
        <v>671</v>
      </c>
    </row>
    <row r="673" spans="1:1" ht="32" x14ac:dyDescent="0.2">
      <c r="A673" s="3" t="s">
        <v>672</v>
      </c>
    </row>
    <row r="674" spans="1:1" ht="16" x14ac:dyDescent="0.2">
      <c r="A674" s="3" t="s">
        <v>673</v>
      </c>
    </row>
    <row r="675" spans="1:1" ht="16" x14ac:dyDescent="0.2">
      <c r="A675" s="3" t="s">
        <v>674</v>
      </c>
    </row>
    <row r="676" spans="1:1" ht="32" x14ac:dyDescent="0.2">
      <c r="A676" s="3" t="s">
        <v>675</v>
      </c>
    </row>
    <row r="677" spans="1:1" ht="32" x14ac:dyDescent="0.2">
      <c r="A677" s="3" t="s">
        <v>676</v>
      </c>
    </row>
    <row r="678" spans="1:1" ht="32" x14ac:dyDescent="0.2">
      <c r="A678" s="3" t="s">
        <v>677</v>
      </c>
    </row>
    <row r="679" spans="1:1" ht="32" x14ac:dyDescent="0.2">
      <c r="A679" s="3" t="s">
        <v>678</v>
      </c>
    </row>
    <row r="680" spans="1:1" ht="32" x14ac:dyDescent="0.2">
      <c r="A680" s="3" t="s">
        <v>679</v>
      </c>
    </row>
    <row r="681" spans="1:1" ht="16" x14ac:dyDescent="0.2">
      <c r="A681" s="3" t="s">
        <v>680</v>
      </c>
    </row>
    <row r="682" spans="1:1" ht="32" x14ac:dyDescent="0.2">
      <c r="A682" s="3" t="s">
        <v>681</v>
      </c>
    </row>
    <row r="683" spans="1:1" ht="16" x14ac:dyDescent="0.2">
      <c r="A683" s="3" t="s">
        <v>682</v>
      </c>
    </row>
    <row r="684" spans="1:1" ht="16" x14ac:dyDescent="0.2">
      <c r="A684" s="3" t="s">
        <v>683</v>
      </c>
    </row>
    <row r="685" spans="1:1" ht="16" x14ac:dyDescent="0.2">
      <c r="A685" s="3" t="s">
        <v>684</v>
      </c>
    </row>
    <row r="686" spans="1:1" ht="16" x14ac:dyDescent="0.2">
      <c r="A686" s="3" t="s">
        <v>685</v>
      </c>
    </row>
    <row r="687" spans="1:1" ht="16" x14ac:dyDescent="0.2">
      <c r="A687" s="3" t="s">
        <v>686</v>
      </c>
    </row>
    <row r="688" spans="1:1" ht="16" x14ac:dyDescent="0.2">
      <c r="A688" s="3" t="s">
        <v>687</v>
      </c>
    </row>
    <row r="689" spans="1:1" ht="32" x14ac:dyDescent="0.2">
      <c r="A689" s="3" t="s">
        <v>688</v>
      </c>
    </row>
    <row r="690" spans="1:1" ht="16" x14ac:dyDescent="0.2">
      <c r="A690" s="3" t="s">
        <v>689</v>
      </c>
    </row>
    <row r="691" spans="1:1" ht="32" x14ac:dyDescent="0.2">
      <c r="A691" s="3" t="s">
        <v>690</v>
      </c>
    </row>
    <row r="692" spans="1:1" ht="16" x14ac:dyDescent="0.2">
      <c r="A692" s="3" t="s">
        <v>691</v>
      </c>
    </row>
    <row r="693" spans="1:1" ht="16" x14ac:dyDescent="0.2">
      <c r="A693" s="3" t="s">
        <v>692</v>
      </c>
    </row>
    <row r="694" spans="1:1" ht="16" x14ac:dyDescent="0.2">
      <c r="A694" s="3" t="s">
        <v>693</v>
      </c>
    </row>
    <row r="695" spans="1:1" ht="16" x14ac:dyDescent="0.2">
      <c r="A695" s="3" t="s">
        <v>694</v>
      </c>
    </row>
    <row r="696" spans="1:1" ht="16" x14ac:dyDescent="0.2">
      <c r="A696" s="3" t="s">
        <v>695</v>
      </c>
    </row>
    <row r="697" spans="1:1" ht="16" x14ac:dyDescent="0.2">
      <c r="A697" s="3" t="s">
        <v>696</v>
      </c>
    </row>
    <row r="698" spans="1:1" ht="16" x14ac:dyDescent="0.2">
      <c r="A698" s="3" t="s">
        <v>697</v>
      </c>
    </row>
    <row r="699" spans="1:1" ht="32" x14ac:dyDescent="0.2">
      <c r="A699" s="3" t="s">
        <v>698</v>
      </c>
    </row>
    <row r="700" spans="1:1" ht="32" x14ac:dyDescent="0.2">
      <c r="A700" s="3" t="s">
        <v>699</v>
      </c>
    </row>
    <row r="701" spans="1:1" ht="16" x14ac:dyDescent="0.2">
      <c r="A701" s="3" t="s">
        <v>700</v>
      </c>
    </row>
    <row r="702" spans="1:1" ht="32" x14ac:dyDescent="0.2">
      <c r="A702" s="3" t="s">
        <v>701</v>
      </c>
    </row>
    <row r="703" spans="1:1" ht="32" x14ac:dyDescent="0.2">
      <c r="A703" s="3" t="s">
        <v>702</v>
      </c>
    </row>
    <row r="704" spans="1:1" ht="32" x14ac:dyDescent="0.2">
      <c r="A704" s="3" t="s">
        <v>703</v>
      </c>
    </row>
    <row r="705" spans="1:1" ht="32" x14ac:dyDescent="0.2">
      <c r="A705" s="3" t="s">
        <v>704</v>
      </c>
    </row>
    <row r="706" spans="1:1" ht="16" x14ac:dyDescent="0.2">
      <c r="A706" s="3" t="s">
        <v>705</v>
      </c>
    </row>
    <row r="707" spans="1:1" ht="16" x14ac:dyDescent="0.2">
      <c r="A707" s="3" t="s">
        <v>706</v>
      </c>
    </row>
    <row r="708" spans="1:1" ht="16" x14ac:dyDescent="0.2">
      <c r="A708" s="3" t="s">
        <v>707</v>
      </c>
    </row>
    <row r="709" spans="1:1" ht="32" x14ac:dyDescent="0.2">
      <c r="A709" s="3" t="s">
        <v>708</v>
      </c>
    </row>
    <row r="710" spans="1:1" ht="32" x14ac:dyDescent="0.2">
      <c r="A710" s="3" t="s">
        <v>709</v>
      </c>
    </row>
    <row r="711" spans="1:1" ht="16" x14ac:dyDescent="0.2">
      <c r="A711" s="3" t="s">
        <v>710</v>
      </c>
    </row>
    <row r="712" spans="1:1" ht="16" x14ac:dyDescent="0.2">
      <c r="A712" s="3" t="s">
        <v>711</v>
      </c>
    </row>
    <row r="713" spans="1:1" ht="16" x14ac:dyDescent="0.2">
      <c r="A713" s="3" t="s">
        <v>712</v>
      </c>
    </row>
    <row r="714" spans="1:1" ht="32" x14ac:dyDescent="0.2">
      <c r="A714" s="3" t="s">
        <v>713</v>
      </c>
    </row>
    <row r="715" spans="1:1" ht="16" x14ac:dyDescent="0.2">
      <c r="A715" s="3" t="s">
        <v>714</v>
      </c>
    </row>
    <row r="716" spans="1:1" ht="16" x14ac:dyDescent="0.2">
      <c r="A716" s="3" t="s">
        <v>715</v>
      </c>
    </row>
    <row r="717" spans="1:1" ht="16" x14ac:dyDescent="0.2">
      <c r="A717" s="3" t="s">
        <v>716</v>
      </c>
    </row>
    <row r="718" spans="1:1" ht="16" x14ac:dyDescent="0.2">
      <c r="A718" s="3" t="s">
        <v>717</v>
      </c>
    </row>
    <row r="719" spans="1:1" ht="16" x14ac:dyDescent="0.2">
      <c r="A719" s="3" t="s">
        <v>718</v>
      </c>
    </row>
    <row r="720" spans="1:1" ht="16" x14ac:dyDescent="0.2">
      <c r="A720" s="3" t="s">
        <v>719</v>
      </c>
    </row>
    <row r="721" spans="1:1" ht="32" x14ac:dyDescent="0.2">
      <c r="A721" s="3" t="s">
        <v>720</v>
      </c>
    </row>
    <row r="722" spans="1:1" ht="32" x14ac:dyDescent="0.2">
      <c r="A722" s="3" t="s">
        <v>721</v>
      </c>
    </row>
    <row r="723" spans="1:1" ht="32" x14ac:dyDescent="0.2">
      <c r="A723" s="3" t="s">
        <v>722</v>
      </c>
    </row>
    <row r="724" spans="1:1" ht="16" x14ac:dyDescent="0.2">
      <c r="A724" s="3" t="s">
        <v>723</v>
      </c>
    </row>
    <row r="725" spans="1:1" ht="16" x14ac:dyDescent="0.2">
      <c r="A725" s="3" t="s">
        <v>724</v>
      </c>
    </row>
    <row r="726" spans="1:1" ht="32" x14ac:dyDescent="0.2">
      <c r="A726" s="3" t="s">
        <v>725</v>
      </c>
    </row>
    <row r="727" spans="1:1" ht="16" x14ac:dyDescent="0.2">
      <c r="A727" s="3" t="s">
        <v>726</v>
      </c>
    </row>
    <row r="728" spans="1:1" ht="16" x14ac:dyDescent="0.2">
      <c r="A728" s="3" t="s">
        <v>727</v>
      </c>
    </row>
    <row r="729" spans="1:1" ht="32" x14ac:dyDescent="0.2">
      <c r="A729" s="3" t="s">
        <v>728</v>
      </c>
    </row>
    <row r="730" spans="1:1" ht="16" x14ac:dyDescent="0.2">
      <c r="A730" s="3" t="s">
        <v>729</v>
      </c>
    </row>
    <row r="731" spans="1:1" ht="16" x14ac:dyDescent="0.2">
      <c r="A731" s="3" t="s">
        <v>730</v>
      </c>
    </row>
    <row r="732" spans="1:1" ht="16" x14ac:dyDescent="0.2">
      <c r="A732" s="3" t="s">
        <v>731</v>
      </c>
    </row>
    <row r="733" spans="1:1" ht="16" x14ac:dyDescent="0.2">
      <c r="A733" s="3" t="s">
        <v>732</v>
      </c>
    </row>
    <row r="734" spans="1:1" ht="16" x14ac:dyDescent="0.2">
      <c r="A734" s="3" t="s">
        <v>733</v>
      </c>
    </row>
    <row r="735" spans="1:1" ht="32" x14ac:dyDescent="0.2">
      <c r="A735" s="3" t="s">
        <v>734</v>
      </c>
    </row>
    <row r="736" spans="1:1" ht="16" x14ac:dyDescent="0.2">
      <c r="A736" s="3" t="s">
        <v>735</v>
      </c>
    </row>
    <row r="737" spans="1:1" ht="32" x14ac:dyDescent="0.2">
      <c r="A737" s="3" t="s">
        <v>736</v>
      </c>
    </row>
    <row r="738" spans="1:1" ht="16" x14ac:dyDescent="0.2">
      <c r="A738" s="3" t="s">
        <v>737</v>
      </c>
    </row>
    <row r="739" spans="1:1" ht="16" x14ac:dyDescent="0.2">
      <c r="A739" s="3" t="s">
        <v>738</v>
      </c>
    </row>
    <row r="740" spans="1:1" ht="32" x14ac:dyDescent="0.2">
      <c r="A740" s="3" t="s">
        <v>739</v>
      </c>
    </row>
    <row r="741" spans="1:1" ht="32" x14ac:dyDescent="0.2">
      <c r="A741" s="3" t="s">
        <v>740</v>
      </c>
    </row>
    <row r="742" spans="1:1" ht="32" x14ac:dyDescent="0.2">
      <c r="A742" s="3" t="s">
        <v>741</v>
      </c>
    </row>
    <row r="743" spans="1:1" ht="16" x14ac:dyDescent="0.2">
      <c r="A743" s="3" t="s">
        <v>742</v>
      </c>
    </row>
    <row r="744" spans="1:1" ht="16" x14ac:dyDescent="0.2">
      <c r="A744" s="3" t="s">
        <v>743</v>
      </c>
    </row>
    <row r="745" spans="1:1" ht="32" x14ac:dyDescent="0.2">
      <c r="A745" s="3" t="s">
        <v>744</v>
      </c>
    </row>
    <row r="746" spans="1:1" ht="16" x14ac:dyDescent="0.2">
      <c r="A746" s="3" t="s">
        <v>745</v>
      </c>
    </row>
    <row r="747" spans="1:1" ht="32" x14ac:dyDescent="0.2">
      <c r="A747" s="3" t="s">
        <v>746</v>
      </c>
    </row>
    <row r="748" spans="1:1" ht="16" x14ac:dyDescent="0.2">
      <c r="A748" s="3" t="s">
        <v>747</v>
      </c>
    </row>
    <row r="749" spans="1:1" ht="16" x14ac:dyDescent="0.2">
      <c r="A749" s="3" t="s">
        <v>748</v>
      </c>
    </row>
    <row r="750" spans="1:1" ht="16" x14ac:dyDescent="0.2">
      <c r="A750" s="3" t="s">
        <v>749</v>
      </c>
    </row>
    <row r="751" spans="1:1" ht="16" x14ac:dyDescent="0.2">
      <c r="A751" s="3" t="s">
        <v>750</v>
      </c>
    </row>
    <row r="752" spans="1:1" ht="32" x14ac:dyDescent="0.2">
      <c r="A752" s="3" t="s">
        <v>751</v>
      </c>
    </row>
    <row r="753" spans="1:1" ht="16" x14ac:dyDescent="0.2">
      <c r="A753" s="3" t="s">
        <v>752</v>
      </c>
    </row>
    <row r="754" spans="1:1" ht="32" x14ac:dyDescent="0.2">
      <c r="A754" s="3" t="s">
        <v>753</v>
      </c>
    </row>
    <row r="755" spans="1:1" ht="32" x14ac:dyDescent="0.2">
      <c r="A755" s="3" t="s">
        <v>754</v>
      </c>
    </row>
    <row r="756" spans="1:1" ht="32" x14ac:dyDescent="0.2">
      <c r="A756" s="3" t="s">
        <v>755</v>
      </c>
    </row>
    <row r="757" spans="1:1" ht="32" x14ac:dyDescent="0.2">
      <c r="A757" s="3" t="s">
        <v>756</v>
      </c>
    </row>
    <row r="758" spans="1:1" ht="32" x14ac:dyDescent="0.2">
      <c r="A758" s="3" t="s">
        <v>757</v>
      </c>
    </row>
    <row r="759" spans="1:1" ht="16" x14ac:dyDescent="0.2">
      <c r="A759" s="3" t="s">
        <v>758</v>
      </c>
    </row>
    <row r="760" spans="1:1" ht="16" x14ac:dyDescent="0.2">
      <c r="A760" s="3" t="s">
        <v>759</v>
      </c>
    </row>
    <row r="761" spans="1:1" ht="16" x14ac:dyDescent="0.2">
      <c r="A761" s="3" t="s">
        <v>760</v>
      </c>
    </row>
    <row r="762" spans="1:1" ht="16" x14ac:dyDescent="0.2">
      <c r="A762" s="3" t="s">
        <v>761</v>
      </c>
    </row>
    <row r="763" spans="1:1" ht="16" x14ac:dyDescent="0.2">
      <c r="A763" s="3" t="s">
        <v>762</v>
      </c>
    </row>
    <row r="764" spans="1:1" ht="16" x14ac:dyDescent="0.2">
      <c r="A764" s="3" t="s">
        <v>763</v>
      </c>
    </row>
    <row r="765" spans="1:1" ht="16" x14ac:dyDescent="0.2">
      <c r="A765" s="3" t="s">
        <v>764</v>
      </c>
    </row>
    <row r="766" spans="1:1" ht="16" x14ac:dyDescent="0.2">
      <c r="A766" s="3" t="s">
        <v>765</v>
      </c>
    </row>
    <row r="767" spans="1:1" ht="16" x14ac:dyDescent="0.2">
      <c r="A767" s="3" t="s">
        <v>766</v>
      </c>
    </row>
    <row r="768" spans="1:1" ht="16" x14ac:dyDescent="0.2">
      <c r="A768" s="3" t="s">
        <v>767</v>
      </c>
    </row>
    <row r="769" spans="1:1" ht="16" x14ac:dyDescent="0.2">
      <c r="A769" s="3" t="s">
        <v>768</v>
      </c>
    </row>
    <row r="770" spans="1:1" ht="16" x14ac:dyDescent="0.2">
      <c r="A770" s="3" t="s">
        <v>769</v>
      </c>
    </row>
    <row r="771" spans="1:1" ht="16" x14ac:dyDescent="0.2">
      <c r="A771" s="3" t="s">
        <v>770</v>
      </c>
    </row>
    <row r="772" spans="1:1" ht="32" x14ac:dyDescent="0.2">
      <c r="A772" s="3" t="s">
        <v>771</v>
      </c>
    </row>
    <row r="773" spans="1:1" ht="16" x14ac:dyDescent="0.2">
      <c r="A773" s="3" t="s">
        <v>772</v>
      </c>
    </row>
    <row r="774" spans="1:1" ht="32" x14ac:dyDescent="0.2">
      <c r="A774" s="3" t="s">
        <v>773</v>
      </c>
    </row>
    <row r="775" spans="1:1" ht="16" x14ac:dyDescent="0.2">
      <c r="A775" s="3" t="s">
        <v>774</v>
      </c>
    </row>
    <row r="776" spans="1:1" ht="32" x14ac:dyDescent="0.2">
      <c r="A776" s="3" t="s">
        <v>775</v>
      </c>
    </row>
    <row r="777" spans="1:1" ht="16" x14ac:dyDescent="0.2">
      <c r="A777" s="3" t="s">
        <v>776</v>
      </c>
    </row>
    <row r="778" spans="1:1" ht="16" x14ac:dyDescent="0.2">
      <c r="A778" s="3" t="s">
        <v>777</v>
      </c>
    </row>
    <row r="779" spans="1:1" ht="32" x14ac:dyDescent="0.2">
      <c r="A779" s="3" t="s">
        <v>778</v>
      </c>
    </row>
    <row r="780" spans="1:1" ht="32" x14ac:dyDescent="0.2">
      <c r="A780" s="3" t="s">
        <v>779</v>
      </c>
    </row>
    <row r="781" spans="1:1" ht="16" x14ac:dyDescent="0.2">
      <c r="A781" s="3" t="s">
        <v>780</v>
      </c>
    </row>
    <row r="782" spans="1:1" ht="16" x14ac:dyDescent="0.2">
      <c r="A782" s="3" t="s">
        <v>781</v>
      </c>
    </row>
    <row r="783" spans="1:1" ht="16" x14ac:dyDescent="0.2">
      <c r="A783" s="3" t="s">
        <v>782</v>
      </c>
    </row>
    <row r="784" spans="1:1" ht="16" x14ac:dyDescent="0.2">
      <c r="A784" s="3" t="s">
        <v>783</v>
      </c>
    </row>
    <row r="785" spans="1:1" ht="32" x14ac:dyDescent="0.2">
      <c r="A785" s="3" t="s">
        <v>784</v>
      </c>
    </row>
    <row r="786" spans="1:1" ht="16" x14ac:dyDescent="0.2">
      <c r="A786" s="3" t="s">
        <v>785</v>
      </c>
    </row>
    <row r="787" spans="1:1" ht="16" x14ac:dyDescent="0.2">
      <c r="A787" s="3" t="s">
        <v>786</v>
      </c>
    </row>
    <row r="788" spans="1:1" ht="32" x14ac:dyDescent="0.2">
      <c r="A788" s="3" t="s">
        <v>787</v>
      </c>
    </row>
    <row r="789" spans="1:1" ht="16" x14ac:dyDescent="0.2">
      <c r="A789" s="3" t="s">
        <v>788</v>
      </c>
    </row>
    <row r="790" spans="1:1" ht="16" x14ac:dyDescent="0.2">
      <c r="A790" s="3" t="s">
        <v>789</v>
      </c>
    </row>
    <row r="791" spans="1:1" ht="16" x14ac:dyDescent="0.2">
      <c r="A791" s="3" t="s">
        <v>790</v>
      </c>
    </row>
    <row r="792" spans="1:1" ht="16" x14ac:dyDescent="0.2">
      <c r="A792" s="3" t="s">
        <v>791</v>
      </c>
    </row>
    <row r="793" spans="1:1" ht="32" x14ac:dyDescent="0.2">
      <c r="A793" s="3" t="s">
        <v>792</v>
      </c>
    </row>
    <row r="794" spans="1:1" ht="16" x14ac:dyDescent="0.2">
      <c r="A794" s="3" t="s">
        <v>793</v>
      </c>
    </row>
    <row r="795" spans="1:1" ht="32" x14ac:dyDescent="0.2">
      <c r="A795" s="3" t="s">
        <v>794</v>
      </c>
    </row>
    <row r="796" spans="1:1" ht="16" x14ac:dyDescent="0.2">
      <c r="A796" s="3" t="s">
        <v>795</v>
      </c>
    </row>
    <row r="797" spans="1:1" ht="32" x14ac:dyDescent="0.2">
      <c r="A797" s="3" t="s">
        <v>796</v>
      </c>
    </row>
    <row r="798" spans="1:1" ht="16" x14ac:dyDescent="0.2">
      <c r="A798" s="3" t="s">
        <v>797</v>
      </c>
    </row>
    <row r="799" spans="1:1" ht="16" x14ac:dyDescent="0.2">
      <c r="A799" s="3" t="s">
        <v>798</v>
      </c>
    </row>
    <row r="800" spans="1:1" ht="16" x14ac:dyDescent="0.2">
      <c r="A800" s="3" t="s">
        <v>799</v>
      </c>
    </row>
    <row r="801" spans="1:1" ht="32" x14ac:dyDescent="0.2">
      <c r="A801" s="3" t="s">
        <v>800</v>
      </c>
    </row>
    <row r="802" spans="1:1" ht="16" x14ac:dyDescent="0.2">
      <c r="A802" s="3" t="s">
        <v>801</v>
      </c>
    </row>
    <row r="803" spans="1:1" ht="16" x14ac:dyDescent="0.2">
      <c r="A803" s="3" t="s">
        <v>802</v>
      </c>
    </row>
    <row r="804" spans="1:1" ht="32" x14ac:dyDescent="0.2">
      <c r="A804" s="3" t="s">
        <v>803</v>
      </c>
    </row>
    <row r="805" spans="1:1" ht="16" x14ac:dyDescent="0.2">
      <c r="A805" s="3" t="s">
        <v>804</v>
      </c>
    </row>
    <row r="806" spans="1:1" ht="16" x14ac:dyDescent="0.2">
      <c r="A806" s="3" t="s">
        <v>805</v>
      </c>
    </row>
    <row r="807" spans="1:1" ht="32" x14ac:dyDescent="0.2">
      <c r="A807" s="3" t="s">
        <v>806</v>
      </c>
    </row>
    <row r="808" spans="1:1" ht="16" x14ac:dyDescent="0.2">
      <c r="A808" s="3" t="s">
        <v>807</v>
      </c>
    </row>
    <row r="809" spans="1:1" ht="16" x14ac:dyDescent="0.2">
      <c r="A809" s="3" t="s">
        <v>808</v>
      </c>
    </row>
    <row r="810" spans="1:1" ht="16" x14ac:dyDescent="0.2">
      <c r="A810" s="3" t="s">
        <v>809</v>
      </c>
    </row>
    <row r="811" spans="1:1" ht="16" x14ac:dyDescent="0.2">
      <c r="A811" s="3" t="s">
        <v>810</v>
      </c>
    </row>
    <row r="812" spans="1:1" ht="16" x14ac:dyDescent="0.2">
      <c r="A812" s="3" t="s">
        <v>811</v>
      </c>
    </row>
    <row r="813" spans="1:1" ht="16" x14ac:dyDescent="0.2">
      <c r="A813" s="3" t="s">
        <v>812</v>
      </c>
    </row>
    <row r="814" spans="1:1" ht="16" x14ac:dyDescent="0.2">
      <c r="A814" s="3" t="s">
        <v>813</v>
      </c>
    </row>
    <row r="815" spans="1:1" ht="16" x14ac:dyDescent="0.2">
      <c r="A815" s="3" t="s">
        <v>814</v>
      </c>
    </row>
    <row r="816" spans="1:1" ht="16" x14ac:dyDescent="0.2">
      <c r="A816" s="3" t="s">
        <v>815</v>
      </c>
    </row>
    <row r="817" spans="1:1" ht="16" x14ac:dyDescent="0.2">
      <c r="A817" s="3" t="s">
        <v>816</v>
      </c>
    </row>
    <row r="818" spans="1:1" ht="32" x14ac:dyDescent="0.2">
      <c r="A818" s="3" t="s">
        <v>817</v>
      </c>
    </row>
    <row r="819" spans="1:1" ht="32" x14ac:dyDescent="0.2">
      <c r="A819" s="3" t="s">
        <v>818</v>
      </c>
    </row>
    <row r="820" spans="1:1" ht="16" x14ac:dyDescent="0.2">
      <c r="A820" s="3" t="s">
        <v>819</v>
      </c>
    </row>
    <row r="821" spans="1:1" ht="16" x14ac:dyDescent="0.2">
      <c r="A821" s="3" t="s">
        <v>820</v>
      </c>
    </row>
    <row r="822" spans="1:1" ht="32" x14ac:dyDescent="0.2">
      <c r="A822" s="3" t="s">
        <v>821</v>
      </c>
    </row>
    <row r="823" spans="1:1" ht="32" x14ac:dyDescent="0.2">
      <c r="A823" s="3" t="s">
        <v>822</v>
      </c>
    </row>
    <row r="824" spans="1:1" ht="16" x14ac:dyDescent="0.2">
      <c r="A824" s="3" t="s">
        <v>823</v>
      </c>
    </row>
    <row r="825" spans="1:1" ht="16" x14ac:dyDescent="0.2">
      <c r="A825" s="3" t="s">
        <v>824</v>
      </c>
    </row>
    <row r="826" spans="1:1" ht="16" x14ac:dyDescent="0.2">
      <c r="A826" s="3" t="s">
        <v>825</v>
      </c>
    </row>
    <row r="827" spans="1:1" ht="16" x14ac:dyDescent="0.2">
      <c r="A827" s="3" t="s">
        <v>826</v>
      </c>
    </row>
    <row r="828" spans="1:1" ht="16" x14ac:dyDescent="0.2">
      <c r="A828" s="3" t="s">
        <v>827</v>
      </c>
    </row>
    <row r="829" spans="1:1" ht="16" x14ac:dyDescent="0.2">
      <c r="A829" s="3" t="s">
        <v>828</v>
      </c>
    </row>
    <row r="830" spans="1:1" ht="16" x14ac:dyDescent="0.2">
      <c r="A830" s="3" t="s">
        <v>829</v>
      </c>
    </row>
    <row r="831" spans="1:1" ht="16" x14ac:dyDescent="0.2">
      <c r="A831" s="3" t="s">
        <v>830</v>
      </c>
    </row>
    <row r="832" spans="1:1" ht="16" x14ac:dyDescent="0.2">
      <c r="A832" s="3" t="s">
        <v>831</v>
      </c>
    </row>
    <row r="833" spans="1:1" ht="16" x14ac:dyDescent="0.2">
      <c r="A833" s="3" t="s">
        <v>832</v>
      </c>
    </row>
    <row r="834" spans="1:1" ht="32" x14ac:dyDescent="0.2">
      <c r="A834" s="3" t="s">
        <v>833</v>
      </c>
    </row>
    <row r="835" spans="1:1" ht="16" x14ac:dyDescent="0.2">
      <c r="A835" s="3" t="s">
        <v>834</v>
      </c>
    </row>
    <row r="836" spans="1:1" ht="16" x14ac:dyDescent="0.2">
      <c r="A836" s="3" t="s">
        <v>835</v>
      </c>
    </row>
    <row r="837" spans="1:1" ht="32" x14ac:dyDescent="0.2">
      <c r="A837" s="3" t="s">
        <v>836</v>
      </c>
    </row>
    <row r="838" spans="1:1" ht="16" x14ac:dyDescent="0.2">
      <c r="A838" s="3" t="s">
        <v>837</v>
      </c>
    </row>
    <row r="839" spans="1:1" ht="16" x14ac:dyDescent="0.2">
      <c r="A839" s="3" t="s">
        <v>838</v>
      </c>
    </row>
    <row r="840" spans="1:1" ht="32" x14ac:dyDescent="0.2">
      <c r="A840" s="3" t="s">
        <v>839</v>
      </c>
    </row>
    <row r="841" spans="1:1" ht="16" x14ac:dyDescent="0.2">
      <c r="A841" s="3" t="s">
        <v>840</v>
      </c>
    </row>
    <row r="842" spans="1:1" ht="32" x14ac:dyDescent="0.2">
      <c r="A842" s="3" t="s">
        <v>841</v>
      </c>
    </row>
    <row r="843" spans="1:1" ht="32" x14ac:dyDescent="0.2">
      <c r="A843" s="3" t="s">
        <v>842</v>
      </c>
    </row>
    <row r="844" spans="1:1" ht="32" x14ac:dyDescent="0.2">
      <c r="A844" s="3" t="s">
        <v>843</v>
      </c>
    </row>
    <row r="845" spans="1:1" ht="16" x14ac:dyDescent="0.2">
      <c r="A845" s="3" t="s">
        <v>844</v>
      </c>
    </row>
    <row r="846" spans="1:1" ht="16" x14ac:dyDescent="0.2">
      <c r="A846" s="3" t="s">
        <v>845</v>
      </c>
    </row>
    <row r="847" spans="1:1" ht="32" x14ac:dyDescent="0.2">
      <c r="A847" s="3" t="s">
        <v>846</v>
      </c>
    </row>
    <row r="848" spans="1:1" ht="32" x14ac:dyDescent="0.2">
      <c r="A848" s="3" t="s">
        <v>847</v>
      </c>
    </row>
    <row r="849" spans="1:1" ht="16" x14ac:dyDescent="0.2">
      <c r="A849" s="3" t="s">
        <v>848</v>
      </c>
    </row>
    <row r="850" spans="1:1" ht="16" x14ac:dyDescent="0.2">
      <c r="A850" s="3" t="s">
        <v>849</v>
      </c>
    </row>
    <row r="851" spans="1:1" ht="16" x14ac:dyDescent="0.2">
      <c r="A851" s="3" t="s">
        <v>850</v>
      </c>
    </row>
    <row r="852" spans="1:1" ht="16" x14ac:dyDescent="0.2">
      <c r="A852" s="3" t="s">
        <v>851</v>
      </c>
    </row>
    <row r="853" spans="1:1" ht="16" x14ac:dyDescent="0.2">
      <c r="A853" s="3" t="s">
        <v>852</v>
      </c>
    </row>
    <row r="854" spans="1:1" ht="16" x14ac:dyDescent="0.2">
      <c r="A854" s="3" t="s">
        <v>853</v>
      </c>
    </row>
    <row r="855" spans="1:1" ht="16" x14ac:dyDescent="0.2">
      <c r="A855" s="3" t="s">
        <v>854</v>
      </c>
    </row>
    <row r="856" spans="1:1" ht="16" x14ac:dyDescent="0.2">
      <c r="A856" s="3" t="s">
        <v>855</v>
      </c>
    </row>
    <row r="857" spans="1:1" ht="32" x14ac:dyDescent="0.2">
      <c r="A857" s="3" t="s">
        <v>856</v>
      </c>
    </row>
    <row r="858" spans="1:1" ht="16" x14ac:dyDescent="0.2">
      <c r="A858" s="3" t="s">
        <v>857</v>
      </c>
    </row>
    <row r="859" spans="1:1" ht="16" x14ac:dyDescent="0.2">
      <c r="A859" s="3" t="s">
        <v>858</v>
      </c>
    </row>
    <row r="860" spans="1:1" ht="16" x14ac:dyDescent="0.2">
      <c r="A860" s="3" t="s">
        <v>859</v>
      </c>
    </row>
    <row r="861" spans="1:1" ht="16" x14ac:dyDescent="0.2">
      <c r="A861" s="3" t="s">
        <v>860</v>
      </c>
    </row>
    <row r="862" spans="1:1" ht="32" x14ac:dyDescent="0.2">
      <c r="A862" s="3" t="s">
        <v>861</v>
      </c>
    </row>
    <row r="863" spans="1:1" ht="16" x14ac:dyDescent="0.2">
      <c r="A863" s="3" t="s">
        <v>862</v>
      </c>
    </row>
    <row r="864" spans="1:1" ht="32" x14ac:dyDescent="0.2">
      <c r="A864" s="3" t="s">
        <v>863</v>
      </c>
    </row>
    <row r="865" spans="1:1" ht="16" x14ac:dyDescent="0.2">
      <c r="A865" s="3" t="s">
        <v>864</v>
      </c>
    </row>
    <row r="866" spans="1:1" ht="32" x14ac:dyDescent="0.2">
      <c r="A866" s="3" t="s">
        <v>865</v>
      </c>
    </row>
    <row r="867" spans="1:1" ht="32" x14ac:dyDescent="0.2">
      <c r="A867" s="3" t="s">
        <v>866</v>
      </c>
    </row>
    <row r="868" spans="1:1" ht="16" x14ac:dyDescent="0.2">
      <c r="A868" s="3" t="s">
        <v>867</v>
      </c>
    </row>
    <row r="869" spans="1:1" ht="16" x14ac:dyDescent="0.2">
      <c r="A869" s="3" t="s">
        <v>868</v>
      </c>
    </row>
    <row r="870" spans="1:1" ht="32" x14ac:dyDescent="0.2">
      <c r="A870" s="3" t="s">
        <v>869</v>
      </c>
    </row>
    <row r="871" spans="1:1" ht="16" x14ac:dyDescent="0.2">
      <c r="A871" s="3" t="s">
        <v>870</v>
      </c>
    </row>
    <row r="872" spans="1:1" ht="32" x14ac:dyDescent="0.2">
      <c r="A872" s="3" t="s">
        <v>871</v>
      </c>
    </row>
    <row r="873" spans="1:1" ht="32" x14ac:dyDescent="0.2">
      <c r="A873" s="3" t="s">
        <v>872</v>
      </c>
    </row>
    <row r="874" spans="1:1" ht="16" x14ac:dyDescent="0.2">
      <c r="A874" s="3" t="s">
        <v>873</v>
      </c>
    </row>
    <row r="875" spans="1:1" ht="16" x14ac:dyDescent="0.2">
      <c r="A875" s="3" t="s">
        <v>874</v>
      </c>
    </row>
    <row r="876" spans="1:1" ht="16" x14ac:dyDescent="0.2">
      <c r="A876" s="3" t="s">
        <v>875</v>
      </c>
    </row>
    <row r="877" spans="1:1" ht="32" x14ac:dyDescent="0.2">
      <c r="A877" s="3" t="s">
        <v>876</v>
      </c>
    </row>
    <row r="878" spans="1:1" ht="16" x14ac:dyDescent="0.2">
      <c r="A878" s="3" t="s">
        <v>877</v>
      </c>
    </row>
    <row r="879" spans="1:1" ht="16" x14ac:dyDescent="0.2">
      <c r="A879" s="3" t="s">
        <v>878</v>
      </c>
    </row>
    <row r="880" spans="1:1" ht="16" x14ac:dyDescent="0.2">
      <c r="A880" s="3" t="s">
        <v>879</v>
      </c>
    </row>
    <row r="881" spans="1:1" ht="32" x14ac:dyDescent="0.2">
      <c r="A881" s="3" t="s">
        <v>880</v>
      </c>
    </row>
    <row r="882" spans="1:1" ht="16" x14ac:dyDescent="0.2">
      <c r="A882" s="3" t="s">
        <v>881</v>
      </c>
    </row>
    <row r="883" spans="1:1" ht="32" x14ac:dyDescent="0.2">
      <c r="A883" s="3" t="s">
        <v>882</v>
      </c>
    </row>
    <row r="884" spans="1:1" ht="32" x14ac:dyDescent="0.2">
      <c r="A884" s="3" t="s">
        <v>883</v>
      </c>
    </row>
    <row r="885" spans="1:1" ht="16" x14ac:dyDescent="0.2">
      <c r="A885" s="3" t="s">
        <v>884</v>
      </c>
    </row>
    <row r="886" spans="1:1" ht="16" x14ac:dyDescent="0.2">
      <c r="A886" s="3" t="s">
        <v>885</v>
      </c>
    </row>
    <row r="887" spans="1:1" ht="16" x14ac:dyDescent="0.2">
      <c r="A887" s="3" t="s">
        <v>886</v>
      </c>
    </row>
    <row r="888" spans="1:1" ht="16" x14ac:dyDescent="0.2">
      <c r="A888" s="3" t="s">
        <v>887</v>
      </c>
    </row>
    <row r="889" spans="1:1" ht="32" x14ac:dyDescent="0.2">
      <c r="A889" s="3" t="s">
        <v>888</v>
      </c>
    </row>
    <row r="890" spans="1:1" ht="16" x14ac:dyDescent="0.2">
      <c r="A890" s="3" t="s">
        <v>889</v>
      </c>
    </row>
    <row r="891" spans="1:1" ht="32" x14ac:dyDescent="0.2">
      <c r="A891" s="3" t="s">
        <v>890</v>
      </c>
    </row>
    <row r="892" spans="1:1" ht="16" x14ac:dyDescent="0.2">
      <c r="A892" s="3" t="s">
        <v>891</v>
      </c>
    </row>
    <row r="893" spans="1:1" ht="16" x14ac:dyDescent="0.2">
      <c r="A893" s="3" t="s">
        <v>892</v>
      </c>
    </row>
    <row r="894" spans="1:1" ht="32" x14ac:dyDescent="0.2">
      <c r="A894" s="3" t="s">
        <v>893</v>
      </c>
    </row>
    <row r="895" spans="1:1" ht="16" x14ac:dyDescent="0.2">
      <c r="A895" s="3" t="s">
        <v>894</v>
      </c>
    </row>
    <row r="896" spans="1:1" ht="16" x14ac:dyDescent="0.2">
      <c r="A896" s="3" t="s">
        <v>895</v>
      </c>
    </row>
    <row r="897" spans="1:1" ht="32" x14ac:dyDescent="0.2">
      <c r="A897" s="3" t="s">
        <v>896</v>
      </c>
    </row>
    <row r="898" spans="1:1" ht="16" x14ac:dyDescent="0.2">
      <c r="A898" s="3" t="s">
        <v>897</v>
      </c>
    </row>
    <row r="899" spans="1:1" ht="16" x14ac:dyDescent="0.2">
      <c r="A899" s="3" t="s">
        <v>898</v>
      </c>
    </row>
    <row r="900" spans="1:1" ht="16" x14ac:dyDescent="0.2">
      <c r="A900" s="3" t="s">
        <v>899</v>
      </c>
    </row>
    <row r="901" spans="1:1" ht="16" x14ac:dyDescent="0.2">
      <c r="A901" s="3" t="s">
        <v>900</v>
      </c>
    </row>
    <row r="902" spans="1:1" ht="16" x14ac:dyDescent="0.2">
      <c r="A902" s="3" t="s">
        <v>901</v>
      </c>
    </row>
    <row r="903" spans="1:1" ht="32" x14ac:dyDescent="0.2">
      <c r="A903" s="3" t="s">
        <v>902</v>
      </c>
    </row>
    <row r="904" spans="1:1" ht="16" x14ac:dyDescent="0.2">
      <c r="A904" s="3" t="s">
        <v>903</v>
      </c>
    </row>
    <row r="905" spans="1:1" ht="16" x14ac:dyDescent="0.2">
      <c r="A905" s="3" t="s">
        <v>904</v>
      </c>
    </row>
    <row r="906" spans="1:1" ht="16" x14ac:dyDescent="0.2">
      <c r="A906" s="3" t="s">
        <v>905</v>
      </c>
    </row>
    <row r="907" spans="1:1" ht="16" x14ac:dyDescent="0.2">
      <c r="A907" s="3" t="s">
        <v>906</v>
      </c>
    </row>
    <row r="908" spans="1:1" ht="16" x14ac:dyDescent="0.2">
      <c r="A908" s="3" t="s">
        <v>907</v>
      </c>
    </row>
    <row r="909" spans="1:1" ht="16" x14ac:dyDescent="0.2">
      <c r="A909" s="3" t="s">
        <v>908</v>
      </c>
    </row>
    <row r="910" spans="1:1" ht="16" x14ac:dyDescent="0.2">
      <c r="A910" s="3" t="s">
        <v>909</v>
      </c>
    </row>
    <row r="911" spans="1:1" ht="16" x14ac:dyDescent="0.2">
      <c r="A911" s="3" t="s">
        <v>910</v>
      </c>
    </row>
    <row r="912" spans="1:1" ht="16" x14ac:dyDescent="0.2">
      <c r="A912" s="3" t="s">
        <v>911</v>
      </c>
    </row>
    <row r="913" spans="1:1" ht="16" x14ac:dyDescent="0.2">
      <c r="A913" s="3" t="s">
        <v>912</v>
      </c>
    </row>
    <row r="914" spans="1:1" ht="16" x14ac:dyDescent="0.2">
      <c r="A914" s="3" t="s">
        <v>913</v>
      </c>
    </row>
    <row r="915" spans="1:1" ht="32" x14ac:dyDescent="0.2">
      <c r="A915" s="3" t="s">
        <v>914</v>
      </c>
    </row>
    <row r="916" spans="1:1" ht="16" x14ac:dyDescent="0.2">
      <c r="A916" s="3" t="s">
        <v>915</v>
      </c>
    </row>
    <row r="917" spans="1:1" ht="32" x14ac:dyDescent="0.2">
      <c r="A917" s="3" t="s">
        <v>916</v>
      </c>
    </row>
    <row r="918" spans="1:1" ht="32" x14ac:dyDescent="0.2">
      <c r="A918" s="3" t="s">
        <v>917</v>
      </c>
    </row>
    <row r="919" spans="1:1" ht="32" x14ac:dyDescent="0.2">
      <c r="A919" s="3" t="s">
        <v>918</v>
      </c>
    </row>
    <row r="920" spans="1:1" ht="32" x14ac:dyDescent="0.2">
      <c r="A920" s="3" t="s">
        <v>919</v>
      </c>
    </row>
    <row r="921" spans="1:1" ht="16" x14ac:dyDescent="0.2">
      <c r="A921" s="3" t="s">
        <v>920</v>
      </c>
    </row>
    <row r="922" spans="1:1" ht="16" x14ac:dyDescent="0.2">
      <c r="A922" s="3" t="s">
        <v>921</v>
      </c>
    </row>
    <row r="923" spans="1:1" ht="32" x14ac:dyDescent="0.2">
      <c r="A923" s="3" t="s">
        <v>922</v>
      </c>
    </row>
    <row r="924" spans="1:1" ht="16" x14ac:dyDescent="0.2">
      <c r="A924" s="3" t="s">
        <v>923</v>
      </c>
    </row>
    <row r="925" spans="1:1" ht="16" x14ac:dyDescent="0.2">
      <c r="A925" s="3" t="s">
        <v>924</v>
      </c>
    </row>
    <row r="926" spans="1:1" ht="16" x14ac:dyDescent="0.2">
      <c r="A926" s="3" t="s">
        <v>925</v>
      </c>
    </row>
    <row r="927" spans="1:1" ht="16" x14ac:dyDescent="0.2">
      <c r="A927" s="3" t="s">
        <v>926</v>
      </c>
    </row>
    <row r="928" spans="1:1" ht="32" x14ac:dyDescent="0.2">
      <c r="A928" s="3" t="s">
        <v>927</v>
      </c>
    </row>
    <row r="929" spans="1:1" ht="16" x14ac:dyDescent="0.2">
      <c r="A929" s="3" t="s">
        <v>928</v>
      </c>
    </row>
    <row r="930" spans="1:1" ht="16" x14ac:dyDescent="0.2">
      <c r="A930" s="3" t="s">
        <v>929</v>
      </c>
    </row>
    <row r="931" spans="1:1" ht="16" x14ac:dyDescent="0.2">
      <c r="A931" s="3" t="s">
        <v>930</v>
      </c>
    </row>
    <row r="932" spans="1:1" ht="32" x14ac:dyDescent="0.2">
      <c r="A932" s="3" t="s">
        <v>931</v>
      </c>
    </row>
    <row r="933" spans="1:1" ht="32" x14ac:dyDescent="0.2">
      <c r="A933" s="3" t="s">
        <v>932</v>
      </c>
    </row>
    <row r="934" spans="1:1" ht="16" x14ac:dyDescent="0.2">
      <c r="A934" s="3" t="s">
        <v>933</v>
      </c>
    </row>
    <row r="935" spans="1:1" ht="32" x14ac:dyDescent="0.2">
      <c r="A935" s="3" t="s">
        <v>934</v>
      </c>
    </row>
    <row r="936" spans="1:1" ht="16" x14ac:dyDescent="0.2">
      <c r="A936" s="3" t="s">
        <v>935</v>
      </c>
    </row>
    <row r="937" spans="1:1" ht="16" x14ac:dyDescent="0.2">
      <c r="A937" s="3" t="s">
        <v>936</v>
      </c>
    </row>
    <row r="938" spans="1:1" ht="32" x14ac:dyDescent="0.2">
      <c r="A938" s="3" t="s">
        <v>937</v>
      </c>
    </row>
    <row r="939" spans="1:1" ht="32" x14ac:dyDescent="0.2">
      <c r="A939" s="3" t="s">
        <v>938</v>
      </c>
    </row>
    <row r="940" spans="1:1" ht="16" x14ac:dyDescent="0.2">
      <c r="A940" s="3" t="s">
        <v>939</v>
      </c>
    </row>
    <row r="941" spans="1:1" ht="32" x14ac:dyDescent="0.2">
      <c r="A941" s="3" t="s">
        <v>940</v>
      </c>
    </row>
    <row r="942" spans="1:1" ht="32" x14ac:dyDescent="0.2">
      <c r="A942" s="3" t="s">
        <v>941</v>
      </c>
    </row>
    <row r="943" spans="1:1" ht="32" x14ac:dyDescent="0.2">
      <c r="A943" s="3" t="s">
        <v>942</v>
      </c>
    </row>
    <row r="944" spans="1:1" ht="32" x14ac:dyDescent="0.2">
      <c r="A944" s="3" t="s">
        <v>943</v>
      </c>
    </row>
    <row r="945" spans="1:1" ht="16" x14ac:dyDescent="0.2">
      <c r="A945" s="3" t="s">
        <v>944</v>
      </c>
    </row>
    <row r="946" spans="1:1" ht="16" x14ac:dyDescent="0.2">
      <c r="A946" s="3" t="s">
        <v>945</v>
      </c>
    </row>
    <row r="947" spans="1:1" ht="16" x14ac:dyDescent="0.2">
      <c r="A947" s="3" t="s">
        <v>946</v>
      </c>
    </row>
    <row r="948" spans="1:1" ht="16" x14ac:dyDescent="0.2">
      <c r="A948" s="3" t="s">
        <v>947</v>
      </c>
    </row>
    <row r="949" spans="1:1" ht="16" x14ac:dyDescent="0.2">
      <c r="A949" s="3" t="s">
        <v>948</v>
      </c>
    </row>
    <row r="950" spans="1:1" ht="16" x14ac:dyDescent="0.2">
      <c r="A950" s="3" t="s">
        <v>949</v>
      </c>
    </row>
    <row r="951" spans="1:1" ht="16" x14ac:dyDescent="0.2">
      <c r="A951" s="3" t="s">
        <v>950</v>
      </c>
    </row>
    <row r="952" spans="1:1" ht="16" x14ac:dyDescent="0.2">
      <c r="A952" s="3" t="s">
        <v>951</v>
      </c>
    </row>
    <row r="953" spans="1:1" ht="16" x14ac:dyDescent="0.2">
      <c r="A953" s="3" t="s">
        <v>952</v>
      </c>
    </row>
    <row r="954" spans="1:1" ht="16" x14ac:dyDescent="0.2">
      <c r="A954" s="3" t="s">
        <v>953</v>
      </c>
    </row>
    <row r="955" spans="1:1" ht="32" x14ac:dyDescent="0.2">
      <c r="A955" s="3" t="s">
        <v>954</v>
      </c>
    </row>
    <row r="956" spans="1:1" ht="32" x14ac:dyDescent="0.2">
      <c r="A956" s="3" t="s">
        <v>955</v>
      </c>
    </row>
    <row r="957" spans="1:1" ht="32" x14ac:dyDescent="0.2">
      <c r="A957" s="3" t="s">
        <v>956</v>
      </c>
    </row>
    <row r="958" spans="1:1" ht="16" x14ac:dyDescent="0.2">
      <c r="A958" s="3" t="s">
        <v>957</v>
      </c>
    </row>
    <row r="959" spans="1:1" ht="16" x14ac:dyDescent="0.2">
      <c r="A959" s="3" t="s">
        <v>958</v>
      </c>
    </row>
    <row r="960" spans="1:1" ht="32" x14ac:dyDescent="0.2">
      <c r="A960" s="3" t="s">
        <v>959</v>
      </c>
    </row>
    <row r="961" spans="1:1" ht="32" x14ac:dyDescent="0.2">
      <c r="A961" s="3" t="s">
        <v>960</v>
      </c>
    </row>
    <row r="962" spans="1:1" ht="16" x14ac:dyDescent="0.2">
      <c r="A962" s="3" t="s">
        <v>961</v>
      </c>
    </row>
    <row r="963" spans="1:1" ht="32" x14ac:dyDescent="0.2">
      <c r="A963" s="3" t="s">
        <v>962</v>
      </c>
    </row>
    <row r="964" spans="1:1" ht="32" x14ac:dyDescent="0.2">
      <c r="A964" s="3" t="s">
        <v>963</v>
      </c>
    </row>
    <row r="965" spans="1:1" ht="16" x14ac:dyDescent="0.2">
      <c r="A965" s="3" t="s">
        <v>964</v>
      </c>
    </row>
    <row r="966" spans="1:1" ht="16" x14ac:dyDescent="0.2">
      <c r="A966" s="3" t="s">
        <v>965</v>
      </c>
    </row>
    <row r="967" spans="1:1" ht="32" x14ac:dyDescent="0.2">
      <c r="A967" s="3" t="s">
        <v>966</v>
      </c>
    </row>
    <row r="968" spans="1:1" ht="32" x14ac:dyDescent="0.2">
      <c r="A968" s="3" t="s">
        <v>967</v>
      </c>
    </row>
    <row r="969" spans="1:1" ht="16" x14ac:dyDescent="0.2">
      <c r="A969" s="3" t="s">
        <v>968</v>
      </c>
    </row>
    <row r="970" spans="1:1" ht="32" x14ac:dyDescent="0.2">
      <c r="A970" s="3" t="s">
        <v>969</v>
      </c>
    </row>
    <row r="971" spans="1:1" ht="16" x14ac:dyDescent="0.2">
      <c r="A971" s="3" t="s">
        <v>970</v>
      </c>
    </row>
    <row r="972" spans="1:1" ht="32" x14ac:dyDescent="0.2">
      <c r="A972" s="3" t="s">
        <v>971</v>
      </c>
    </row>
    <row r="973" spans="1:1" ht="32" x14ac:dyDescent="0.2">
      <c r="A973" s="3" t="s">
        <v>972</v>
      </c>
    </row>
    <row r="974" spans="1:1" ht="32" x14ac:dyDescent="0.2">
      <c r="A974" s="3" t="s">
        <v>973</v>
      </c>
    </row>
    <row r="975" spans="1:1" ht="32" x14ac:dyDescent="0.2">
      <c r="A975" s="3" t="s">
        <v>974</v>
      </c>
    </row>
    <row r="976" spans="1:1" ht="16" x14ac:dyDescent="0.2">
      <c r="A976" s="3" t="s">
        <v>975</v>
      </c>
    </row>
    <row r="977" spans="1:1" ht="32" x14ac:dyDescent="0.2">
      <c r="A977" s="3" t="s">
        <v>976</v>
      </c>
    </row>
    <row r="978" spans="1:1" ht="16" x14ac:dyDescent="0.2">
      <c r="A978" s="3" t="s">
        <v>977</v>
      </c>
    </row>
    <row r="979" spans="1:1" ht="32" x14ac:dyDescent="0.2">
      <c r="A979" s="3" t="s">
        <v>978</v>
      </c>
    </row>
    <row r="980" spans="1:1" ht="16" x14ac:dyDescent="0.2">
      <c r="A980" s="3" t="s">
        <v>979</v>
      </c>
    </row>
    <row r="981" spans="1:1" ht="16" x14ac:dyDescent="0.2">
      <c r="A981" s="3" t="s">
        <v>980</v>
      </c>
    </row>
    <row r="982" spans="1:1" ht="32" x14ac:dyDescent="0.2">
      <c r="A982" s="3" t="s">
        <v>981</v>
      </c>
    </row>
    <row r="983" spans="1:1" ht="32" x14ac:dyDescent="0.2">
      <c r="A983" s="3" t="s">
        <v>982</v>
      </c>
    </row>
    <row r="984" spans="1:1" ht="16" x14ac:dyDescent="0.2">
      <c r="A984" s="3" t="s">
        <v>983</v>
      </c>
    </row>
    <row r="985" spans="1:1" ht="16" x14ac:dyDescent="0.2">
      <c r="A985" s="3" t="s">
        <v>984</v>
      </c>
    </row>
    <row r="986" spans="1:1" ht="32" x14ac:dyDescent="0.2">
      <c r="A986" s="3" t="s">
        <v>985</v>
      </c>
    </row>
    <row r="987" spans="1:1" ht="32" x14ac:dyDescent="0.2">
      <c r="A987" s="3" t="s">
        <v>986</v>
      </c>
    </row>
    <row r="988" spans="1:1" ht="32" x14ac:dyDescent="0.2">
      <c r="A988" s="3" t="s">
        <v>987</v>
      </c>
    </row>
    <row r="989" spans="1:1" ht="16" x14ac:dyDescent="0.2">
      <c r="A989" s="3" t="s">
        <v>988</v>
      </c>
    </row>
    <row r="990" spans="1:1" ht="32" x14ac:dyDescent="0.2">
      <c r="A990" s="3" t="s">
        <v>989</v>
      </c>
    </row>
    <row r="991" spans="1:1" ht="16" x14ac:dyDescent="0.2">
      <c r="A991" s="3" t="s">
        <v>990</v>
      </c>
    </row>
    <row r="992" spans="1:1" ht="32" x14ac:dyDescent="0.2">
      <c r="A992" s="3" t="s">
        <v>991</v>
      </c>
    </row>
    <row r="993" spans="1:1" ht="16" x14ac:dyDescent="0.2">
      <c r="A993" s="3" t="s">
        <v>992</v>
      </c>
    </row>
    <row r="994" spans="1:1" ht="16" x14ac:dyDescent="0.2">
      <c r="A994" s="3" t="s">
        <v>993</v>
      </c>
    </row>
    <row r="995" spans="1:1" ht="32" x14ac:dyDescent="0.2">
      <c r="A995" s="3" t="s">
        <v>994</v>
      </c>
    </row>
    <row r="996" spans="1:1" ht="32" x14ac:dyDescent="0.2">
      <c r="A996" s="3" t="s">
        <v>995</v>
      </c>
    </row>
    <row r="997" spans="1:1" ht="16" x14ac:dyDescent="0.2">
      <c r="A997" s="3" t="s">
        <v>996</v>
      </c>
    </row>
    <row r="998" spans="1:1" ht="16" x14ac:dyDescent="0.2">
      <c r="A998" s="3" t="s">
        <v>997</v>
      </c>
    </row>
    <row r="999" spans="1:1" ht="16" x14ac:dyDescent="0.2">
      <c r="A999" s="3" t="s">
        <v>998</v>
      </c>
    </row>
    <row r="1000" spans="1:1" ht="16" x14ac:dyDescent="0.2">
      <c r="A1000" s="3" t="s">
        <v>999</v>
      </c>
    </row>
    <row r="1001" spans="1:1" ht="32" x14ac:dyDescent="0.2">
      <c r="A1001" s="3" t="s">
        <v>1000</v>
      </c>
    </row>
    <row r="1002" spans="1:1" ht="32" x14ac:dyDescent="0.2">
      <c r="A1002" s="3" t="s">
        <v>1001</v>
      </c>
    </row>
    <row r="1003" spans="1:1" ht="32" x14ac:dyDescent="0.2">
      <c r="A1003" s="3" t="s">
        <v>1002</v>
      </c>
    </row>
    <row r="1004" spans="1:1" ht="32" x14ac:dyDescent="0.2">
      <c r="A1004" s="3" t="s">
        <v>1003</v>
      </c>
    </row>
    <row r="1005" spans="1:1" ht="32" x14ac:dyDescent="0.2">
      <c r="A1005" s="3" t="s">
        <v>1004</v>
      </c>
    </row>
    <row r="1006" spans="1:1" ht="32" x14ac:dyDescent="0.2">
      <c r="A1006" s="3" t="s">
        <v>1005</v>
      </c>
    </row>
    <row r="1007" spans="1:1" ht="32" x14ac:dyDescent="0.2">
      <c r="A1007" s="3" t="s">
        <v>1006</v>
      </c>
    </row>
    <row r="1008" spans="1:1" ht="32" x14ac:dyDescent="0.2">
      <c r="A1008" s="3" t="s">
        <v>1007</v>
      </c>
    </row>
    <row r="1009" spans="1:1" ht="32" x14ac:dyDescent="0.2">
      <c r="A1009" s="3" t="s">
        <v>1008</v>
      </c>
    </row>
    <row r="1010" spans="1:1" ht="32" x14ac:dyDescent="0.2">
      <c r="A1010" s="3" t="s">
        <v>1009</v>
      </c>
    </row>
    <row r="1011" spans="1:1" ht="16" x14ac:dyDescent="0.2">
      <c r="A1011" s="3" t="s">
        <v>1010</v>
      </c>
    </row>
    <row r="1012" spans="1:1" ht="32" x14ac:dyDescent="0.2">
      <c r="A1012" s="3" t="s">
        <v>1011</v>
      </c>
    </row>
    <row r="1013" spans="1:1" ht="32" x14ac:dyDescent="0.2">
      <c r="A1013" s="3" t="s">
        <v>1012</v>
      </c>
    </row>
    <row r="1014" spans="1:1" ht="32" x14ac:dyDescent="0.2">
      <c r="A1014" s="3" t="s">
        <v>1013</v>
      </c>
    </row>
    <row r="1015" spans="1:1" ht="32" x14ac:dyDescent="0.2">
      <c r="A1015" s="3" t="s">
        <v>1014</v>
      </c>
    </row>
    <row r="1016" spans="1:1" ht="32" x14ac:dyDescent="0.2">
      <c r="A1016" s="3" t="s">
        <v>1015</v>
      </c>
    </row>
    <row r="1017" spans="1:1" ht="32" x14ac:dyDescent="0.2">
      <c r="A1017" s="3" t="s">
        <v>1016</v>
      </c>
    </row>
    <row r="1018" spans="1:1" ht="32" x14ac:dyDescent="0.2">
      <c r="A1018" s="3" t="s">
        <v>1017</v>
      </c>
    </row>
    <row r="1019" spans="1:1" ht="32" x14ac:dyDescent="0.2">
      <c r="A1019" s="3" t="s">
        <v>1018</v>
      </c>
    </row>
    <row r="1020" spans="1:1" ht="16" x14ac:dyDescent="0.2">
      <c r="A1020" s="3" t="s">
        <v>1019</v>
      </c>
    </row>
    <row r="1021" spans="1:1" ht="32" x14ac:dyDescent="0.2">
      <c r="A1021" s="3" t="s">
        <v>1020</v>
      </c>
    </row>
    <row r="1022" spans="1:1" ht="16" x14ac:dyDescent="0.2">
      <c r="A1022" s="3" t="s">
        <v>1021</v>
      </c>
    </row>
    <row r="1023" spans="1:1" ht="16" x14ac:dyDescent="0.2">
      <c r="A1023" s="3" t="s">
        <v>1022</v>
      </c>
    </row>
    <row r="1024" spans="1:1" ht="16" x14ac:dyDescent="0.2">
      <c r="A1024" s="3" t="s">
        <v>1023</v>
      </c>
    </row>
    <row r="1025" spans="1:1" ht="16" x14ac:dyDescent="0.2">
      <c r="A1025" s="3" t="s">
        <v>1024</v>
      </c>
    </row>
    <row r="1026" spans="1:1" ht="16" x14ac:dyDescent="0.2">
      <c r="A1026" s="3" t="s">
        <v>1025</v>
      </c>
    </row>
    <row r="1027" spans="1:1" ht="16" x14ac:dyDescent="0.2">
      <c r="A1027" s="3" t="s">
        <v>1026</v>
      </c>
    </row>
    <row r="1028" spans="1:1" ht="32" x14ac:dyDescent="0.2">
      <c r="A1028" s="3" t="s">
        <v>1027</v>
      </c>
    </row>
    <row r="1029" spans="1:1" ht="16" x14ac:dyDescent="0.2">
      <c r="A1029" s="3" t="s">
        <v>1028</v>
      </c>
    </row>
    <row r="1030" spans="1:1" ht="32" x14ac:dyDescent="0.2">
      <c r="A1030" s="3" t="s">
        <v>1029</v>
      </c>
    </row>
    <row r="1031" spans="1:1" ht="16" x14ac:dyDescent="0.2">
      <c r="A1031" s="3" t="s">
        <v>1030</v>
      </c>
    </row>
    <row r="1032" spans="1:1" ht="16" x14ac:dyDescent="0.2">
      <c r="A1032" s="3" t="s">
        <v>1031</v>
      </c>
    </row>
    <row r="1033" spans="1:1" ht="16" x14ac:dyDescent="0.2">
      <c r="A1033" s="3" t="s">
        <v>1032</v>
      </c>
    </row>
    <row r="1034" spans="1:1" ht="16" x14ac:dyDescent="0.2">
      <c r="A1034" s="3" t="s">
        <v>1033</v>
      </c>
    </row>
    <row r="1035" spans="1:1" ht="32" x14ac:dyDescent="0.2">
      <c r="A1035" s="3" t="s">
        <v>1034</v>
      </c>
    </row>
    <row r="1036" spans="1:1" ht="32" x14ac:dyDescent="0.2">
      <c r="A1036" s="3" t="s">
        <v>1035</v>
      </c>
    </row>
    <row r="1037" spans="1:1" ht="32" x14ac:dyDescent="0.2">
      <c r="A1037" s="3" t="s">
        <v>1036</v>
      </c>
    </row>
    <row r="1038" spans="1:1" ht="16" x14ac:dyDescent="0.2">
      <c r="A1038" s="3" t="s">
        <v>1037</v>
      </c>
    </row>
    <row r="1039" spans="1:1" ht="32" x14ac:dyDescent="0.2">
      <c r="A1039" s="3" t="s">
        <v>1038</v>
      </c>
    </row>
    <row r="1040" spans="1:1" ht="32" x14ac:dyDescent="0.2">
      <c r="A1040" s="3" t="s">
        <v>1039</v>
      </c>
    </row>
    <row r="1041" spans="1:1" ht="32" x14ac:dyDescent="0.2">
      <c r="A1041" s="3" t="s">
        <v>1040</v>
      </c>
    </row>
    <row r="1042" spans="1:1" ht="32" x14ac:dyDescent="0.2">
      <c r="A1042" s="3" t="s">
        <v>1041</v>
      </c>
    </row>
    <row r="1043" spans="1:1" ht="16" x14ac:dyDescent="0.2">
      <c r="A1043" s="3" t="s">
        <v>1042</v>
      </c>
    </row>
    <row r="1044" spans="1:1" ht="16" x14ac:dyDescent="0.2">
      <c r="A1044" s="3" t="s">
        <v>1043</v>
      </c>
    </row>
    <row r="1045" spans="1:1" ht="32" x14ac:dyDescent="0.2">
      <c r="A1045" s="3" t="s">
        <v>1044</v>
      </c>
    </row>
    <row r="1046" spans="1:1" ht="16" x14ac:dyDescent="0.2">
      <c r="A1046" s="3" t="s">
        <v>1045</v>
      </c>
    </row>
    <row r="1047" spans="1:1" ht="16" x14ac:dyDescent="0.2">
      <c r="A1047" s="3" t="s">
        <v>1046</v>
      </c>
    </row>
    <row r="1048" spans="1:1" ht="16" x14ac:dyDescent="0.2">
      <c r="A1048" s="3" t="s">
        <v>1047</v>
      </c>
    </row>
    <row r="1049" spans="1:1" ht="16" x14ac:dyDescent="0.2">
      <c r="A1049" s="3" t="s">
        <v>1048</v>
      </c>
    </row>
    <row r="1050" spans="1:1" ht="32" x14ac:dyDescent="0.2">
      <c r="A1050" s="3" t="s">
        <v>1049</v>
      </c>
    </row>
    <row r="1051" spans="1:1" ht="16" x14ac:dyDescent="0.2">
      <c r="A1051" s="3" t="s">
        <v>1050</v>
      </c>
    </row>
    <row r="1052" spans="1:1" ht="16" x14ac:dyDescent="0.2">
      <c r="A1052" s="3" t="s">
        <v>1051</v>
      </c>
    </row>
    <row r="1053" spans="1:1" ht="16" x14ac:dyDescent="0.2">
      <c r="A1053" s="3" t="s">
        <v>1052</v>
      </c>
    </row>
    <row r="1054" spans="1:1" ht="32" x14ac:dyDescent="0.2">
      <c r="A1054" s="3" t="s">
        <v>1053</v>
      </c>
    </row>
    <row r="1055" spans="1:1" ht="16" x14ac:dyDescent="0.2">
      <c r="A1055" s="3" t="s">
        <v>1054</v>
      </c>
    </row>
    <row r="1056" spans="1:1" ht="32" x14ac:dyDescent="0.2">
      <c r="A1056" s="3" t="s">
        <v>1055</v>
      </c>
    </row>
    <row r="1057" spans="1:1" ht="16" x14ac:dyDescent="0.2">
      <c r="A1057" s="3" t="s">
        <v>1056</v>
      </c>
    </row>
    <row r="1058" spans="1:1" ht="16" x14ac:dyDescent="0.2">
      <c r="A1058" s="3" t="s">
        <v>1057</v>
      </c>
    </row>
    <row r="1059" spans="1:1" ht="16" x14ac:dyDescent="0.2">
      <c r="A1059" s="3" t="s">
        <v>1058</v>
      </c>
    </row>
    <row r="1060" spans="1:1" ht="16" x14ac:dyDescent="0.2">
      <c r="A1060" s="3" t="s">
        <v>1059</v>
      </c>
    </row>
    <row r="1061" spans="1:1" ht="16" x14ac:dyDescent="0.2">
      <c r="A1061" s="3" t="s">
        <v>1060</v>
      </c>
    </row>
    <row r="1062" spans="1:1" ht="16" x14ac:dyDescent="0.2">
      <c r="A1062" s="3" t="s">
        <v>1061</v>
      </c>
    </row>
    <row r="1063" spans="1:1" ht="16" x14ac:dyDescent="0.2">
      <c r="A1063" s="3" t="s">
        <v>1062</v>
      </c>
    </row>
    <row r="1064" spans="1:1" ht="16" x14ac:dyDescent="0.2">
      <c r="A1064" s="3" t="s">
        <v>1063</v>
      </c>
    </row>
    <row r="1065" spans="1:1" ht="32" x14ac:dyDescent="0.2">
      <c r="A1065" s="3" t="s">
        <v>1064</v>
      </c>
    </row>
    <row r="1066" spans="1:1" ht="16" x14ac:dyDescent="0.2">
      <c r="A1066" s="3" t="s">
        <v>1065</v>
      </c>
    </row>
    <row r="1067" spans="1:1" ht="16" x14ac:dyDescent="0.2">
      <c r="A1067" s="3" t="s">
        <v>1066</v>
      </c>
    </row>
    <row r="1068" spans="1:1" ht="16" x14ac:dyDescent="0.2">
      <c r="A1068" s="3" t="s">
        <v>1067</v>
      </c>
    </row>
    <row r="1069" spans="1:1" ht="16" x14ac:dyDescent="0.2">
      <c r="A1069" s="3" t="s">
        <v>1068</v>
      </c>
    </row>
    <row r="1070" spans="1:1" ht="16" x14ac:dyDescent="0.2">
      <c r="A1070" s="3" t="s">
        <v>1069</v>
      </c>
    </row>
    <row r="1071" spans="1:1" ht="16" x14ac:dyDescent="0.2">
      <c r="A1071" s="3" t="s">
        <v>1070</v>
      </c>
    </row>
    <row r="1072" spans="1:1" ht="32" x14ac:dyDescent="0.2">
      <c r="A1072" s="3" t="s">
        <v>1071</v>
      </c>
    </row>
    <row r="1073" spans="1:1" ht="16" x14ac:dyDescent="0.2">
      <c r="A1073" s="3" t="s">
        <v>1072</v>
      </c>
    </row>
    <row r="1074" spans="1:1" ht="16" x14ac:dyDescent="0.2">
      <c r="A1074" s="3" t="s">
        <v>1073</v>
      </c>
    </row>
    <row r="1075" spans="1:1" ht="16" x14ac:dyDescent="0.2">
      <c r="A1075" s="3" t="s">
        <v>1074</v>
      </c>
    </row>
    <row r="1076" spans="1:1" ht="16" x14ac:dyDescent="0.2">
      <c r="A1076" s="3" t="s">
        <v>1075</v>
      </c>
    </row>
    <row r="1077" spans="1:1" ht="16" x14ac:dyDescent="0.2">
      <c r="A1077" s="3" t="s">
        <v>1076</v>
      </c>
    </row>
    <row r="1078" spans="1:1" ht="16" x14ac:dyDescent="0.2">
      <c r="A1078" s="3" t="s">
        <v>1077</v>
      </c>
    </row>
    <row r="1079" spans="1:1" ht="16" x14ac:dyDescent="0.2">
      <c r="A1079" s="3" t="s">
        <v>1078</v>
      </c>
    </row>
    <row r="1080" spans="1:1" ht="32" x14ac:dyDescent="0.2">
      <c r="A1080" s="3" t="s">
        <v>1079</v>
      </c>
    </row>
    <row r="1081" spans="1:1" ht="16" x14ac:dyDescent="0.2">
      <c r="A1081" s="3" t="s">
        <v>1080</v>
      </c>
    </row>
    <row r="1082" spans="1:1" ht="16" x14ac:dyDescent="0.2">
      <c r="A1082" s="3" t="s">
        <v>1081</v>
      </c>
    </row>
    <row r="1083" spans="1:1" ht="16" x14ac:dyDescent="0.2">
      <c r="A1083" s="3" t="s">
        <v>1082</v>
      </c>
    </row>
    <row r="1084" spans="1:1" ht="16" x14ac:dyDescent="0.2">
      <c r="A1084" s="3" t="s">
        <v>1083</v>
      </c>
    </row>
    <row r="1085" spans="1:1" ht="16" x14ac:dyDescent="0.2">
      <c r="A1085" s="3" t="s">
        <v>1084</v>
      </c>
    </row>
    <row r="1086" spans="1:1" ht="16" x14ac:dyDescent="0.2">
      <c r="A1086" s="3" t="s">
        <v>1085</v>
      </c>
    </row>
    <row r="1087" spans="1:1" ht="16" x14ac:dyDescent="0.2">
      <c r="A1087" s="3" t="s">
        <v>1086</v>
      </c>
    </row>
    <row r="1088" spans="1:1" ht="16" x14ac:dyDescent="0.2">
      <c r="A1088" s="3" t="s">
        <v>1087</v>
      </c>
    </row>
    <row r="1089" spans="1:1" ht="16" x14ac:dyDescent="0.2">
      <c r="A1089" s="3" t="s">
        <v>1088</v>
      </c>
    </row>
    <row r="1090" spans="1:1" ht="16" x14ac:dyDescent="0.2">
      <c r="A1090" s="3" t="s">
        <v>1089</v>
      </c>
    </row>
    <row r="1091" spans="1:1" ht="16" x14ac:dyDescent="0.2">
      <c r="A1091" s="3" t="s">
        <v>1090</v>
      </c>
    </row>
    <row r="1092" spans="1:1" ht="16" x14ac:dyDescent="0.2">
      <c r="A1092" s="3" t="s">
        <v>1091</v>
      </c>
    </row>
    <row r="1093" spans="1:1" ht="32" x14ac:dyDescent="0.2">
      <c r="A1093" s="3" t="s">
        <v>1092</v>
      </c>
    </row>
    <row r="1094" spans="1:1" ht="16" x14ac:dyDescent="0.2">
      <c r="A1094" s="3" t="s">
        <v>1093</v>
      </c>
    </row>
    <row r="1095" spans="1:1" ht="16" x14ac:dyDescent="0.2">
      <c r="A1095" s="3" t="s">
        <v>1094</v>
      </c>
    </row>
    <row r="1096" spans="1:1" ht="16" x14ac:dyDescent="0.2">
      <c r="A1096" s="3" t="s">
        <v>1095</v>
      </c>
    </row>
    <row r="1097" spans="1:1" ht="16" x14ac:dyDescent="0.2">
      <c r="A1097" s="3" t="s">
        <v>1096</v>
      </c>
    </row>
    <row r="1098" spans="1:1" ht="32" x14ac:dyDescent="0.2">
      <c r="A1098" s="3" t="s">
        <v>1097</v>
      </c>
    </row>
    <row r="1099" spans="1:1" ht="16" x14ac:dyDescent="0.2">
      <c r="A1099" s="3" t="s">
        <v>1098</v>
      </c>
    </row>
    <row r="1100" spans="1:1" ht="16" x14ac:dyDescent="0.2">
      <c r="A1100" s="3" t="s">
        <v>1099</v>
      </c>
    </row>
    <row r="1101" spans="1:1" ht="16" x14ac:dyDescent="0.2">
      <c r="A1101" s="3" t="s">
        <v>1100</v>
      </c>
    </row>
    <row r="1102" spans="1:1" ht="16" x14ac:dyDescent="0.2">
      <c r="A1102" s="3" t="s">
        <v>1101</v>
      </c>
    </row>
    <row r="1103" spans="1:1" ht="16" x14ac:dyDescent="0.2">
      <c r="A1103" s="3" t="s">
        <v>1102</v>
      </c>
    </row>
    <row r="1104" spans="1:1" ht="16" x14ac:dyDescent="0.2">
      <c r="A1104" s="3" t="s">
        <v>1103</v>
      </c>
    </row>
    <row r="1105" spans="1:1" ht="16" x14ac:dyDescent="0.2">
      <c r="A1105" s="3" t="s">
        <v>1104</v>
      </c>
    </row>
    <row r="1106" spans="1:1" ht="16" x14ac:dyDescent="0.2">
      <c r="A1106" s="3" t="s">
        <v>1105</v>
      </c>
    </row>
    <row r="1107" spans="1:1" ht="16" x14ac:dyDescent="0.2">
      <c r="A1107" s="3" t="s">
        <v>1106</v>
      </c>
    </row>
    <row r="1108" spans="1:1" ht="16" x14ac:dyDescent="0.2">
      <c r="A1108" s="3" t="s">
        <v>1107</v>
      </c>
    </row>
    <row r="1109" spans="1:1" ht="32" x14ac:dyDescent="0.2">
      <c r="A1109" s="3" t="s">
        <v>1108</v>
      </c>
    </row>
    <row r="1110" spans="1:1" ht="16" x14ac:dyDescent="0.2">
      <c r="A1110" s="3" t="s">
        <v>1109</v>
      </c>
    </row>
    <row r="1111" spans="1:1" ht="32" x14ac:dyDescent="0.2">
      <c r="A1111" s="3" t="s">
        <v>1110</v>
      </c>
    </row>
    <row r="1112" spans="1:1" ht="16" x14ac:dyDescent="0.2">
      <c r="A1112" s="3" t="s">
        <v>1111</v>
      </c>
    </row>
    <row r="1113" spans="1:1" ht="16" x14ac:dyDescent="0.2">
      <c r="A1113" s="3" t="s">
        <v>1112</v>
      </c>
    </row>
    <row r="1114" spans="1:1" ht="32" x14ac:dyDescent="0.2">
      <c r="A1114" s="3" t="s">
        <v>1113</v>
      </c>
    </row>
    <row r="1115" spans="1:1" ht="16" x14ac:dyDescent="0.2">
      <c r="A1115" s="3" t="s">
        <v>1114</v>
      </c>
    </row>
    <row r="1116" spans="1:1" ht="16" x14ac:dyDescent="0.2">
      <c r="A1116" s="3" t="s">
        <v>1115</v>
      </c>
    </row>
    <row r="1117" spans="1:1" ht="16" x14ac:dyDescent="0.2">
      <c r="A1117" s="3" t="s">
        <v>1116</v>
      </c>
    </row>
    <row r="1118" spans="1:1" ht="16" x14ac:dyDescent="0.2">
      <c r="A1118" s="3" t="s">
        <v>1117</v>
      </c>
    </row>
    <row r="1119" spans="1:1" ht="16" x14ac:dyDescent="0.2">
      <c r="A1119" s="3" t="s">
        <v>1118</v>
      </c>
    </row>
    <row r="1120" spans="1:1" ht="16" x14ac:dyDescent="0.2">
      <c r="A1120" s="3" t="s">
        <v>1119</v>
      </c>
    </row>
    <row r="1121" spans="1:1" ht="32" x14ac:dyDescent="0.2">
      <c r="A1121" s="3" t="s">
        <v>1120</v>
      </c>
    </row>
    <row r="1122" spans="1:1" ht="16" x14ac:dyDescent="0.2">
      <c r="A1122" s="3" t="s">
        <v>1121</v>
      </c>
    </row>
    <row r="1123" spans="1:1" ht="16" x14ac:dyDescent="0.2">
      <c r="A1123" s="3" t="s">
        <v>1122</v>
      </c>
    </row>
    <row r="1124" spans="1:1" ht="16" x14ac:dyDescent="0.2">
      <c r="A1124" s="3" t="s">
        <v>1123</v>
      </c>
    </row>
    <row r="1125" spans="1:1" ht="16" x14ac:dyDescent="0.2">
      <c r="A1125" s="3" t="s">
        <v>1124</v>
      </c>
    </row>
    <row r="1126" spans="1:1" ht="32" x14ac:dyDescent="0.2">
      <c r="A1126" s="3" t="s">
        <v>1125</v>
      </c>
    </row>
    <row r="1127" spans="1:1" ht="16" x14ac:dyDescent="0.2">
      <c r="A1127" s="3" t="s">
        <v>1126</v>
      </c>
    </row>
    <row r="1128" spans="1:1" ht="16" x14ac:dyDescent="0.2">
      <c r="A1128" s="3" t="s">
        <v>1127</v>
      </c>
    </row>
    <row r="1129" spans="1:1" ht="16" x14ac:dyDescent="0.2">
      <c r="A1129" s="3" t="s">
        <v>1128</v>
      </c>
    </row>
    <row r="1130" spans="1:1" ht="16" x14ac:dyDescent="0.2">
      <c r="A1130" s="3" t="s">
        <v>1129</v>
      </c>
    </row>
    <row r="1131" spans="1:1" ht="16" x14ac:dyDescent="0.2">
      <c r="A1131" s="3" t="s">
        <v>1130</v>
      </c>
    </row>
    <row r="1132" spans="1:1" ht="16" x14ac:dyDescent="0.2">
      <c r="A1132" s="3" t="s">
        <v>1131</v>
      </c>
    </row>
    <row r="1133" spans="1:1" ht="16" x14ac:dyDescent="0.2">
      <c r="A1133" s="3" t="s">
        <v>1132</v>
      </c>
    </row>
    <row r="1134" spans="1:1" ht="16" x14ac:dyDescent="0.2">
      <c r="A1134" s="3" t="s">
        <v>1133</v>
      </c>
    </row>
    <row r="1135" spans="1:1" ht="16" x14ac:dyDescent="0.2">
      <c r="A1135" s="3" t="s">
        <v>1134</v>
      </c>
    </row>
    <row r="1136" spans="1:1" ht="16" x14ac:dyDescent="0.2">
      <c r="A1136" s="3" t="s">
        <v>1135</v>
      </c>
    </row>
    <row r="1137" spans="1:1" ht="16" x14ac:dyDescent="0.2">
      <c r="A1137" s="3" t="s">
        <v>1136</v>
      </c>
    </row>
    <row r="1138" spans="1:1" ht="32" x14ac:dyDescent="0.2">
      <c r="A1138" s="3" t="s">
        <v>1137</v>
      </c>
    </row>
    <row r="1139" spans="1:1" ht="16" x14ac:dyDescent="0.2">
      <c r="A1139" s="3" t="s">
        <v>1138</v>
      </c>
    </row>
    <row r="1140" spans="1:1" ht="32" x14ac:dyDescent="0.2">
      <c r="A1140" s="3" t="s">
        <v>1139</v>
      </c>
    </row>
    <row r="1141" spans="1:1" ht="16" x14ac:dyDescent="0.2">
      <c r="A1141" s="3" t="s">
        <v>1140</v>
      </c>
    </row>
    <row r="1142" spans="1:1" ht="16" x14ac:dyDescent="0.2">
      <c r="A1142" s="3" t="s">
        <v>1141</v>
      </c>
    </row>
    <row r="1143" spans="1:1" ht="16" x14ac:dyDescent="0.2">
      <c r="A1143" s="3" t="s">
        <v>1142</v>
      </c>
    </row>
    <row r="1144" spans="1:1" ht="16" x14ac:dyDescent="0.2">
      <c r="A1144" s="3" t="s">
        <v>1143</v>
      </c>
    </row>
    <row r="1145" spans="1:1" ht="16" x14ac:dyDescent="0.2">
      <c r="A1145" s="3" t="s">
        <v>1144</v>
      </c>
    </row>
    <row r="1146" spans="1:1" ht="16" x14ac:dyDescent="0.2">
      <c r="A1146" s="3" t="s">
        <v>1145</v>
      </c>
    </row>
    <row r="1147" spans="1:1" ht="16" x14ac:dyDescent="0.2">
      <c r="A1147" s="3" t="s">
        <v>1146</v>
      </c>
    </row>
    <row r="1148" spans="1:1" ht="32" x14ac:dyDescent="0.2">
      <c r="A1148" s="3" t="s">
        <v>1147</v>
      </c>
    </row>
    <row r="1149" spans="1:1" ht="16" x14ac:dyDescent="0.2">
      <c r="A1149" s="3" t="s">
        <v>1148</v>
      </c>
    </row>
    <row r="1150" spans="1:1" ht="16" x14ac:dyDescent="0.2">
      <c r="A1150" s="3" t="s">
        <v>1149</v>
      </c>
    </row>
    <row r="1151" spans="1:1" ht="16" x14ac:dyDescent="0.2">
      <c r="A1151" s="3" t="s">
        <v>1150</v>
      </c>
    </row>
    <row r="1152" spans="1:1" ht="16" x14ac:dyDescent="0.2">
      <c r="A1152" s="3" t="s">
        <v>1151</v>
      </c>
    </row>
    <row r="1153" spans="1:1" ht="16" x14ac:dyDescent="0.2">
      <c r="A1153" s="3" t="s">
        <v>1152</v>
      </c>
    </row>
    <row r="1154" spans="1:1" ht="16" x14ac:dyDescent="0.2">
      <c r="A1154" s="3" t="s">
        <v>1153</v>
      </c>
    </row>
    <row r="1155" spans="1:1" ht="16" x14ac:dyDescent="0.2">
      <c r="A1155" s="3" t="s">
        <v>1154</v>
      </c>
    </row>
    <row r="1156" spans="1:1" ht="16" x14ac:dyDescent="0.2">
      <c r="A1156" s="3" t="s">
        <v>1155</v>
      </c>
    </row>
    <row r="1157" spans="1:1" ht="16" x14ac:dyDescent="0.2">
      <c r="A1157" s="3" t="s">
        <v>1156</v>
      </c>
    </row>
    <row r="1158" spans="1:1" ht="16" x14ac:dyDescent="0.2">
      <c r="A1158" s="3" t="s">
        <v>1157</v>
      </c>
    </row>
    <row r="1159" spans="1:1" ht="32" x14ac:dyDescent="0.2">
      <c r="A1159" s="3" t="s">
        <v>1158</v>
      </c>
    </row>
    <row r="1160" spans="1:1" ht="32" x14ac:dyDescent="0.2">
      <c r="A1160" s="3" t="s">
        <v>1159</v>
      </c>
    </row>
    <row r="1161" spans="1:1" ht="16" x14ac:dyDescent="0.2">
      <c r="A1161" s="3" t="s">
        <v>1160</v>
      </c>
    </row>
    <row r="1162" spans="1:1" ht="32" x14ac:dyDescent="0.2">
      <c r="A1162" s="3" t="s">
        <v>1161</v>
      </c>
    </row>
    <row r="1163" spans="1:1" ht="16" x14ac:dyDescent="0.2">
      <c r="A1163" s="3" t="s">
        <v>1162</v>
      </c>
    </row>
    <row r="1164" spans="1:1" ht="16" x14ac:dyDescent="0.2">
      <c r="A1164" s="3" t="s">
        <v>1163</v>
      </c>
    </row>
    <row r="1165" spans="1:1" ht="32" x14ac:dyDescent="0.2">
      <c r="A1165" s="3" t="s">
        <v>1164</v>
      </c>
    </row>
    <row r="1166" spans="1:1" ht="16" x14ac:dyDescent="0.2">
      <c r="A1166" s="3" t="s">
        <v>1165</v>
      </c>
    </row>
    <row r="1167" spans="1:1" ht="32" x14ac:dyDescent="0.2">
      <c r="A1167" s="3" t="s">
        <v>1166</v>
      </c>
    </row>
    <row r="1168" spans="1:1" ht="16" x14ac:dyDescent="0.2">
      <c r="A1168" s="3" t="s">
        <v>1167</v>
      </c>
    </row>
    <row r="1169" spans="1:1" ht="16" x14ac:dyDescent="0.2">
      <c r="A1169" s="3" t="s">
        <v>1168</v>
      </c>
    </row>
    <row r="1170" spans="1:1" ht="16" x14ac:dyDescent="0.2">
      <c r="A1170" s="3" t="s">
        <v>1169</v>
      </c>
    </row>
    <row r="1171" spans="1:1" ht="16" x14ac:dyDescent="0.2">
      <c r="A1171" s="3" t="s">
        <v>1170</v>
      </c>
    </row>
    <row r="1172" spans="1:1" ht="16" x14ac:dyDescent="0.2">
      <c r="A1172" s="3" t="s">
        <v>1171</v>
      </c>
    </row>
    <row r="1173" spans="1:1" ht="16" x14ac:dyDescent="0.2">
      <c r="A1173" s="3" t="s">
        <v>1172</v>
      </c>
    </row>
    <row r="1174" spans="1:1" ht="16" x14ac:dyDescent="0.2">
      <c r="A1174" s="3" t="s">
        <v>1173</v>
      </c>
    </row>
    <row r="1175" spans="1:1" ht="32" x14ac:dyDescent="0.2">
      <c r="A1175" s="3" t="s">
        <v>1174</v>
      </c>
    </row>
    <row r="1176" spans="1:1" ht="16" x14ac:dyDescent="0.2">
      <c r="A1176" s="3" t="s">
        <v>1175</v>
      </c>
    </row>
    <row r="1177" spans="1:1" ht="16" x14ac:dyDescent="0.2">
      <c r="A1177" s="3" t="s">
        <v>1176</v>
      </c>
    </row>
    <row r="1178" spans="1:1" ht="16" x14ac:dyDescent="0.2">
      <c r="A1178" s="3" t="s">
        <v>1177</v>
      </c>
    </row>
    <row r="1179" spans="1:1" ht="16" x14ac:dyDescent="0.2">
      <c r="A1179" s="3" t="s">
        <v>1178</v>
      </c>
    </row>
    <row r="1180" spans="1:1" ht="16" x14ac:dyDescent="0.2">
      <c r="A1180" s="3" t="s">
        <v>1179</v>
      </c>
    </row>
    <row r="1181" spans="1:1" ht="16" x14ac:dyDescent="0.2">
      <c r="A1181" s="3" t="s">
        <v>1180</v>
      </c>
    </row>
    <row r="1182" spans="1:1" ht="32" x14ac:dyDescent="0.2">
      <c r="A1182" s="3" t="s">
        <v>1181</v>
      </c>
    </row>
    <row r="1183" spans="1:1" ht="16" x14ac:dyDescent="0.2">
      <c r="A1183" s="3" t="s">
        <v>1182</v>
      </c>
    </row>
    <row r="1184" spans="1:1" ht="16" x14ac:dyDescent="0.2">
      <c r="A1184" s="3" t="s">
        <v>1183</v>
      </c>
    </row>
    <row r="1185" spans="1:1" ht="16" x14ac:dyDescent="0.2">
      <c r="A1185" s="3" t="s">
        <v>1184</v>
      </c>
    </row>
    <row r="1186" spans="1:1" ht="16" x14ac:dyDescent="0.2">
      <c r="A1186" s="3" t="s">
        <v>1185</v>
      </c>
    </row>
    <row r="1187" spans="1:1" ht="16" x14ac:dyDescent="0.2">
      <c r="A1187" s="3" t="s">
        <v>1186</v>
      </c>
    </row>
    <row r="1188" spans="1:1" ht="32" x14ac:dyDescent="0.2">
      <c r="A1188" s="3" t="s">
        <v>1187</v>
      </c>
    </row>
    <row r="1189" spans="1:1" ht="16" x14ac:dyDescent="0.2">
      <c r="A1189" s="3" t="s">
        <v>1188</v>
      </c>
    </row>
    <row r="1190" spans="1:1" ht="16" x14ac:dyDescent="0.2">
      <c r="A1190" s="3" t="s">
        <v>1189</v>
      </c>
    </row>
    <row r="1191" spans="1:1" ht="16" x14ac:dyDescent="0.2">
      <c r="A1191" s="3" t="s">
        <v>1190</v>
      </c>
    </row>
    <row r="1192" spans="1:1" ht="16" x14ac:dyDescent="0.2">
      <c r="A1192" s="3" t="s">
        <v>1191</v>
      </c>
    </row>
    <row r="1193" spans="1:1" ht="16" x14ac:dyDescent="0.2">
      <c r="A1193" s="3" t="s">
        <v>1192</v>
      </c>
    </row>
    <row r="1194" spans="1:1" ht="16" x14ac:dyDescent="0.2">
      <c r="A1194" s="3" t="s">
        <v>1193</v>
      </c>
    </row>
    <row r="1195" spans="1:1" ht="32" x14ac:dyDescent="0.2">
      <c r="A1195" s="3" t="s">
        <v>1194</v>
      </c>
    </row>
    <row r="1196" spans="1:1" ht="32" x14ac:dyDescent="0.2">
      <c r="A1196" s="3" t="s">
        <v>1195</v>
      </c>
    </row>
    <row r="1197" spans="1:1" ht="16" x14ac:dyDescent="0.2">
      <c r="A1197" s="3" t="s">
        <v>1196</v>
      </c>
    </row>
    <row r="1198" spans="1:1" ht="32" x14ac:dyDescent="0.2">
      <c r="A1198" s="3" t="s">
        <v>1197</v>
      </c>
    </row>
    <row r="1199" spans="1:1" ht="32" x14ac:dyDescent="0.2">
      <c r="A1199" s="3" t="s">
        <v>1198</v>
      </c>
    </row>
    <row r="1200" spans="1:1" ht="32" x14ac:dyDescent="0.2">
      <c r="A1200" s="3" t="s">
        <v>1199</v>
      </c>
    </row>
    <row r="1201" spans="1:1" ht="32" x14ac:dyDescent="0.2">
      <c r="A1201" s="3" t="s">
        <v>1200</v>
      </c>
    </row>
    <row r="1202" spans="1:1" ht="16" x14ac:dyDescent="0.2">
      <c r="A1202" s="3" t="s">
        <v>1201</v>
      </c>
    </row>
    <row r="1203" spans="1:1" ht="16" x14ac:dyDescent="0.2">
      <c r="A1203" s="3" t="s">
        <v>1202</v>
      </c>
    </row>
    <row r="1204" spans="1:1" ht="16" x14ac:dyDescent="0.2">
      <c r="A1204" s="3" t="s">
        <v>1203</v>
      </c>
    </row>
    <row r="1205" spans="1:1" ht="32" x14ac:dyDescent="0.2">
      <c r="A1205" s="3" t="s">
        <v>1204</v>
      </c>
    </row>
    <row r="1206" spans="1:1" ht="32" x14ac:dyDescent="0.2">
      <c r="A1206" s="3" t="s">
        <v>1205</v>
      </c>
    </row>
    <row r="1207" spans="1:1" ht="16" x14ac:dyDescent="0.2">
      <c r="A1207" s="3" t="s">
        <v>1206</v>
      </c>
    </row>
    <row r="1208" spans="1:1" ht="32" x14ac:dyDescent="0.2">
      <c r="A1208" s="3" t="s">
        <v>1207</v>
      </c>
    </row>
    <row r="1209" spans="1:1" ht="16" x14ac:dyDescent="0.2">
      <c r="A1209" s="3" t="s">
        <v>1208</v>
      </c>
    </row>
    <row r="1210" spans="1:1" ht="16" x14ac:dyDescent="0.2">
      <c r="A1210" s="3" t="s">
        <v>1209</v>
      </c>
    </row>
    <row r="1211" spans="1:1" ht="32" x14ac:dyDescent="0.2">
      <c r="A1211" s="3" t="s">
        <v>1210</v>
      </c>
    </row>
    <row r="1212" spans="1:1" ht="16" x14ac:dyDescent="0.2">
      <c r="A1212" s="3" t="s">
        <v>1211</v>
      </c>
    </row>
    <row r="1213" spans="1:1" ht="16" x14ac:dyDescent="0.2">
      <c r="A1213" s="3" t="s">
        <v>1212</v>
      </c>
    </row>
    <row r="1214" spans="1:1" ht="16" x14ac:dyDescent="0.2">
      <c r="A1214" s="3" t="s">
        <v>1213</v>
      </c>
    </row>
    <row r="1215" spans="1:1" ht="32" x14ac:dyDescent="0.2">
      <c r="A1215" s="3" t="s">
        <v>1214</v>
      </c>
    </row>
    <row r="1216" spans="1:1" ht="32" x14ac:dyDescent="0.2">
      <c r="A1216" s="3" t="s">
        <v>1215</v>
      </c>
    </row>
    <row r="1217" spans="1:1" ht="16" x14ac:dyDescent="0.2">
      <c r="A1217" s="3" t="s">
        <v>1216</v>
      </c>
    </row>
    <row r="1218" spans="1:1" ht="16" x14ac:dyDescent="0.2">
      <c r="A1218" s="3" t="s">
        <v>1217</v>
      </c>
    </row>
    <row r="1219" spans="1:1" ht="32" x14ac:dyDescent="0.2">
      <c r="A1219" s="3" t="s">
        <v>1218</v>
      </c>
    </row>
    <row r="1220" spans="1:1" ht="16" x14ac:dyDescent="0.2">
      <c r="A1220" s="3" t="s">
        <v>1219</v>
      </c>
    </row>
    <row r="1221" spans="1:1" ht="16" x14ac:dyDescent="0.2">
      <c r="A1221" s="3" t="s">
        <v>1220</v>
      </c>
    </row>
    <row r="1222" spans="1:1" ht="16" x14ac:dyDescent="0.2">
      <c r="A1222" s="3" t="s">
        <v>1221</v>
      </c>
    </row>
    <row r="1223" spans="1:1" ht="32" x14ac:dyDescent="0.2">
      <c r="A1223" s="3" t="s">
        <v>1222</v>
      </c>
    </row>
    <row r="1224" spans="1:1" ht="16" x14ac:dyDescent="0.2">
      <c r="A1224" s="3" t="s">
        <v>1223</v>
      </c>
    </row>
    <row r="1225" spans="1:1" ht="16" x14ac:dyDescent="0.2">
      <c r="A1225" s="3" t="s">
        <v>1224</v>
      </c>
    </row>
    <row r="1226" spans="1:1" ht="16" x14ac:dyDescent="0.2">
      <c r="A1226" s="3" t="s">
        <v>1225</v>
      </c>
    </row>
    <row r="1227" spans="1:1" ht="16" x14ac:dyDescent="0.2">
      <c r="A1227" s="3" t="s">
        <v>1226</v>
      </c>
    </row>
    <row r="1228" spans="1:1" ht="16" x14ac:dyDescent="0.2">
      <c r="A1228" s="3" t="s">
        <v>1227</v>
      </c>
    </row>
    <row r="1229" spans="1:1" ht="32" x14ac:dyDescent="0.2">
      <c r="A1229" s="3" t="s">
        <v>1228</v>
      </c>
    </row>
    <row r="1230" spans="1:1" ht="32" x14ac:dyDescent="0.2">
      <c r="A1230" s="3" t="s">
        <v>1229</v>
      </c>
    </row>
    <row r="1231" spans="1:1" ht="32" x14ac:dyDescent="0.2">
      <c r="A1231" s="3" t="s">
        <v>1230</v>
      </c>
    </row>
    <row r="1232" spans="1:1" ht="32" x14ac:dyDescent="0.2">
      <c r="A1232" s="3" t="s">
        <v>1231</v>
      </c>
    </row>
    <row r="1233" spans="1:1" ht="32" x14ac:dyDescent="0.2">
      <c r="A1233" s="3" t="s">
        <v>1232</v>
      </c>
    </row>
    <row r="1234" spans="1:1" ht="32" x14ac:dyDescent="0.2">
      <c r="A1234" s="3" t="s">
        <v>1233</v>
      </c>
    </row>
    <row r="1235" spans="1:1" ht="32" x14ac:dyDescent="0.2">
      <c r="A1235" s="3" t="s">
        <v>1234</v>
      </c>
    </row>
    <row r="1236" spans="1:1" ht="16" x14ac:dyDescent="0.2">
      <c r="A1236" s="3" t="s">
        <v>1235</v>
      </c>
    </row>
    <row r="1237" spans="1:1" ht="32" x14ac:dyDescent="0.2">
      <c r="A1237" s="3" t="s">
        <v>1236</v>
      </c>
    </row>
    <row r="1238" spans="1:1" ht="16" x14ac:dyDescent="0.2">
      <c r="A1238" s="3" t="s">
        <v>1237</v>
      </c>
    </row>
    <row r="1239" spans="1:1" ht="16" x14ac:dyDescent="0.2">
      <c r="A1239" s="3" t="s">
        <v>1238</v>
      </c>
    </row>
    <row r="1240" spans="1:1" ht="16" x14ac:dyDescent="0.2">
      <c r="A1240" s="3" t="s">
        <v>1239</v>
      </c>
    </row>
    <row r="1241" spans="1:1" ht="32" x14ac:dyDescent="0.2">
      <c r="A1241" s="3" t="s">
        <v>1240</v>
      </c>
    </row>
    <row r="1242" spans="1:1" ht="16" x14ac:dyDescent="0.2">
      <c r="A1242" s="3" t="s">
        <v>1241</v>
      </c>
    </row>
    <row r="1243" spans="1:1" ht="32" x14ac:dyDescent="0.2">
      <c r="A1243" s="3" t="s">
        <v>1242</v>
      </c>
    </row>
    <row r="1244" spans="1:1" ht="16" x14ac:dyDescent="0.2">
      <c r="A1244" s="3" t="s">
        <v>1243</v>
      </c>
    </row>
    <row r="1245" spans="1:1" ht="32" x14ac:dyDescent="0.2">
      <c r="A1245" s="3" t="s">
        <v>1244</v>
      </c>
    </row>
    <row r="1246" spans="1:1" ht="32" x14ac:dyDescent="0.2">
      <c r="A1246" s="3" t="s">
        <v>1245</v>
      </c>
    </row>
    <row r="1247" spans="1:1" ht="32" x14ac:dyDescent="0.2">
      <c r="A1247" s="3" t="s">
        <v>1246</v>
      </c>
    </row>
    <row r="1248" spans="1:1" ht="16" x14ac:dyDescent="0.2">
      <c r="A1248" s="3" t="s">
        <v>1247</v>
      </c>
    </row>
    <row r="1249" spans="1:1" ht="32" x14ac:dyDescent="0.2">
      <c r="A1249" s="3" t="s">
        <v>1248</v>
      </c>
    </row>
    <row r="1250" spans="1:1" ht="16" x14ac:dyDescent="0.2">
      <c r="A1250" s="3" t="s">
        <v>1249</v>
      </c>
    </row>
    <row r="1251" spans="1:1" ht="16" x14ac:dyDescent="0.2">
      <c r="A1251" s="3" t="s">
        <v>1250</v>
      </c>
    </row>
    <row r="1252" spans="1:1" ht="16" x14ac:dyDescent="0.2">
      <c r="A1252" s="3" t="s">
        <v>1251</v>
      </c>
    </row>
    <row r="1253" spans="1:1" ht="16" x14ac:dyDescent="0.2">
      <c r="A1253" s="3" t="s">
        <v>1252</v>
      </c>
    </row>
    <row r="1254" spans="1:1" ht="32" x14ac:dyDescent="0.2">
      <c r="A1254" s="3" t="s">
        <v>1253</v>
      </c>
    </row>
    <row r="1255" spans="1:1" ht="16" x14ac:dyDescent="0.2">
      <c r="A1255" s="3" t="s">
        <v>1254</v>
      </c>
    </row>
    <row r="1256" spans="1:1" ht="16" x14ac:dyDescent="0.2">
      <c r="A1256" s="3" t="s">
        <v>1255</v>
      </c>
    </row>
    <row r="1257" spans="1:1" ht="32" x14ac:dyDescent="0.2">
      <c r="A1257" s="3" t="s">
        <v>1256</v>
      </c>
    </row>
    <row r="1258" spans="1:1" ht="32" x14ac:dyDescent="0.2">
      <c r="A1258" s="3" t="s">
        <v>1257</v>
      </c>
    </row>
    <row r="1259" spans="1:1" ht="32" x14ac:dyDescent="0.2">
      <c r="A1259" s="3" t="s">
        <v>1258</v>
      </c>
    </row>
    <row r="1260" spans="1:1" ht="16" x14ac:dyDescent="0.2">
      <c r="A1260" s="3" t="s">
        <v>1259</v>
      </c>
    </row>
    <row r="1261" spans="1:1" ht="16" x14ac:dyDescent="0.2">
      <c r="A1261" s="3" t="s">
        <v>1260</v>
      </c>
    </row>
    <row r="1262" spans="1:1" ht="32" x14ac:dyDescent="0.2">
      <c r="A1262" s="3" t="s">
        <v>1261</v>
      </c>
    </row>
    <row r="1263" spans="1:1" ht="16" x14ac:dyDescent="0.2">
      <c r="A1263" s="3" t="s">
        <v>1262</v>
      </c>
    </row>
    <row r="1264" spans="1:1" ht="32" x14ac:dyDescent="0.2">
      <c r="A1264" s="3" t="s">
        <v>1263</v>
      </c>
    </row>
    <row r="1265" spans="1:1" ht="16" x14ac:dyDescent="0.2">
      <c r="A1265" s="3" t="s">
        <v>1264</v>
      </c>
    </row>
    <row r="1266" spans="1:1" ht="16" x14ac:dyDescent="0.2">
      <c r="A1266" s="3" t="s">
        <v>1265</v>
      </c>
    </row>
    <row r="1267" spans="1:1" ht="32" x14ac:dyDescent="0.2">
      <c r="A1267" s="3" t="s">
        <v>1266</v>
      </c>
    </row>
    <row r="1268" spans="1:1" ht="16" x14ac:dyDescent="0.2">
      <c r="A1268" s="3" t="s">
        <v>1267</v>
      </c>
    </row>
    <row r="1269" spans="1:1" ht="32" x14ac:dyDescent="0.2">
      <c r="A1269" s="3" t="s">
        <v>1268</v>
      </c>
    </row>
    <row r="1270" spans="1:1" ht="16" x14ac:dyDescent="0.2">
      <c r="A1270" s="3" t="s">
        <v>1269</v>
      </c>
    </row>
    <row r="1271" spans="1:1" ht="32" x14ac:dyDescent="0.2">
      <c r="A1271" s="3" t="s">
        <v>1270</v>
      </c>
    </row>
    <row r="1272" spans="1:1" ht="16" x14ac:dyDescent="0.2">
      <c r="A1272" s="3" t="s">
        <v>1271</v>
      </c>
    </row>
    <row r="1273" spans="1:1" ht="16" x14ac:dyDescent="0.2">
      <c r="A1273" s="3" t="s">
        <v>1272</v>
      </c>
    </row>
    <row r="1274" spans="1:1" ht="16" x14ac:dyDescent="0.2">
      <c r="A1274" s="3" t="s">
        <v>1273</v>
      </c>
    </row>
    <row r="1275" spans="1:1" ht="16" x14ac:dyDescent="0.2">
      <c r="A1275" s="3" t="s">
        <v>1274</v>
      </c>
    </row>
    <row r="1276" spans="1:1" ht="16" x14ac:dyDescent="0.2">
      <c r="A1276" s="3" t="s">
        <v>1275</v>
      </c>
    </row>
    <row r="1277" spans="1:1" ht="16" x14ac:dyDescent="0.2">
      <c r="A1277" s="3" t="s">
        <v>1276</v>
      </c>
    </row>
    <row r="1278" spans="1:1" ht="16" x14ac:dyDescent="0.2">
      <c r="A1278" s="3" t="s">
        <v>1277</v>
      </c>
    </row>
    <row r="1279" spans="1:1" ht="16" x14ac:dyDescent="0.2">
      <c r="A1279" s="3" t="s">
        <v>1278</v>
      </c>
    </row>
    <row r="1280" spans="1:1" ht="16" x14ac:dyDescent="0.2">
      <c r="A1280" s="3" t="s">
        <v>1279</v>
      </c>
    </row>
    <row r="1281" spans="1:1" ht="16" x14ac:dyDescent="0.2">
      <c r="A1281" s="3" t="s">
        <v>1280</v>
      </c>
    </row>
    <row r="1282" spans="1:1" ht="16" x14ac:dyDescent="0.2">
      <c r="A1282" s="3" t="s">
        <v>1281</v>
      </c>
    </row>
    <row r="1283" spans="1:1" ht="16" x14ac:dyDescent="0.2">
      <c r="A1283" s="3" t="s">
        <v>1282</v>
      </c>
    </row>
    <row r="1284" spans="1:1" ht="16" x14ac:dyDescent="0.2">
      <c r="A1284" s="3" t="s">
        <v>1283</v>
      </c>
    </row>
    <row r="1285" spans="1:1" ht="16" x14ac:dyDescent="0.2">
      <c r="A1285" s="3" t="s">
        <v>1284</v>
      </c>
    </row>
    <row r="1286" spans="1:1" ht="16" x14ac:dyDescent="0.2">
      <c r="A1286" s="3" t="s">
        <v>1285</v>
      </c>
    </row>
    <row r="1287" spans="1:1" ht="16" x14ac:dyDescent="0.2">
      <c r="A1287" s="3" t="s">
        <v>1286</v>
      </c>
    </row>
    <row r="1288" spans="1:1" ht="16" x14ac:dyDescent="0.2">
      <c r="A1288" s="3" t="s">
        <v>1287</v>
      </c>
    </row>
    <row r="1289" spans="1:1" ht="32" x14ac:dyDescent="0.2">
      <c r="A1289" s="3" t="s">
        <v>1288</v>
      </c>
    </row>
    <row r="1290" spans="1:1" ht="32" x14ac:dyDescent="0.2">
      <c r="A1290" s="3" t="s">
        <v>1289</v>
      </c>
    </row>
    <row r="1291" spans="1:1" ht="16" x14ac:dyDescent="0.2">
      <c r="A1291" s="3" t="s">
        <v>1290</v>
      </c>
    </row>
    <row r="1292" spans="1:1" ht="16" x14ac:dyDescent="0.2">
      <c r="A1292" s="3" t="s">
        <v>1291</v>
      </c>
    </row>
    <row r="1293" spans="1:1" ht="16" x14ac:dyDescent="0.2">
      <c r="A1293" s="3" t="s">
        <v>1292</v>
      </c>
    </row>
    <row r="1294" spans="1:1" ht="16" x14ac:dyDescent="0.2">
      <c r="A1294" s="3" t="s">
        <v>1293</v>
      </c>
    </row>
    <row r="1295" spans="1:1" ht="16" x14ac:dyDescent="0.2">
      <c r="A1295" s="3" t="s">
        <v>1294</v>
      </c>
    </row>
    <row r="1296" spans="1:1" ht="16" x14ac:dyDescent="0.2">
      <c r="A1296" s="3" t="s">
        <v>1295</v>
      </c>
    </row>
    <row r="1297" spans="1:1" ht="16" x14ac:dyDescent="0.2">
      <c r="A1297" s="3" t="s">
        <v>1296</v>
      </c>
    </row>
    <row r="1298" spans="1:1" ht="16" x14ac:dyDescent="0.2">
      <c r="A1298" s="3" t="s">
        <v>1297</v>
      </c>
    </row>
    <row r="1299" spans="1:1" ht="32" x14ac:dyDescent="0.2">
      <c r="A1299" s="3" t="s">
        <v>1298</v>
      </c>
    </row>
    <row r="1300" spans="1:1" ht="16" x14ac:dyDescent="0.2">
      <c r="A1300" s="3" t="s">
        <v>1299</v>
      </c>
    </row>
    <row r="1301" spans="1:1" ht="16" x14ac:dyDescent="0.2">
      <c r="A1301" s="3" t="s">
        <v>1300</v>
      </c>
    </row>
    <row r="1302" spans="1:1" ht="16" x14ac:dyDescent="0.2">
      <c r="A1302" s="3" t="s">
        <v>1301</v>
      </c>
    </row>
    <row r="1303" spans="1:1" ht="16" x14ac:dyDescent="0.2">
      <c r="A1303" s="3" t="s">
        <v>1302</v>
      </c>
    </row>
    <row r="1304" spans="1:1" ht="16" x14ac:dyDescent="0.2">
      <c r="A1304" s="3" t="s">
        <v>1303</v>
      </c>
    </row>
    <row r="1305" spans="1:1" ht="32" x14ac:dyDescent="0.2">
      <c r="A1305" s="3" t="s">
        <v>1304</v>
      </c>
    </row>
    <row r="1306" spans="1:1" ht="32" x14ac:dyDescent="0.2">
      <c r="A1306" s="3" t="s">
        <v>1305</v>
      </c>
    </row>
    <row r="1307" spans="1:1" ht="32" x14ac:dyDescent="0.2">
      <c r="A1307" s="3" t="s">
        <v>1306</v>
      </c>
    </row>
    <row r="1308" spans="1:1" ht="32" x14ac:dyDescent="0.2">
      <c r="A1308" s="3" t="s">
        <v>1307</v>
      </c>
    </row>
    <row r="1309" spans="1:1" ht="32" x14ac:dyDescent="0.2">
      <c r="A1309" s="3" t="s">
        <v>1308</v>
      </c>
    </row>
    <row r="1310" spans="1:1" ht="32" x14ac:dyDescent="0.2">
      <c r="A1310" s="3" t="s">
        <v>1309</v>
      </c>
    </row>
    <row r="1311" spans="1:1" ht="16" x14ac:dyDescent="0.2">
      <c r="A1311" s="3" t="s">
        <v>1310</v>
      </c>
    </row>
    <row r="1312" spans="1:1" ht="16" x14ac:dyDescent="0.2">
      <c r="A1312" s="3" t="s">
        <v>1311</v>
      </c>
    </row>
    <row r="1313" spans="1:1" ht="16" x14ac:dyDescent="0.2">
      <c r="A1313" s="3" t="s">
        <v>1312</v>
      </c>
    </row>
    <row r="1314" spans="1:1" ht="16" x14ac:dyDescent="0.2">
      <c r="A1314" s="3" t="s">
        <v>1313</v>
      </c>
    </row>
    <row r="1315" spans="1:1" ht="32" x14ac:dyDescent="0.2">
      <c r="A1315" s="3" t="s">
        <v>1314</v>
      </c>
    </row>
    <row r="1316" spans="1:1" ht="32" x14ac:dyDescent="0.2">
      <c r="A1316" s="3" t="s">
        <v>1315</v>
      </c>
    </row>
    <row r="1317" spans="1:1" ht="32" x14ac:dyDescent="0.2">
      <c r="A1317" s="3" t="s">
        <v>1316</v>
      </c>
    </row>
    <row r="1318" spans="1:1" ht="16" x14ac:dyDescent="0.2">
      <c r="A1318" s="3" t="s">
        <v>1317</v>
      </c>
    </row>
    <row r="1319" spans="1:1" ht="32" x14ac:dyDescent="0.2">
      <c r="A1319" s="3" t="s">
        <v>1318</v>
      </c>
    </row>
    <row r="1320" spans="1:1" ht="32" x14ac:dyDescent="0.2">
      <c r="A1320" s="3" t="s">
        <v>1319</v>
      </c>
    </row>
    <row r="1321" spans="1:1" ht="16" x14ac:dyDescent="0.2">
      <c r="A1321" s="3" t="s">
        <v>1320</v>
      </c>
    </row>
    <row r="1322" spans="1:1" ht="32" x14ac:dyDescent="0.2">
      <c r="A1322" s="3" t="s">
        <v>1321</v>
      </c>
    </row>
    <row r="1323" spans="1:1" ht="32" x14ac:dyDescent="0.2">
      <c r="A1323" s="3" t="s">
        <v>1322</v>
      </c>
    </row>
    <row r="1324" spans="1:1" ht="32" x14ac:dyDescent="0.2">
      <c r="A1324" s="3" t="s">
        <v>1323</v>
      </c>
    </row>
    <row r="1325" spans="1:1" ht="32" x14ac:dyDescent="0.2">
      <c r="A1325" s="3" t="s">
        <v>1324</v>
      </c>
    </row>
    <row r="1326" spans="1:1" ht="32" x14ac:dyDescent="0.2">
      <c r="A1326" s="3" t="s">
        <v>1325</v>
      </c>
    </row>
    <row r="1327" spans="1:1" ht="32" x14ac:dyDescent="0.2">
      <c r="A1327" s="3" t="s">
        <v>1326</v>
      </c>
    </row>
    <row r="1328" spans="1:1" ht="32" x14ac:dyDescent="0.2">
      <c r="A1328" s="3" t="s">
        <v>1327</v>
      </c>
    </row>
    <row r="1329" spans="1:1" ht="32" x14ac:dyDescent="0.2">
      <c r="A1329" s="3" t="s">
        <v>1328</v>
      </c>
    </row>
    <row r="1330" spans="1:1" ht="32" x14ac:dyDescent="0.2">
      <c r="A1330" s="3" t="s">
        <v>1329</v>
      </c>
    </row>
    <row r="1331" spans="1:1" ht="32" x14ac:dyDescent="0.2">
      <c r="A1331" s="3" t="s">
        <v>1330</v>
      </c>
    </row>
    <row r="1332" spans="1:1" ht="32" x14ac:dyDescent="0.2">
      <c r="A1332" s="3" t="s">
        <v>1331</v>
      </c>
    </row>
    <row r="1333" spans="1:1" ht="32" x14ac:dyDescent="0.2">
      <c r="A1333" s="3" t="s">
        <v>1332</v>
      </c>
    </row>
    <row r="1334" spans="1:1" ht="16" x14ac:dyDescent="0.2">
      <c r="A1334" s="3" t="s">
        <v>1333</v>
      </c>
    </row>
    <row r="1335" spans="1:1" ht="16" x14ac:dyDescent="0.2">
      <c r="A1335" s="3" t="s">
        <v>1334</v>
      </c>
    </row>
    <row r="1336" spans="1:1" ht="32" x14ac:dyDescent="0.2">
      <c r="A1336" s="3" t="s">
        <v>1335</v>
      </c>
    </row>
    <row r="1337" spans="1:1" ht="16" x14ac:dyDescent="0.2">
      <c r="A1337" s="3" t="s">
        <v>1336</v>
      </c>
    </row>
    <row r="1338" spans="1:1" ht="32" x14ac:dyDescent="0.2">
      <c r="A1338" s="3" t="s">
        <v>1337</v>
      </c>
    </row>
    <row r="1339" spans="1:1" ht="32" x14ac:dyDescent="0.2">
      <c r="A1339" s="3" t="s">
        <v>1338</v>
      </c>
    </row>
    <row r="1340" spans="1:1" ht="32" x14ac:dyDescent="0.2">
      <c r="A1340" s="3" t="s">
        <v>1339</v>
      </c>
    </row>
    <row r="1341" spans="1:1" ht="16" x14ac:dyDescent="0.2">
      <c r="A1341" s="3" t="s">
        <v>1340</v>
      </c>
    </row>
    <row r="1342" spans="1:1" ht="16" x14ac:dyDescent="0.2">
      <c r="A1342" s="3" t="s">
        <v>1341</v>
      </c>
    </row>
    <row r="1343" spans="1:1" ht="32" x14ac:dyDescent="0.2">
      <c r="A1343" s="3" t="s">
        <v>1342</v>
      </c>
    </row>
    <row r="1344" spans="1:1" ht="32" x14ac:dyDescent="0.2">
      <c r="A1344" s="3" t="s">
        <v>1343</v>
      </c>
    </row>
    <row r="1345" spans="1:1" ht="32" x14ac:dyDescent="0.2">
      <c r="A1345" s="3" t="s">
        <v>1344</v>
      </c>
    </row>
    <row r="1346" spans="1:1" ht="16" x14ac:dyDescent="0.2">
      <c r="A1346" s="3" t="s">
        <v>1345</v>
      </c>
    </row>
    <row r="1347" spans="1:1" ht="32" x14ac:dyDescent="0.2">
      <c r="A1347" s="3" t="s">
        <v>1346</v>
      </c>
    </row>
    <row r="1348" spans="1:1" ht="16" x14ac:dyDescent="0.2">
      <c r="A1348" s="3" t="s">
        <v>1347</v>
      </c>
    </row>
    <row r="1349" spans="1:1" ht="32" x14ac:dyDescent="0.2">
      <c r="A1349" s="3" t="s">
        <v>1348</v>
      </c>
    </row>
    <row r="1350" spans="1:1" ht="16" x14ac:dyDescent="0.2">
      <c r="A1350" s="3" t="s">
        <v>1349</v>
      </c>
    </row>
    <row r="1351" spans="1:1" ht="32" x14ac:dyDescent="0.2">
      <c r="A1351" s="3" t="s">
        <v>1350</v>
      </c>
    </row>
    <row r="1352" spans="1:1" ht="32" x14ac:dyDescent="0.2">
      <c r="A1352" s="3" t="s">
        <v>1351</v>
      </c>
    </row>
    <row r="1353" spans="1:1" ht="16" x14ac:dyDescent="0.2">
      <c r="A1353" s="3" t="s">
        <v>1352</v>
      </c>
    </row>
    <row r="1354" spans="1:1" ht="16" x14ac:dyDescent="0.2">
      <c r="A1354" s="3" t="s">
        <v>1353</v>
      </c>
    </row>
    <row r="1355" spans="1:1" ht="32" x14ac:dyDescent="0.2">
      <c r="A1355" s="3" t="s">
        <v>1354</v>
      </c>
    </row>
    <row r="1356" spans="1:1" ht="32" x14ac:dyDescent="0.2">
      <c r="A1356" s="3" t="s">
        <v>1355</v>
      </c>
    </row>
    <row r="1357" spans="1:1" ht="32" x14ac:dyDescent="0.2">
      <c r="A1357" s="3" t="s">
        <v>1356</v>
      </c>
    </row>
    <row r="1358" spans="1:1" ht="32" x14ac:dyDescent="0.2">
      <c r="A1358" s="3" t="s">
        <v>1357</v>
      </c>
    </row>
    <row r="1359" spans="1:1" ht="16" x14ac:dyDescent="0.2">
      <c r="A1359" s="3" t="s">
        <v>1358</v>
      </c>
    </row>
    <row r="1360" spans="1:1" ht="16" x14ac:dyDescent="0.2">
      <c r="A1360" s="3" t="s">
        <v>1359</v>
      </c>
    </row>
    <row r="1361" spans="1:1" ht="16" x14ac:dyDescent="0.2">
      <c r="A1361" s="3" t="s">
        <v>1360</v>
      </c>
    </row>
    <row r="1362" spans="1:1" ht="16" x14ac:dyDescent="0.2">
      <c r="A1362" s="3" t="s">
        <v>1361</v>
      </c>
    </row>
    <row r="1363" spans="1:1" ht="16" x14ac:dyDescent="0.2">
      <c r="A1363" s="3" t="s">
        <v>1362</v>
      </c>
    </row>
    <row r="1364" spans="1:1" ht="32" x14ac:dyDescent="0.2">
      <c r="A1364" s="3" t="s">
        <v>1363</v>
      </c>
    </row>
    <row r="1365" spans="1:1" ht="32" x14ac:dyDescent="0.2">
      <c r="A1365" s="3" t="s">
        <v>1364</v>
      </c>
    </row>
    <row r="1366" spans="1:1" ht="32" x14ac:dyDescent="0.2">
      <c r="A1366" s="3" t="s">
        <v>1365</v>
      </c>
    </row>
    <row r="1367" spans="1:1" ht="16" x14ac:dyDescent="0.2">
      <c r="A1367" s="3" t="s">
        <v>1366</v>
      </c>
    </row>
    <row r="1368" spans="1:1" ht="16" x14ac:dyDescent="0.2">
      <c r="A1368" s="3" t="s">
        <v>1367</v>
      </c>
    </row>
    <row r="1369" spans="1:1" ht="16" x14ac:dyDescent="0.2">
      <c r="A1369" s="3" t="s">
        <v>1368</v>
      </c>
    </row>
    <row r="1370" spans="1:1" ht="16" x14ac:dyDescent="0.2">
      <c r="A1370" s="3" t="s">
        <v>1369</v>
      </c>
    </row>
    <row r="1371" spans="1:1" ht="32" x14ac:dyDescent="0.2">
      <c r="A1371" s="3" t="s">
        <v>1370</v>
      </c>
    </row>
    <row r="1372" spans="1:1" ht="32" x14ac:dyDescent="0.2">
      <c r="A1372" s="3" t="s">
        <v>1371</v>
      </c>
    </row>
    <row r="1373" spans="1:1" ht="16" x14ac:dyDescent="0.2">
      <c r="A1373" s="3" t="s">
        <v>1372</v>
      </c>
    </row>
    <row r="1374" spans="1:1" ht="16" x14ac:dyDescent="0.2">
      <c r="A1374" s="3" t="s">
        <v>1373</v>
      </c>
    </row>
    <row r="1375" spans="1:1" ht="16" x14ac:dyDescent="0.2">
      <c r="A1375" s="3" t="s">
        <v>1374</v>
      </c>
    </row>
    <row r="1376" spans="1:1" ht="16" x14ac:dyDescent="0.2">
      <c r="A1376" s="3" t="s">
        <v>1375</v>
      </c>
    </row>
    <row r="1377" spans="1:1" ht="16" x14ac:dyDescent="0.2">
      <c r="A1377" s="3" t="s">
        <v>1376</v>
      </c>
    </row>
    <row r="1378" spans="1:1" ht="16" x14ac:dyDescent="0.2">
      <c r="A1378" s="3" t="s">
        <v>1377</v>
      </c>
    </row>
    <row r="1379" spans="1:1" ht="16" x14ac:dyDescent="0.2">
      <c r="A1379" s="3" t="s">
        <v>1378</v>
      </c>
    </row>
    <row r="1380" spans="1:1" ht="16" x14ac:dyDescent="0.2">
      <c r="A1380" s="3" t="s">
        <v>1379</v>
      </c>
    </row>
    <row r="1381" spans="1:1" ht="16" x14ac:dyDescent="0.2">
      <c r="A1381" s="3" t="s">
        <v>1380</v>
      </c>
    </row>
    <row r="1382" spans="1:1" ht="16" x14ac:dyDescent="0.2">
      <c r="A1382" s="3" t="s">
        <v>1381</v>
      </c>
    </row>
    <row r="1383" spans="1:1" ht="32" x14ac:dyDescent="0.2">
      <c r="A1383" s="3" t="s">
        <v>1382</v>
      </c>
    </row>
    <row r="1384" spans="1:1" ht="16" x14ac:dyDescent="0.2">
      <c r="A1384" s="3" t="s">
        <v>1383</v>
      </c>
    </row>
    <row r="1385" spans="1:1" ht="32" x14ac:dyDescent="0.2">
      <c r="A1385" s="3" t="s">
        <v>1384</v>
      </c>
    </row>
    <row r="1386" spans="1:1" ht="32" x14ac:dyDescent="0.2">
      <c r="A1386" s="3" t="s">
        <v>1385</v>
      </c>
    </row>
    <row r="1387" spans="1:1" ht="16" x14ac:dyDescent="0.2">
      <c r="A1387" s="3" t="s">
        <v>1386</v>
      </c>
    </row>
    <row r="1388" spans="1:1" ht="16" x14ac:dyDescent="0.2">
      <c r="A1388" s="3" t="s">
        <v>1387</v>
      </c>
    </row>
    <row r="1389" spans="1:1" ht="16" x14ac:dyDescent="0.2">
      <c r="A1389" s="3" t="s">
        <v>1388</v>
      </c>
    </row>
    <row r="1390" spans="1:1" ht="16" x14ac:dyDescent="0.2">
      <c r="A1390" s="3" t="s">
        <v>1389</v>
      </c>
    </row>
    <row r="1391" spans="1:1" ht="16" x14ac:dyDescent="0.2">
      <c r="A1391" s="3" t="s">
        <v>1390</v>
      </c>
    </row>
    <row r="1392" spans="1:1" ht="16" x14ac:dyDescent="0.2">
      <c r="A1392" s="3" t="s">
        <v>1391</v>
      </c>
    </row>
    <row r="1393" spans="1:1" ht="16" x14ac:dyDescent="0.2">
      <c r="A1393" s="3" t="s">
        <v>1392</v>
      </c>
    </row>
    <row r="1394" spans="1:1" ht="16" x14ac:dyDescent="0.2">
      <c r="A1394" s="3" t="s">
        <v>1393</v>
      </c>
    </row>
    <row r="1395" spans="1:1" ht="16" x14ac:dyDescent="0.2">
      <c r="A1395" s="3" t="s">
        <v>1394</v>
      </c>
    </row>
    <row r="1396" spans="1:1" ht="32" x14ac:dyDescent="0.2">
      <c r="A1396" s="3" t="s">
        <v>1395</v>
      </c>
    </row>
    <row r="1397" spans="1:1" ht="16" x14ac:dyDescent="0.2">
      <c r="A1397" s="3" t="s">
        <v>1396</v>
      </c>
    </row>
    <row r="1398" spans="1:1" ht="16" x14ac:dyDescent="0.2">
      <c r="A1398" s="3" t="s">
        <v>1397</v>
      </c>
    </row>
    <row r="1399" spans="1:1" ht="16" x14ac:dyDescent="0.2">
      <c r="A1399" s="3" t="s">
        <v>1398</v>
      </c>
    </row>
    <row r="1400" spans="1:1" ht="32" x14ac:dyDescent="0.2">
      <c r="A1400" s="3" t="s">
        <v>1399</v>
      </c>
    </row>
    <row r="1401" spans="1:1" ht="32" x14ac:dyDescent="0.2">
      <c r="A1401" s="3" t="s">
        <v>1400</v>
      </c>
    </row>
    <row r="1402" spans="1:1" ht="16" x14ac:dyDescent="0.2">
      <c r="A1402" s="3" t="s">
        <v>1401</v>
      </c>
    </row>
    <row r="1403" spans="1:1" ht="32" x14ac:dyDescent="0.2">
      <c r="A1403" s="3" t="s">
        <v>1402</v>
      </c>
    </row>
    <row r="1404" spans="1:1" ht="16" x14ac:dyDescent="0.2">
      <c r="A1404" s="3" t="s">
        <v>1403</v>
      </c>
    </row>
    <row r="1405" spans="1:1" ht="16" x14ac:dyDescent="0.2">
      <c r="A1405" s="3" t="s">
        <v>1404</v>
      </c>
    </row>
    <row r="1406" spans="1:1" ht="16" x14ac:dyDescent="0.2">
      <c r="A1406" s="3" t="s">
        <v>1405</v>
      </c>
    </row>
    <row r="1407" spans="1:1" ht="16" x14ac:dyDescent="0.2">
      <c r="A1407" s="3" t="s">
        <v>1406</v>
      </c>
    </row>
    <row r="1408" spans="1:1" ht="16" x14ac:dyDescent="0.2">
      <c r="A1408" s="3" t="s">
        <v>1407</v>
      </c>
    </row>
    <row r="1409" spans="1:1" ht="16" x14ac:dyDescent="0.2">
      <c r="A1409" s="3" t="s">
        <v>1408</v>
      </c>
    </row>
    <row r="1410" spans="1:1" ht="32" x14ac:dyDescent="0.2">
      <c r="A1410" s="3" t="s">
        <v>1409</v>
      </c>
    </row>
    <row r="1411" spans="1:1" ht="16" x14ac:dyDescent="0.2">
      <c r="A1411" s="3" t="s">
        <v>1410</v>
      </c>
    </row>
    <row r="1412" spans="1:1" ht="16" x14ac:dyDescent="0.2">
      <c r="A1412" s="3" t="s">
        <v>1411</v>
      </c>
    </row>
    <row r="1413" spans="1:1" ht="16" x14ac:dyDescent="0.2">
      <c r="A1413" s="3" t="s">
        <v>1412</v>
      </c>
    </row>
    <row r="1414" spans="1:1" ht="32" x14ac:dyDescent="0.2">
      <c r="A1414" s="3" t="s">
        <v>1413</v>
      </c>
    </row>
    <row r="1415" spans="1:1" ht="16" x14ac:dyDescent="0.2">
      <c r="A1415" s="3" t="s">
        <v>1414</v>
      </c>
    </row>
    <row r="1416" spans="1:1" ht="16" x14ac:dyDescent="0.2">
      <c r="A1416" s="3" t="s">
        <v>1415</v>
      </c>
    </row>
    <row r="1417" spans="1:1" ht="32" x14ac:dyDescent="0.2">
      <c r="A1417" s="3" t="s">
        <v>1416</v>
      </c>
    </row>
    <row r="1418" spans="1:1" ht="16" x14ac:dyDescent="0.2">
      <c r="A1418" s="3" t="s">
        <v>1417</v>
      </c>
    </row>
    <row r="1419" spans="1:1" ht="16" x14ac:dyDescent="0.2">
      <c r="A1419" s="3" t="s">
        <v>1418</v>
      </c>
    </row>
    <row r="1420" spans="1:1" ht="16" x14ac:dyDescent="0.2">
      <c r="A1420" s="3" t="s">
        <v>1419</v>
      </c>
    </row>
    <row r="1421" spans="1:1" ht="32" x14ac:dyDescent="0.2">
      <c r="A1421" s="3" t="s">
        <v>1420</v>
      </c>
    </row>
    <row r="1422" spans="1:1" ht="16" x14ac:dyDescent="0.2">
      <c r="A1422" s="3" t="s">
        <v>1421</v>
      </c>
    </row>
    <row r="1423" spans="1:1" ht="16" x14ac:dyDescent="0.2">
      <c r="A1423" s="3" t="s">
        <v>1422</v>
      </c>
    </row>
    <row r="1424" spans="1:1" ht="32" x14ac:dyDescent="0.2">
      <c r="A1424" s="3" t="s">
        <v>1423</v>
      </c>
    </row>
    <row r="1425" spans="1:1" ht="16" x14ac:dyDescent="0.2">
      <c r="A1425" s="3" t="s">
        <v>1424</v>
      </c>
    </row>
    <row r="1426" spans="1:1" ht="16" x14ac:dyDescent="0.2">
      <c r="A1426" s="3" t="s">
        <v>1425</v>
      </c>
    </row>
    <row r="1427" spans="1:1" ht="16" x14ac:dyDescent="0.2">
      <c r="A1427" s="3" t="s">
        <v>1426</v>
      </c>
    </row>
    <row r="1428" spans="1:1" ht="32" x14ac:dyDescent="0.2">
      <c r="A1428" s="3" t="s">
        <v>1427</v>
      </c>
    </row>
    <row r="1429" spans="1:1" ht="16" x14ac:dyDescent="0.2">
      <c r="A1429" s="3" t="s">
        <v>1428</v>
      </c>
    </row>
    <row r="1430" spans="1:1" ht="32" x14ac:dyDescent="0.2">
      <c r="A1430" s="3" t="s">
        <v>1429</v>
      </c>
    </row>
    <row r="1431" spans="1:1" ht="16" x14ac:dyDescent="0.2">
      <c r="A1431" s="3" t="s">
        <v>1430</v>
      </c>
    </row>
    <row r="1432" spans="1:1" ht="16" x14ac:dyDescent="0.2">
      <c r="A1432" s="3" t="s">
        <v>1431</v>
      </c>
    </row>
    <row r="1433" spans="1:1" ht="32" x14ac:dyDescent="0.2">
      <c r="A1433" s="3" t="s">
        <v>1432</v>
      </c>
    </row>
    <row r="1434" spans="1:1" ht="16" x14ac:dyDescent="0.2">
      <c r="A1434" s="3" t="s">
        <v>1433</v>
      </c>
    </row>
    <row r="1435" spans="1:1" ht="16" x14ac:dyDescent="0.2">
      <c r="A1435" s="3" t="s">
        <v>1434</v>
      </c>
    </row>
    <row r="1436" spans="1:1" ht="16" x14ac:dyDescent="0.2">
      <c r="A1436" s="3" t="s">
        <v>1435</v>
      </c>
    </row>
    <row r="1437" spans="1:1" ht="16" x14ac:dyDescent="0.2">
      <c r="A1437" s="3" t="s">
        <v>1436</v>
      </c>
    </row>
    <row r="1438" spans="1:1" ht="32" x14ac:dyDescent="0.2">
      <c r="A1438" s="3" t="s">
        <v>1437</v>
      </c>
    </row>
    <row r="1439" spans="1:1" ht="16" x14ac:dyDescent="0.2">
      <c r="A1439" s="3" t="s">
        <v>1438</v>
      </c>
    </row>
    <row r="1440" spans="1:1" ht="32" x14ac:dyDescent="0.2">
      <c r="A1440" s="3" t="s">
        <v>1439</v>
      </c>
    </row>
    <row r="1441" spans="1:1" ht="32" x14ac:dyDescent="0.2">
      <c r="A1441" s="3" t="s">
        <v>1440</v>
      </c>
    </row>
    <row r="1442" spans="1:1" ht="32" x14ac:dyDescent="0.2">
      <c r="A1442" s="3" t="s">
        <v>1441</v>
      </c>
    </row>
    <row r="1443" spans="1:1" ht="16" x14ac:dyDescent="0.2">
      <c r="A1443" s="3" t="s">
        <v>1442</v>
      </c>
    </row>
    <row r="1444" spans="1:1" ht="32" x14ac:dyDescent="0.2">
      <c r="A1444" s="3" t="s">
        <v>1443</v>
      </c>
    </row>
    <row r="1445" spans="1:1" ht="32" x14ac:dyDescent="0.2">
      <c r="A1445" s="3" t="s">
        <v>1444</v>
      </c>
    </row>
    <row r="1446" spans="1:1" ht="16" x14ac:dyDescent="0.2">
      <c r="A1446" s="3" t="s">
        <v>1445</v>
      </c>
    </row>
    <row r="1447" spans="1:1" ht="32" x14ac:dyDescent="0.2">
      <c r="A1447" s="3" t="s">
        <v>1446</v>
      </c>
    </row>
    <row r="1448" spans="1:1" ht="32" x14ac:dyDescent="0.2">
      <c r="A1448" s="3" t="s">
        <v>1447</v>
      </c>
    </row>
    <row r="1449" spans="1:1" ht="16" x14ac:dyDescent="0.2">
      <c r="A1449" s="3" t="s">
        <v>1448</v>
      </c>
    </row>
    <row r="1450" spans="1:1" ht="16" x14ac:dyDescent="0.2">
      <c r="A1450" s="3" t="s">
        <v>1449</v>
      </c>
    </row>
    <row r="1451" spans="1:1" ht="32" x14ac:dyDescent="0.2">
      <c r="A1451" s="3" t="s">
        <v>1450</v>
      </c>
    </row>
    <row r="1452" spans="1:1" ht="16" x14ac:dyDescent="0.2">
      <c r="A1452" s="3" t="s">
        <v>1451</v>
      </c>
    </row>
    <row r="1453" spans="1:1" ht="16" x14ac:dyDescent="0.2">
      <c r="A1453" s="3" t="s">
        <v>1452</v>
      </c>
    </row>
    <row r="1454" spans="1:1" ht="16" x14ac:dyDescent="0.2">
      <c r="A1454" s="3" t="s">
        <v>1453</v>
      </c>
    </row>
    <row r="1455" spans="1:1" ht="32" x14ac:dyDescent="0.2">
      <c r="A1455" s="3" t="s">
        <v>1454</v>
      </c>
    </row>
    <row r="1456" spans="1:1" ht="32" x14ac:dyDescent="0.2">
      <c r="A1456" s="3" t="s">
        <v>1455</v>
      </c>
    </row>
    <row r="1457" spans="1:1" ht="32" x14ac:dyDescent="0.2">
      <c r="A1457" s="3" t="s">
        <v>1456</v>
      </c>
    </row>
    <row r="1458" spans="1:1" ht="16" x14ac:dyDescent="0.2">
      <c r="A1458" s="3" t="s">
        <v>1457</v>
      </c>
    </row>
    <row r="1459" spans="1:1" ht="16" x14ac:dyDescent="0.2">
      <c r="A1459" s="3" t="s">
        <v>1458</v>
      </c>
    </row>
    <row r="1460" spans="1:1" ht="32" x14ac:dyDescent="0.2">
      <c r="A1460" s="3" t="s">
        <v>1459</v>
      </c>
    </row>
    <row r="1461" spans="1:1" ht="16" x14ac:dyDescent="0.2">
      <c r="A1461" s="3" t="s">
        <v>1460</v>
      </c>
    </row>
    <row r="1462" spans="1:1" ht="16" x14ac:dyDescent="0.2">
      <c r="A1462" s="3" t="s">
        <v>1461</v>
      </c>
    </row>
    <row r="1463" spans="1:1" ht="16" x14ac:dyDescent="0.2">
      <c r="A1463" s="3" t="s">
        <v>1462</v>
      </c>
    </row>
    <row r="1464" spans="1:1" ht="16" x14ac:dyDescent="0.2">
      <c r="A1464" s="3" t="s">
        <v>1463</v>
      </c>
    </row>
    <row r="1465" spans="1:1" ht="32" x14ac:dyDescent="0.2">
      <c r="A1465" s="3" t="s">
        <v>1464</v>
      </c>
    </row>
    <row r="1466" spans="1:1" ht="16" x14ac:dyDescent="0.2">
      <c r="A1466" s="3" t="s">
        <v>1465</v>
      </c>
    </row>
    <row r="1467" spans="1:1" ht="16" x14ac:dyDescent="0.2">
      <c r="A1467" s="3" t="s">
        <v>1466</v>
      </c>
    </row>
    <row r="1468" spans="1:1" ht="16" x14ac:dyDescent="0.2">
      <c r="A1468" s="3" t="s">
        <v>1467</v>
      </c>
    </row>
    <row r="1469" spans="1:1" ht="16" x14ac:dyDescent="0.2">
      <c r="A1469" s="3" t="s">
        <v>1468</v>
      </c>
    </row>
    <row r="1470" spans="1:1" ht="16" x14ac:dyDescent="0.2">
      <c r="A1470" s="3" t="s">
        <v>1469</v>
      </c>
    </row>
    <row r="1471" spans="1:1" ht="16" x14ac:dyDescent="0.2">
      <c r="A1471" s="3" t="s">
        <v>1470</v>
      </c>
    </row>
    <row r="1472" spans="1:1" ht="16" x14ac:dyDescent="0.2">
      <c r="A1472" s="3" t="s">
        <v>1471</v>
      </c>
    </row>
    <row r="1473" spans="1:1" ht="16" x14ac:dyDescent="0.2">
      <c r="A1473" s="3" t="s">
        <v>1472</v>
      </c>
    </row>
    <row r="1474" spans="1:1" ht="16" x14ac:dyDescent="0.2">
      <c r="A1474" s="3" t="s">
        <v>1473</v>
      </c>
    </row>
    <row r="1475" spans="1:1" ht="16" x14ac:dyDescent="0.2">
      <c r="A1475" s="3" t="s">
        <v>1474</v>
      </c>
    </row>
    <row r="1476" spans="1:1" ht="16" x14ac:dyDescent="0.2">
      <c r="A1476" s="3" t="s">
        <v>1475</v>
      </c>
    </row>
    <row r="1477" spans="1:1" ht="16" x14ac:dyDescent="0.2">
      <c r="A1477" s="3" t="s">
        <v>1476</v>
      </c>
    </row>
    <row r="1478" spans="1:1" ht="16" x14ac:dyDescent="0.2">
      <c r="A1478" s="3" t="s">
        <v>1477</v>
      </c>
    </row>
    <row r="1479" spans="1:1" ht="16" x14ac:dyDescent="0.2">
      <c r="A1479" s="3" t="s">
        <v>1478</v>
      </c>
    </row>
    <row r="1480" spans="1:1" ht="16" x14ac:dyDescent="0.2">
      <c r="A1480" s="3" t="s">
        <v>1479</v>
      </c>
    </row>
    <row r="1481" spans="1:1" ht="16" x14ac:dyDescent="0.2">
      <c r="A1481" s="3" t="s">
        <v>1480</v>
      </c>
    </row>
    <row r="1482" spans="1:1" ht="16" x14ac:dyDescent="0.2">
      <c r="A1482" s="3" t="s">
        <v>1481</v>
      </c>
    </row>
    <row r="1483" spans="1:1" ht="32" x14ac:dyDescent="0.2">
      <c r="A1483" s="3" t="s">
        <v>1482</v>
      </c>
    </row>
    <row r="1484" spans="1:1" ht="32" x14ac:dyDescent="0.2">
      <c r="A1484" s="3" t="s">
        <v>1483</v>
      </c>
    </row>
    <row r="1485" spans="1:1" ht="16" x14ac:dyDescent="0.2">
      <c r="A1485" s="3" t="s">
        <v>1484</v>
      </c>
    </row>
    <row r="1486" spans="1:1" ht="16" x14ac:dyDescent="0.2">
      <c r="A1486" s="3" t="s">
        <v>1485</v>
      </c>
    </row>
    <row r="1487" spans="1:1" ht="16" x14ac:dyDescent="0.2">
      <c r="A1487" s="3" t="s">
        <v>1486</v>
      </c>
    </row>
    <row r="1488" spans="1:1" ht="16" x14ac:dyDescent="0.2">
      <c r="A1488" s="3" t="s">
        <v>1487</v>
      </c>
    </row>
    <row r="1489" spans="1:1" ht="16" x14ac:dyDescent="0.2">
      <c r="A1489" s="3" t="s">
        <v>1488</v>
      </c>
    </row>
    <row r="1490" spans="1:1" ht="16" x14ac:dyDescent="0.2">
      <c r="A1490" s="3" t="s">
        <v>1489</v>
      </c>
    </row>
    <row r="1491" spans="1:1" ht="32" x14ac:dyDescent="0.2">
      <c r="A1491" s="3" t="s">
        <v>1490</v>
      </c>
    </row>
    <row r="1492" spans="1:1" ht="32" x14ac:dyDescent="0.2">
      <c r="A1492" s="3" t="s">
        <v>1491</v>
      </c>
    </row>
    <row r="1493" spans="1:1" ht="16" x14ac:dyDescent="0.2">
      <c r="A1493" s="3" t="s">
        <v>1492</v>
      </c>
    </row>
    <row r="1494" spans="1:1" ht="16" x14ac:dyDescent="0.2">
      <c r="A1494" s="3" t="s">
        <v>1493</v>
      </c>
    </row>
    <row r="1495" spans="1:1" ht="16" x14ac:dyDescent="0.2">
      <c r="A1495" s="3" t="s">
        <v>1494</v>
      </c>
    </row>
    <row r="1496" spans="1:1" ht="16" x14ac:dyDescent="0.2">
      <c r="A1496" s="3" t="s">
        <v>1495</v>
      </c>
    </row>
    <row r="1497" spans="1:1" ht="16" x14ac:dyDescent="0.2">
      <c r="A1497" s="3" t="s">
        <v>1496</v>
      </c>
    </row>
    <row r="1498" spans="1:1" ht="16" x14ac:dyDescent="0.2">
      <c r="A1498" s="3" t="s">
        <v>1497</v>
      </c>
    </row>
    <row r="1499" spans="1:1" ht="16" x14ac:dyDescent="0.2">
      <c r="A1499" s="3" t="s">
        <v>1498</v>
      </c>
    </row>
    <row r="1500" spans="1:1" ht="32" x14ac:dyDescent="0.2">
      <c r="A1500" s="3" t="s">
        <v>1499</v>
      </c>
    </row>
    <row r="1501" spans="1:1" ht="16" x14ac:dyDescent="0.2">
      <c r="A1501" s="3" t="s">
        <v>1500</v>
      </c>
    </row>
    <row r="1502" spans="1:1" ht="16" x14ac:dyDescent="0.2">
      <c r="A1502" s="3" t="s">
        <v>1501</v>
      </c>
    </row>
    <row r="1503" spans="1:1" ht="16" x14ac:dyDescent="0.2">
      <c r="A1503" s="3" t="s">
        <v>1502</v>
      </c>
    </row>
    <row r="1504" spans="1:1" ht="16" x14ac:dyDescent="0.2">
      <c r="A1504" s="3" t="s">
        <v>1503</v>
      </c>
    </row>
    <row r="1505" spans="1:1" ht="16" x14ac:dyDescent="0.2">
      <c r="A1505" s="3" t="s">
        <v>1504</v>
      </c>
    </row>
    <row r="1506" spans="1:1" ht="16" x14ac:dyDescent="0.2">
      <c r="A1506" s="3" t="s">
        <v>1505</v>
      </c>
    </row>
    <row r="1507" spans="1:1" ht="32" x14ac:dyDescent="0.2">
      <c r="A1507" s="3" t="s">
        <v>1506</v>
      </c>
    </row>
    <row r="1508" spans="1:1" ht="16" x14ac:dyDescent="0.2">
      <c r="A1508" s="3" t="s">
        <v>1507</v>
      </c>
    </row>
    <row r="1509" spans="1:1" ht="32" x14ac:dyDescent="0.2">
      <c r="A1509" s="3" t="s">
        <v>1508</v>
      </c>
    </row>
    <row r="1510" spans="1:1" ht="32" x14ac:dyDescent="0.2">
      <c r="A1510" s="3" t="s">
        <v>1509</v>
      </c>
    </row>
    <row r="1511" spans="1:1" ht="16" x14ac:dyDescent="0.2">
      <c r="A1511" s="3" t="s">
        <v>1510</v>
      </c>
    </row>
    <row r="1512" spans="1:1" ht="16" x14ac:dyDescent="0.2">
      <c r="A1512" s="3" t="s">
        <v>1511</v>
      </c>
    </row>
    <row r="1513" spans="1:1" ht="16" x14ac:dyDescent="0.2">
      <c r="A1513" s="3" t="s">
        <v>1512</v>
      </c>
    </row>
    <row r="1514" spans="1:1" ht="32" x14ac:dyDescent="0.2">
      <c r="A1514" s="3" t="s">
        <v>1513</v>
      </c>
    </row>
    <row r="1515" spans="1:1" ht="16" x14ac:dyDescent="0.2">
      <c r="A1515" s="3" t="s">
        <v>1514</v>
      </c>
    </row>
    <row r="1516" spans="1:1" ht="16" x14ac:dyDescent="0.2">
      <c r="A1516" s="3" t="s">
        <v>1515</v>
      </c>
    </row>
    <row r="1517" spans="1:1" ht="16" x14ac:dyDescent="0.2">
      <c r="A1517" s="3" t="s">
        <v>1516</v>
      </c>
    </row>
    <row r="1518" spans="1:1" ht="32" x14ac:dyDescent="0.2">
      <c r="A1518" s="3" t="s">
        <v>1517</v>
      </c>
    </row>
    <row r="1519" spans="1:1" ht="32" x14ac:dyDescent="0.2">
      <c r="A1519" s="3" t="s">
        <v>1518</v>
      </c>
    </row>
    <row r="1520" spans="1:1" ht="32" x14ac:dyDescent="0.2">
      <c r="A1520" s="3" t="s">
        <v>1519</v>
      </c>
    </row>
    <row r="1521" spans="1:1" ht="16" x14ac:dyDescent="0.2">
      <c r="A1521" s="3" t="s">
        <v>1520</v>
      </c>
    </row>
    <row r="1522" spans="1:1" ht="16" x14ac:dyDescent="0.2">
      <c r="A1522" s="3" t="s">
        <v>1521</v>
      </c>
    </row>
    <row r="1523" spans="1:1" ht="16" x14ac:dyDescent="0.2">
      <c r="A1523" s="3" t="s">
        <v>1522</v>
      </c>
    </row>
    <row r="1524" spans="1:1" ht="16" x14ac:dyDescent="0.2">
      <c r="A1524" s="3" t="s">
        <v>1523</v>
      </c>
    </row>
    <row r="1525" spans="1:1" ht="16" x14ac:dyDescent="0.2">
      <c r="A1525" s="3" t="s">
        <v>1524</v>
      </c>
    </row>
    <row r="1526" spans="1:1" ht="16" x14ac:dyDescent="0.2">
      <c r="A1526" s="3" t="s">
        <v>1525</v>
      </c>
    </row>
    <row r="1527" spans="1:1" ht="16" x14ac:dyDescent="0.2">
      <c r="A1527" s="3" t="s">
        <v>1526</v>
      </c>
    </row>
    <row r="1528" spans="1:1" ht="16" x14ac:dyDescent="0.2">
      <c r="A1528" s="3" t="s">
        <v>1527</v>
      </c>
    </row>
    <row r="1529" spans="1:1" ht="16" x14ac:dyDescent="0.2">
      <c r="A1529" s="3" t="s">
        <v>1528</v>
      </c>
    </row>
    <row r="1530" spans="1:1" ht="16" x14ac:dyDescent="0.2">
      <c r="A1530" s="3" t="s">
        <v>1529</v>
      </c>
    </row>
    <row r="1531" spans="1:1" ht="16" x14ac:dyDescent="0.2">
      <c r="A1531" s="3" t="s">
        <v>1530</v>
      </c>
    </row>
    <row r="1532" spans="1:1" ht="16" x14ac:dyDescent="0.2">
      <c r="A1532" s="3" t="s">
        <v>1531</v>
      </c>
    </row>
    <row r="1533" spans="1:1" ht="16" x14ac:dyDescent="0.2">
      <c r="A1533" s="3" t="s">
        <v>1532</v>
      </c>
    </row>
    <row r="1534" spans="1:1" ht="16" x14ac:dyDescent="0.2">
      <c r="A1534" s="3" t="s">
        <v>1533</v>
      </c>
    </row>
    <row r="1535" spans="1:1" ht="16" x14ac:dyDescent="0.2">
      <c r="A1535" s="3" t="s">
        <v>1534</v>
      </c>
    </row>
    <row r="1536" spans="1:1" ht="32" x14ac:dyDescent="0.2">
      <c r="A1536" s="3" t="s">
        <v>1535</v>
      </c>
    </row>
    <row r="1537" spans="1:1" ht="16" x14ac:dyDescent="0.2">
      <c r="A1537" s="3" t="s">
        <v>1536</v>
      </c>
    </row>
    <row r="1538" spans="1:1" ht="32" x14ac:dyDescent="0.2">
      <c r="A1538" s="3" t="s">
        <v>1537</v>
      </c>
    </row>
    <row r="1539" spans="1:1" ht="32" x14ac:dyDescent="0.2">
      <c r="A1539" s="3" t="s">
        <v>1538</v>
      </c>
    </row>
    <row r="1540" spans="1:1" ht="16" x14ac:dyDescent="0.2">
      <c r="A1540" s="3" t="s">
        <v>1539</v>
      </c>
    </row>
    <row r="1541" spans="1:1" ht="32" x14ac:dyDescent="0.2">
      <c r="A1541" s="3" t="s">
        <v>1540</v>
      </c>
    </row>
    <row r="1542" spans="1:1" ht="32" x14ac:dyDescent="0.2">
      <c r="A1542" s="3" t="s">
        <v>1541</v>
      </c>
    </row>
    <row r="1543" spans="1:1" ht="16" x14ac:dyDescent="0.2">
      <c r="A1543" s="3" t="s">
        <v>1542</v>
      </c>
    </row>
    <row r="1544" spans="1:1" ht="16" x14ac:dyDescent="0.2">
      <c r="A1544" s="3" t="s">
        <v>1543</v>
      </c>
    </row>
    <row r="1545" spans="1:1" ht="16" x14ac:dyDescent="0.2">
      <c r="A1545" s="3" t="s">
        <v>1544</v>
      </c>
    </row>
    <row r="1546" spans="1:1" ht="16" x14ac:dyDescent="0.2">
      <c r="A1546" s="3" t="s">
        <v>1545</v>
      </c>
    </row>
    <row r="1547" spans="1:1" ht="16" x14ac:dyDescent="0.2">
      <c r="A1547" s="3" t="s">
        <v>1546</v>
      </c>
    </row>
    <row r="1548" spans="1:1" ht="16" x14ac:dyDescent="0.2">
      <c r="A1548" s="3" t="s">
        <v>1547</v>
      </c>
    </row>
    <row r="1549" spans="1:1" ht="16" x14ac:dyDescent="0.2">
      <c r="A1549" s="3" t="s">
        <v>1548</v>
      </c>
    </row>
    <row r="1550" spans="1:1" ht="16" x14ac:dyDescent="0.2">
      <c r="A1550" s="3" t="s">
        <v>1549</v>
      </c>
    </row>
    <row r="1551" spans="1:1" ht="16" x14ac:dyDescent="0.2">
      <c r="A1551" s="3" t="s">
        <v>1550</v>
      </c>
    </row>
    <row r="1552" spans="1:1" ht="16" x14ac:dyDescent="0.2">
      <c r="A1552" s="3" t="s">
        <v>1551</v>
      </c>
    </row>
    <row r="1553" spans="1:1" ht="16" x14ac:dyDescent="0.2">
      <c r="A1553" s="3" t="s">
        <v>1552</v>
      </c>
    </row>
    <row r="1554" spans="1:1" ht="32" x14ac:dyDescent="0.2">
      <c r="A1554" s="3" t="s">
        <v>1553</v>
      </c>
    </row>
    <row r="1555" spans="1:1" ht="32" x14ac:dyDescent="0.2">
      <c r="A1555" s="3" t="s">
        <v>1554</v>
      </c>
    </row>
    <row r="1556" spans="1:1" ht="16" x14ac:dyDescent="0.2">
      <c r="A1556" s="3" t="s">
        <v>1555</v>
      </c>
    </row>
    <row r="1557" spans="1:1" ht="16" x14ac:dyDescent="0.2">
      <c r="A1557" s="3" t="s">
        <v>1556</v>
      </c>
    </row>
    <row r="1558" spans="1:1" ht="16" x14ac:dyDescent="0.2">
      <c r="A1558" s="3" t="s">
        <v>1557</v>
      </c>
    </row>
    <row r="1559" spans="1:1" ht="16" x14ac:dyDescent="0.2">
      <c r="A1559" s="3" t="s">
        <v>1558</v>
      </c>
    </row>
    <row r="1560" spans="1:1" ht="32" x14ac:dyDescent="0.2">
      <c r="A1560" s="3" t="s">
        <v>1559</v>
      </c>
    </row>
    <row r="1561" spans="1:1" ht="16" x14ac:dyDescent="0.2">
      <c r="A1561" s="3" t="s">
        <v>1560</v>
      </c>
    </row>
    <row r="1562" spans="1:1" ht="16" x14ac:dyDescent="0.2">
      <c r="A1562" s="3" t="s">
        <v>1561</v>
      </c>
    </row>
    <row r="1563" spans="1:1" ht="32" x14ac:dyDescent="0.2">
      <c r="A1563" s="3" t="s">
        <v>1562</v>
      </c>
    </row>
    <row r="1564" spans="1:1" ht="32" x14ac:dyDescent="0.2">
      <c r="A1564" s="3" t="s">
        <v>1563</v>
      </c>
    </row>
    <row r="1565" spans="1:1" ht="32" x14ac:dyDescent="0.2">
      <c r="A1565" s="3" t="s">
        <v>1564</v>
      </c>
    </row>
    <row r="1566" spans="1:1" ht="16" x14ac:dyDescent="0.2">
      <c r="A1566" s="3" t="s">
        <v>1565</v>
      </c>
    </row>
    <row r="1567" spans="1:1" ht="16" x14ac:dyDescent="0.2">
      <c r="A1567" s="3" t="s">
        <v>1566</v>
      </c>
    </row>
    <row r="1568" spans="1:1" ht="16" x14ac:dyDescent="0.2">
      <c r="A1568" s="3" t="s">
        <v>1567</v>
      </c>
    </row>
    <row r="1569" spans="1:1" ht="16" x14ac:dyDescent="0.2">
      <c r="A1569" s="3" t="s">
        <v>1568</v>
      </c>
    </row>
    <row r="1570" spans="1:1" ht="32" x14ac:dyDescent="0.2">
      <c r="A1570" s="3" t="s">
        <v>1569</v>
      </c>
    </row>
    <row r="1571" spans="1:1" ht="16" x14ac:dyDescent="0.2">
      <c r="A1571" s="3" t="s">
        <v>1570</v>
      </c>
    </row>
    <row r="1572" spans="1:1" ht="32" x14ac:dyDescent="0.2">
      <c r="A1572" s="3" t="s">
        <v>1571</v>
      </c>
    </row>
    <row r="1573" spans="1:1" ht="16" x14ac:dyDescent="0.2">
      <c r="A1573" s="3" t="s">
        <v>1572</v>
      </c>
    </row>
    <row r="1574" spans="1:1" ht="32" x14ac:dyDescent="0.2">
      <c r="A1574" s="3" t="s">
        <v>1573</v>
      </c>
    </row>
    <row r="1575" spans="1:1" ht="32" x14ac:dyDescent="0.2">
      <c r="A1575" s="3" t="s">
        <v>1574</v>
      </c>
    </row>
    <row r="1576" spans="1:1" ht="32" x14ac:dyDescent="0.2">
      <c r="A1576" s="3" t="s">
        <v>1575</v>
      </c>
    </row>
    <row r="1577" spans="1:1" ht="32" x14ac:dyDescent="0.2">
      <c r="A1577" s="3" t="s">
        <v>1576</v>
      </c>
    </row>
    <row r="1578" spans="1:1" ht="16" x14ac:dyDescent="0.2">
      <c r="A1578" s="3" t="s">
        <v>1577</v>
      </c>
    </row>
    <row r="1579" spans="1:1" ht="32" x14ac:dyDescent="0.2">
      <c r="A1579" s="3" t="s">
        <v>1578</v>
      </c>
    </row>
    <row r="1580" spans="1:1" ht="32" x14ac:dyDescent="0.2">
      <c r="A1580" s="3" t="s">
        <v>1579</v>
      </c>
    </row>
    <row r="1581" spans="1:1" ht="32" x14ac:dyDescent="0.2">
      <c r="A1581" s="3" t="s">
        <v>1580</v>
      </c>
    </row>
    <row r="1582" spans="1:1" ht="16" x14ac:dyDescent="0.2">
      <c r="A1582" s="3" t="s">
        <v>1581</v>
      </c>
    </row>
    <row r="1583" spans="1:1" ht="16" x14ac:dyDescent="0.2">
      <c r="A1583" s="3" t="s">
        <v>1582</v>
      </c>
    </row>
    <row r="1584" spans="1:1" ht="16" x14ac:dyDescent="0.2">
      <c r="A1584" s="3" t="s">
        <v>1583</v>
      </c>
    </row>
    <row r="1585" spans="1:1" ht="16" x14ac:dyDescent="0.2">
      <c r="A1585" s="3" t="s">
        <v>1584</v>
      </c>
    </row>
    <row r="1586" spans="1:1" ht="16" x14ac:dyDescent="0.2">
      <c r="A1586" s="3" t="s">
        <v>1585</v>
      </c>
    </row>
    <row r="1587" spans="1:1" ht="16" x14ac:dyDescent="0.2">
      <c r="A1587" s="3" t="s">
        <v>1586</v>
      </c>
    </row>
    <row r="1588" spans="1:1" ht="16" x14ac:dyDescent="0.2">
      <c r="A1588" s="3" t="s">
        <v>1587</v>
      </c>
    </row>
    <row r="1589" spans="1:1" ht="32" x14ac:dyDescent="0.2">
      <c r="A1589" s="3" t="s">
        <v>1588</v>
      </c>
    </row>
    <row r="1590" spans="1:1" ht="16" x14ac:dyDescent="0.2">
      <c r="A1590" s="3" t="s">
        <v>1589</v>
      </c>
    </row>
    <row r="1591" spans="1:1" ht="16" x14ac:dyDescent="0.2">
      <c r="A1591" s="3" t="s">
        <v>1590</v>
      </c>
    </row>
    <row r="1592" spans="1:1" ht="16" x14ac:dyDescent="0.2">
      <c r="A1592" s="3" t="s">
        <v>1591</v>
      </c>
    </row>
    <row r="1593" spans="1:1" ht="16" x14ac:dyDescent="0.2">
      <c r="A1593" s="3" t="s">
        <v>1592</v>
      </c>
    </row>
    <row r="1594" spans="1:1" ht="16" x14ac:dyDescent="0.2">
      <c r="A1594" s="3" t="s">
        <v>1593</v>
      </c>
    </row>
    <row r="1595" spans="1:1" ht="16" x14ac:dyDescent="0.2">
      <c r="A1595" s="3" t="s">
        <v>1594</v>
      </c>
    </row>
    <row r="1596" spans="1:1" ht="16" x14ac:dyDescent="0.2">
      <c r="A1596" s="3" t="s">
        <v>1595</v>
      </c>
    </row>
    <row r="1597" spans="1:1" ht="16" x14ac:dyDescent="0.2">
      <c r="A1597" s="3" t="s">
        <v>1596</v>
      </c>
    </row>
    <row r="1598" spans="1:1" ht="16" x14ac:dyDescent="0.2">
      <c r="A1598" s="3" t="s">
        <v>1597</v>
      </c>
    </row>
    <row r="1599" spans="1:1" ht="16" x14ac:dyDescent="0.2">
      <c r="A1599" s="3" t="s">
        <v>1598</v>
      </c>
    </row>
    <row r="1600" spans="1:1" ht="16" x14ac:dyDescent="0.2">
      <c r="A1600" s="3" t="s">
        <v>1599</v>
      </c>
    </row>
    <row r="1601" spans="1:1" ht="16" x14ac:dyDescent="0.2">
      <c r="A1601" s="3" t="s">
        <v>1600</v>
      </c>
    </row>
    <row r="1602" spans="1:1" ht="16" x14ac:dyDescent="0.2">
      <c r="A1602" s="3" t="s">
        <v>1601</v>
      </c>
    </row>
    <row r="1603" spans="1:1" ht="16" x14ac:dyDescent="0.2">
      <c r="A1603" s="3" t="s">
        <v>1602</v>
      </c>
    </row>
    <row r="1604" spans="1:1" ht="16" x14ac:dyDescent="0.2">
      <c r="A1604" s="3" t="s">
        <v>1603</v>
      </c>
    </row>
    <row r="1605" spans="1:1" ht="16" x14ac:dyDescent="0.2">
      <c r="A1605" s="3" t="s">
        <v>1604</v>
      </c>
    </row>
    <row r="1606" spans="1:1" ht="32" x14ac:dyDescent="0.2">
      <c r="A1606" s="3" t="s">
        <v>1605</v>
      </c>
    </row>
    <row r="1607" spans="1:1" ht="16" x14ac:dyDescent="0.2">
      <c r="A1607" s="3" t="s">
        <v>1606</v>
      </c>
    </row>
    <row r="1608" spans="1:1" ht="32" x14ac:dyDescent="0.2">
      <c r="A1608" s="3" t="s">
        <v>1607</v>
      </c>
    </row>
    <row r="1609" spans="1:1" ht="16" x14ac:dyDescent="0.2">
      <c r="A1609" s="3" t="s">
        <v>1608</v>
      </c>
    </row>
    <row r="1610" spans="1:1" ht="32" x14ac:dyDescent="0.2">
      <c r="A1610" s="3" t="s">
        <v>1609</v>
      </c>
    </row>
    <row r="1611" spans="1:1" ht="32" x14ac:dyDescent="0.2">
      <c r="A1611" s="3" t="s">
        <v>1610</v>
      </c>
    </row>
    <row r="1612" spans="1:1" ht="32" x14ac:dyDescent="0.2">
      <c r="A1612" s="3" t="s">
        <v>1611</v>
      </c>
    </row>
    <row r="1613" spans="1:1" ht="16" x14ac:dyDescent="0.2">
      <c r="A1613" s="3" t="s">
        <v>1612</v>
      </c>
    </row>
    <row r="1614" spans="1:1" ht="32" x14ac:dyDescent="0.2">
      <c r="A1614" s="3" t="s">
        <v>1613</v>
      </c>
    </row>
    <row r="1615" spans="1:1" ht="16" x14ac:dyDescent="0.2">
      <c r="A1615" s="3" t="s">
        <v>1614</v>
      </c>
    </row>
    <row r="1616" spans="1:1" ht="32" x14ac:dyDescent="0.2">
      <c r="A1616" s="3" t="s">
        <v>1615</v>
      </c>
    </row>
    <row r="1617" spans="1:1" ht="32" x14ac:dyDescent="0.2">
      <c r="A1617" s="3" t="s">
        <v>1616</v>
      </c>
    </row>
    <row r="1618" spans="1:1" ht="16" x14ac:dyDescent="0.2">
      <c r="A1618" s="3" t="s">
        <v>1617</v>
      </c>
    </row>
    <row r="1619" spans="1:1" ht="16" x14ac:dyDescent="0.2">
      <c r="A1619" s="3" t="s">
        <v>1618</v>
      </c>
    </row>
    <row r="1620" spans="1:1" ht="16" x14ac:dyDescent="0.2">
      <c r="A1620" s="3" t="s">
        <v>1619</v>
      </c>
    </row>
    <row r="1621" spans="1:1" ht="16" x14ac:dyDescent="0.2">
      <c r="A1621" s="3" t="s">
        <v>1620</v>
      </c>
    </row>
    <row r="1622" spans="1:1" ht="16" x14ac:dyDescent="0.2">
      <c r="A1622" s="3" t="s">
        <v>1621</v>
      </c>
    </row>
    <row r="1623" spans="1:1" ht="16" x14ac:dyDescent="0.2">
      <c r="A1623" s="3" t="s">
        <v>1622</v>
      </c>
    </row>
    <row r="1624" spans="1:1" ht="16" x14ac:dyDescent="0.2">
      <c r="A1624" s="3" t="s">
        <v>1623</v>
      </c>
    </row>
    <row r="1625" spans="1:1" ht="32" x14ac:dyDescent="0.2">
      <c r="A1625" s="3" t="s">
        <v>1624</v>
      </c>
    </row>
    <row r="1626" spans="1:1" ht="16" x14ac:dyDescent="0.2">
      <c r="A1626" s="3" t="s">
        <v>1625</v>
      </c>
    </row>
    <row r="1627" spans="1:1" ht="16" x14ac:dyDescent="0.2">
      <c r="A1627" s="3" t="s">
        <v>1626</v>
      </c>
    </row>
    <row r="1628" spans="1:1" ht="16" x14ac:dyDescent="0.2">
      <c r="A1628" s="3" t="s">
        <v>1627</v>
      </c>
    </row>
    <row r="1629" spans="1:1" ht="16" x14ac:dyDescent="0.2">
      <c r="A1629" s="3" t="s">
        <v>1628</v>
      </c>
    </row>
    <row r="1630" spans="1:1" ht="16" x14ac:dyDescent="0.2">
      <c r="A1630" s="3" t="s">
        <v>1629</v>
      </c>
    </row>
    <row r="1631" spans="1:1" ht="32" x14ac:dyDescent="0.2">
      <c r="A1631" s="3" t="s">
        <v>1630</v>
      </c>
    </row>
    <row r="1632" spans="1:1" ht="16" x14ac:dyDescent="0.2">
      <c r="A1632" s="3" t="s">
        <v>1631</v>
      </c>
    </row>
    <row r="1633" spans="1:1" ht="32" x14ac:dyDescent="0.2">
      <c r="A1633" s="3" t="s">
        <v>1632</v>
      </c>
    </row>
    <row r="1634" spans="1:1" ht="16" x14ac:dyDescent="0.2">
      <c r="A1634" s="3" t="s">
        <v>1633</v>
      </c>
    </row>
    <row r="1635" spans="1:1" ht="16" x14ac:dyDescent="0.2">
      <c r="A1635" s="3" t="s">
        <v>1634</v>
      </c>
    </row>
    <row r="1636" spans="1:1" ht="16" x14ac:dyDescent="0.2">
      <c r="A1636" s="3" t="s">
        <v>1635</v>
      </c>
    </row>
    <row r="1637" spans="1:1" ht="16" x14ac:dyDescent="0.2">
      <c r="A1637" s="3" t="s">
        <v>1636</v>
      </c>
    </row>
    <row r="1638" spans="1:1" ht="16" x14ac:dyDescent="0.2">
      <c r="A1638" s="3" t="s">
        <v>1637</v>
      </c>
    </row>
    <row r="1639" spans="1:1" ht="32" x14ac:dyDescent="0.2">
      <c r="A1639" s="3" t="s">
        <v>1638</v>
      </c>
    </row>
    <row r="1640" spans="1:1" ht="16" x14ac:dyDescent="0.2">
      <c r="A1640" s="3" t="s">
        <v>1639</v>
      </c>
    </row>
    <row r="1641" spans="1:1" ht="16" x14ac:dyDescent="0.2">
      <c r="A1641" s="3" t="s">
        <v>1640</v>
      </c>
    </row>
    <row r="1642" spans="1:1" ht="16" x14ac:dyDescent="0.2">
      <c r="A1642" s="3" t="s">
        <v>1641</v>
      </c>
    </row>
    <row r="1643" spans="1:1" ht="16" x14ac:dyDescent="0.2">
      <c r="A1643" s="3" t="s">
        <v>1642</v>
      </c>
    </row>
    <row r="1644" spans="1:1" ht="16" x14ac:dyDescent="0.2">
      <c r="A1644" s="3" t="s">
        <v>1643</v>
      </c>
    </row>
    <row r="1645" spans="1:1" ht="16" x14ac:dyDescent="0.2">
      <c r="A1645" s="3" t="s">
        <v>1644</v>
      </c>
    </row>
    <row r="1646" spans="1:1" ht="16" x14ac:dyDescent="0.2">
      <c r="A1646" s="3" t="s">
        <v>1645</v>
      </c>
    </row>
    <row r="1647" spans="1:1" ht="32" x14ac:dyDescent="0.2">
      <c r="A1647" s="3" t="s">
        <v>1646</v>
      </c>
    </row>
    <row r="1648" spans="1:1" ht="16" x14ac:dyDescent="0.2">
      <c r="A1648" s="3" t="s">
        <v>1647</v>
      </c>
    </row>
    <row r="1649" spans="1:1" ht="32" x14ac:dyDescent="0.2">
      <c r="A1649" s="3" t="s">
        <v>1648</v>
      </c>
    </row>
    <row r="1650" spans="1:1" ht="16" x14ac:dyDescent="0.2">
      <c r="A1650" s="3" t="s">
        <v>1649</v>
      </c>
    </row>
    <row r="1651" spans="1:1" ht="16" x14ac:dyDescent="0.2">
      <c r="A1651" s="3" t="s">
        <v>1650</v>
      </c>
    </row>
    <row r="1652" spans="1:1" ht="16" x14ac:dyDescent="0.2">
      <c r="A1652" s="3" t="s">
        <v>1651</v>
      </c>
    </row>
    <row r="1653" spans="1:1" ht="32" x14ac:dyDescent="0.2">
      <c r="A1653" s="3" t="s">
        <v>1652</v>
      </c>
    </row>
    <row r="1654" spans="1:1" ht="32" x14ac:dyDescent="0.2">
      <c r="A1654" s="3" t="s">
        <v>1653</v>
      </c>
    </row>
    <row r="1655" spans="1:1" ht="16" x14ac:dyDescent="0.2">
      <c r="A1655" s="3" t="s">
        <v>1654</v>
      </c>
    </row>
    <row r="1656" spans="1:1" ht="32" x14ac:dyDescent="0.2">
      <c r="A1656" s="3" t="s">
        <v>1655</v>
      </c>
    </row>
    <row r="1657" spans="1:1" ht="16" x14ac:dyDescent="0.2">
      <c r="A1657" s="3" t="s">
        <v>1656</v>
      </c>
    </row>
    <row r="1658" spans="1:1" ht="16" x14ac:dyDescent="0.2">
      <c r="A1658" s="3" t="s">
        <v>1657</v>
      </c>
    </row>
    <row r="1659" spans="1:1" ht="16" x14ac:dyDescent="0.2">
      <c r="A1659" s="3" t="s">
        <v>1658</v>
      </c>
    </row>
    <row r="1660" spans="1:1" ht="16" x14ac:dyDescent="0.2">
      <c r="A1660" s="3" t="s">
        <v>1659</v>
      </c>
    </row>
    <row r="1661" spans="1:1" ht="16" x14ac:dyDescent="0.2">
      <c r="A1661" s="3" t="s">
        <v>1660</v>
      </c>
    </row>
    <row r="1662" spans="1:1" ht="16" x14ac:dyDescent="0.2">
      <c r="A1662" s="3" t="s">
        <v>1661</v>
      </c>
    </row>
    <row r="1663" spans="1:1" ht="16" x14ac:dyDescent="0.2">
      <c r="A1663" s="3" t="s">
        <v>1662</v>
      </c>
    </row>
    <row r="1664" spans="1:1" ht="32" x14ac:dyDescent="0.2">
      <c r="A1664" s="3" t="s">
        <v>1663</v>
      </c>
    </row>
    <row r="1665" spans="1:1" ht="16" x14ac:dyDescent="0.2">
      <c r="A1665" s="3" t="s">
        <v>1664</v>
      </c>
    </row>
    <row r="1666" spans="1:1" ht="16" x14ac:dyDescent="0.2">
      <c r="A1666" s="3" t="s">
        <v>1665</v>
      </c>
    </row>
    <row r="1667" spans="1:1" ht="16" x14ac:dyDescent="0.2">
      <c r="A1667" s="3" t="s">
        <v>1666</v>
      </c>
    </row>
    <row r="1668" spans="1:1" ht="32" x14ac:dyDescent="0.2">
      <c r="A1668" s="3" t="s">
        <v>1667</v>
      </c>
    </row>
    <row r="1669" spans="1:1" ht="32" x14ac:dyDescent="0.2">
      <c r="A1669" s="3" t="s">
        <v>1668</v>
      </c>
    </row>
    <row r="1670" spans="1:1" ht="16" x14ac:dyDescent="0.2">
      <c r="A1670" s="3" t="s">
        <v>1669</v>
      </c>
    </row>
    <row r="1671" spans="1:1" ht="16" x14ac:dyDescent="0.2">
      <c r="A1671" s="3" t="s">
        <v>1670</v>
      </c>
    </row>
    <row r="1672" spans="1:1" ht="16" x14ac:dyDescent="0.2">
      <c r="A1672" s="3" t="s">
        <v>1671</v>
      </c>
    </row>
    <row r="1673" spans="1:1" ht="16" x14ac:dyDescent="0.2">
      <c r="A1673" s="3" t="s">
        <v>1672</v>
      </c>
    </row>
    <row r="1674" spans="1:1" ht="16" x14ac:dyDescent="0.2">
      <c r="A1674" s="3" t="s">
        <v>1673</v>
      </c>
    </row>
    <row r="1675" spans="1:1" ht="32" x14ac:dyDescent="0.2">
      <c r="A1675" s="3" t="s">
        <v>1674</v>
      </c>
    </row>
    <row r="1676" spans="1:1" ht="16" x14ac:dyDescent="0.2">
      <c r="A1676" s="3" t="s">
        <v>1675</v>
      </c>
    </row>
    <row r="1677" spans="1:1" ht="16" x14ac:dyDescent="0.2">
      <c r="A1677" s="3" t="s">
        <v>1676</v>
      </c>
    </row>
    <row r="1678" spans="1:1" ht="16" x14ac:dyDescent="0.2">
      <c r="A1678" s="3" t="s">
        <v>1677</v>
      </c>
    </row>
    <row r="1679" spans="1:1" ht="16" x14ac:dyDescent="0.2">
      <c r="A1679" s="3" t="s">
        <v>1678</v>
      </c>
    </row>
    <row r="1680" spans="1:1" ht="16" x14ac:dyDescent="0.2">
      <c r="A1680" s="3" t="s">
        <v>1679</v>
      </c>
    </row>
    <row r="1681" spans="1:1" ht="32" x14ac:dyDescent="0.2">
      <c r="A1681" s="3" t="s">
        <v>1680</v>
      </c>
    </row>
    <row r="1682" spans="1:1" ht="16" x14ac:dyDescent="0.2">
      <c r="A1682" s="3" t="s">
        <v>1681</v>
      </c>
    </row>
    <row r="1683" spans="1:1" ht="16" x14ac:dyDescent="0.2">
      <c r="A1683" s="3" t="s">
        <v>1682</v>
      </c>
    </row>
    <row r="1684" spans="1:1" ht="32" x14ac:dyDescent="0.2">
      <c r="A1684" s="3" t="s">
        <v>1683</v>
      </c>
    </row>
    <row r="1685" spans="1:1" ht="32" x14ac:dyDescent="0.2">
      <c r="A1685" s="3" t="s">
        <v>1684</v>
      </c>
    </row>
    <row r="1686" spans="1:1" ht="16" x14ac:dyDescent="0.2">
      <c r="A1686" s="3" t="s">
        <v>1685</v>
      </c>
    </row>
    <row r="1687" spans="1:1" ht="16" x14ac:dyDescent="0.2">
      <c r="A1687" s="3" t="s">
        <v>1686</v>
      </c>
    </row>
    <row r="1688" spans="1:1" ht="32" x14ac:dyDescent="0.2">
      <c r="A1688" s="3" t="s">
        <v>1687</v>
      </c>
    </row>
    <row r="1689" spans="1:1" ht="16" x14ac:dyDescent="0.2">
      <c r="A1689" s="3" t="s">
        <v>1688</v>
      </c>
    </row>
    <row r="1690" spans="1:1" ht="16" x14ac:dyDescent="0.2">
      <c r="A1690" s="3" t="s">
        <v>1689</v>
      </c>
    </row>
    <row r="1691" spans="1:1" ht="16" x14ac:dyDescent="0.2">
      <c r="A1691" s="3" t="s">
        <v>1690</v>
      </c>
    </row>
    <row r="1692" spans="1:1" ht="16" x14ac:dyDescent="0.2">
      <c r="A1692" s="3" t="s">
        <v>1691</v>
      </c>
    </row>
    <row r="1693" spans="1:1" ht="16" x14ac:dyDescent="0.2">
      <c r="A1693" s="3" t="s">
        <v>1692</v>
      </c>
    </row>
    <row r="1694" spans="1:1" ht="16" x14ac:dyDescent="0.2">
      <c r="A1694" s="3" t="s">
        <v>1693</v>
      </c>
    </row>
    <row r="1695" spans="1:1" ht="16" x14ac:dyDescent="0.2">
      <c r="A1695" s="3" t="s">
        <v>1694</v>
      </c>
    </row>
    <row r="1696" spans="1:1" ht="16" x14ac:dyDescent="0.2">
      <c r="A1696" s="3" t="s">
        <v>1695</v>
      </c>
    </row>
    <row r="1697" spans="1:1" ht="32" x14ac:dyDescent="0.2">
      <c r="A1697" s="3" t="s">
        <v>1696</v>
      </c>
    </row>
    <row r="1698" spans="1:1" ht="16" x14ac:dyDescent="0.2">
      <c r="A1698" s="3" t="s">
        <v>1697</v>
      </c>
    </row>
    <row r="1699" spans="1:1" ht="32" x14ac:dyDescent="0.2">
      <c r="A1699" s="3" t="s">
        <v>1698</v>
      </c>
    </row>
    <row r="1700" spans="1:1" ht="32" x14ac:dyDescent="0.2">
      <c r="A1700" s="3" t="s">
        <v>1699</v>
      </c>
    </row>
    <row r="1701" spans="1:1" ht="16" x14ac:dyDescent="0.2">
      <c r="A1701" s="3" t="s">
        <v>1700</v>
      </c>
    </row>
    <row r="1702" spans="1:1" ht="32" x14ac:dyDescent="0.2">
      <c r="A1702" s="3" t="s">
        <v>1701</v>
      </c>
    </row>
    <row r="1703" spans="1:1" ht="32" x14ac:dyDescent="0.2">
      <c r="A1703" s="3" t="s">
        <v>1702</v>
      </c>
    </row>
    <row r="1704" spans="1:1" ht="16" x14ac:dyDescent="0.2">
      <c r="A1704" s="3" t="s">
        <v>1703</v>
      </c>
    </row>
    <row r="1705" spans="1:1" ht="16" x14ac:dyDescent="0.2">
      <c r="A1705" s="3" t="s">
        <v>1704</v>
      </c>
    </row>
    <row r="1706" spans="1:1" ht="16" x14ac:dyDescent="0.2">
      <c r="A1706" s="3" t="s">
        <v>1705</v>
      </c>
    </row>
    <row r="1707" spans="1:1" ht="16" x14ac:dyDescent="0.2">
      <c r="A1707" s="3" t="s">
        <v>1706</v>
      </c>
    </row>
    <row r="1708" spans="1:1" ht="16" x14ac:dyDescent="0.2">
      <c r="A1708" s="3" t="s">
        <v>1707</v>
      </c>
    </row>
    <row r="1709" spans="1:1" ht="32" x14ac:dyDescent="0.2">
      <c r="A1709" s="3" t="s">
        <v>1708</v>
      </c>
    </row>
    <row r="1710" spans="1:1" ht="16" x14ac:dyDescent="0.2">
      <c r="A1710" s="3" t="s">
        <v>1709</v>
      </c>
    </row>
    <row r="1711" spans="1:1" ht="16" x14ac:dyDescent="0.2">
      <c r="A1711" s="3" t="s">
        <v>1710</v>
      </c>
    </row>
    <row r="1712" spans="1:1" ht="32" x14ac:dyDescent="0.2">
      <c r="A1712" s="3" t="s">
        <v>1711</v>
      </c>
    </row>
    <row r="1713" spans="1:1" ht="32" x14ac:dyDescent="0.2">
      <c r="A1713" s="3" t="s">
        <v>1712</v>
      </c>
    </row>
    <row r="1714" spans="1:1" ht="16" x14ac:dyDescent="0.2">
      <c r="A1714" s="3" t="s">
        <v>1713</v>
      </c>
    </row>
    <row r="1715" spans="1:1" ht="16" x14ac:dyDescent="0.2">
      <c r="A1715" s="3" t="s">
        <v>1714</v>
      </c>
    </row>
    <row r="1716" spans="1:1" ht="32" x14ac:dyDescent="0.2">
      <c r="A1716" s="3" t="s">
        <v>1715</v>
      </c>
    </row>
    <row r="1717" spans="1:1" ht="16" x14ac:dyDescent="0.2">
      <c r="A1717" s="3" t="s">
        <v>1716</v>
      </c>
    </row>
    <row r="1718" spans="1:1" ht="32" x14ac:dyDescent="0.2">
      <c r="A1718" s="3" t="s">
        <v>1717</v>
      </c>
    </row>
    <row r="1719" spans="1:1" ht="16" x14ac:dyDescent="0.2">
      <c r="A1719" s="3" t="s">
        <v>1718</v>
      </c>
    </row>
    <row r="1720" spans="1:1" ht="16" x14ac:dyDescent="0.2">
      <c r="A1720" s="3" t="s">
        <v>1719</v>
      </c>
    </row>
    <row r="1721" spans="1:1" ht="16" x14ac:dyDescent="0.2">
      <c r="A1721" s="3" t="s">
        <v>1720</v>
      </c>
    </row>
    <row r="1722" spans="1:1" ht="16" x14ac:dyDescent="0.2">
      <c r="A1722" s="3" t="s">
        <v>1721</v>
      </c>
    </row>
    <row r="1723" spans="1:1" ht="16" x14ac:dyDescent="0.2">
      <c r="A1723" s="3" t="s">
        <v>1722</v>
      </c>
    </row>
    <row r="1724" spans="1:1" ht="16" x14ac:dyDescent="0.2">
      <c r="A1724" s="3" t="s">
        <v>1723</v>
      </c>
    </row>
    <row r="1725" spans="1:1" ht="16" x14ac:dyDescent="0.2">
      <c r="A1725" s="3" t="s">
        <v>1724</v>
      </c>
    </row>
    <row r="1726" spans="1:1" ht="16" x14ac:dyDescent="0.2">
      <c r="A1726" s="3" t="s">
        <v>1725</v>
      </c>
    </row>
    <row r="1727" spans="1:1" ht="16" x14ac:dyDescent="0.2">
      <c r="A1727" s="3" t="s">
        <v>1726</v>
      </c>
    </row>
    <row r="1728" spans="1:1" ht="16" x14ac:dyDescent="0.2">
      <c r="A1728" s="3" t="s">
        <v>1727</v>
      </c>
    </row>
    <row r="1729" spans="1:1" ht="32" x14ac:dyDescent="0.2">
      <c r="A1729" s="3" t="s">
        <v>1728</v>
      </c>
    </row>
    <row r="1730" spans="1:1" ht="16" x14ac:dyDescent="0.2">
      <c r="A1730" s="3" t="s">
        <v>1729</v>
      </c>
    </row>
    <row r="1731" spans="1:1" ht="16" x14ac:dyDescent="0.2">
      <c r="A1731" s="3" t="s">
        <v>1730</v>
      </c>
    </row>
    <row r="1732" spans="1:1" ht="16" x14ac:dyDescent="0.2">
      <c r="A1732" s="3" t="s">
        <v>1731</v>
      </c>
    </row>
    <row r="1733" spans="1:1" ht="16" x14ac:dyDescent="0.2">
      <c r="A1733" s="3" t="s">
        <v>1732</v>
      </c>
    </row>
    <row r="1734" spans="1:1" ht="16" x14ac:dyDescent="0.2">
      <c r="A1734" s="3" t="s">
        <v>1733</v>
      </c>
    </row>
    <row r="1735" spans="1:1" ht="16" x14ac:dyDescent="0.2">
      <c r="A1735" s="3" t="s">
        <v>1734</v>
      </c>
    </row>
    <row r="1736" spans="1:1" ht="16" x14ac:dyDescent="0.2">
      <c r="A1736" s="3" t="s">
        <v>1735</v>
      </c>
    </row>
    <row r="1737" spans="1:1" ht="16" x14ac:dyDescent="0.2">
      <c r="A1737" s="3" t="s">
        <v>1736</v>
      </c>
    </row>
    <row r="1738" spans="1:1" ht="16" x14ac:dyDescent="0.2">
      <c r="A1738" s="3" t="s">
        <v>1737</v>
      </c>
    </row>
    <row r="1739" spans="1:1" ht="16" x14ac:dyDescent="0.2">
      <c r="A1739" s="3" t="s">
        <v>1738</v>
      </c>
    </row>
    <row r="1740" spans="1:1" ht="16" x14ac:dyDescent="0.2">
      <c r="A1740" s="3" t="s">
        <v>1739</v>
      </c>
    </row>
    <row r="1741" spans="1:1" ht="32" x14ac:dyDescent="0.2">
      <c r="A1741" s="3" t="s">
        <v>1740</v>
      </c>
    </row>
    <row r="1742" spans="1:1" ht="16" x14ac:dyDescent="0.2">
      <c r="A1742" s="3" t="s">
        <v>1741</v>
      </c>
    </row>
    <row r="1743" spans="1:1" ht="16" x14ac:dyDescent="0.2">
      <c r="A1743" s="3" t="s">
        <v>1742</v>
      </c>
    </row>
    <row r="1744" spans="1:1" ht="32" x14ac:dyDescent="0.2">
      <c r="A1744" s="3" t="s">
        <v>1743</v>
      </c>
    </row>
    <row r="1745" spans="1:1" ht="32" x14ac:dyDescent="0.2">
      <c r="A1745" s="3" t="s">
        <v>1744</v>
      </c>
    </row>
    <row r="1746" spans="1:1" ht="16" x14ac:dyDescent="0.2">
      <c r="A1746" s="3" t="s">
        <v>1745</v>
      </c>
    </row>
    <row r="1747" spans="1:1" ht="32" x14ac:dyDescent="0.2">
      <c r="A1747" s="3" t="s">
        <v>1746</v>
      </c>
    </row>
    <row r="1748" spans="1:1" ht="16" x14ac:dyDescent="0.2">
      <c r="A1748" s="3" t="s">
        <v>1747</v>
      </c>
    </row>
    <row r="1749" spans="1:1" ht="32" x14ac:dyDescent="0.2">
      <c r="A1749" s="3" t="s">
        <v>1748</v>
      </c>
    </row>
    <row r="1750" spans="1:1" ht="16" x14ac:dyDescent="0.2">
      <c r="A1750" s="3" t="s">
        <v>1749</v>
      </c>
    </row>
    <row r="1751" spans="1:1" ht="32" x14ac:dyDescent="0.2">
      <c r="A1751" s="3" t="s">
        <v>1750</v>
      </c>
    </row>
    <row r="1752" spans="1:1" ht="32" x14ac:dyDescent="0.2">
      <c r="A1752" s="3" t="s">
        <v>1751</v>
      </c>
    </row>
    <row r="1753" spans="1:1" ht="16" x14ac:dyDescent="0.2">
      <c r="A1753" s="3" t="s">
        <v>1752</v>
      </c>
    </row>
    <row r="1754" spans="1:1" ht="16" x14ac:dyDescent="0.2">
      <c r="A1754" s="3" t="s">
        <v>1753</v>
      </c>
    </row>
    <row r="1755" spans="1:1" ht="32" x14ac:dyDescent="0.2">
      <c r="A1755" s="3" t="s">
        <v>1754</v>
      </c>
    </row>
    <row r="1756" spans="1:1" ht="16" x14ac:dyDescent="0.2">
      <c r="A1756" s="3" t="s">
        <v>1755</v>
      </c>
    </row>
    <row r="1757" spans="1:1" ht="32" x14ac:dyDescent="0.2">
      <c r="A1757" s="3" t="s">
        <v>1756</v>
      </c>
    </row>
    <row r="1758" spans="1:1" ht="16" x14ac:dyDescent="0.2">
      <c r="A1758" s="3" t="s">
        <v>1757</v>
      </c>
    </row>
    <row r="1759" spans="1:1" ht="16" x14ac:dyDescent="0.2">
      <c r="A1759" s="3" t="s">
        <v>1758</v>
      </c>
    </row>
    <row r="1760" spans="1:1" ht="16" x14ac:dyDescent="0.2">
      <c r="A1760" s="3" t="s">
        <v>1759</v>
      </c>
    </row>
    <row r="1761" spans="1:1" ht="16" x14ac:dyDescent="0.2">
      <c r="A1761" s="3" t="s">
        <v>1760</v>
      </c>
    </row>
    <row r="1762" spans="1:1" ht="16" x14ac:dyDescent="0.2">
      <c r="A1762" s="3" t="s">
        <v>1761</v>
      </c>
    </row>
    <row r="1763" spans="1:1" ht="16" x14ac:dyDescent="0.2">
      <c r="A1763" s="3" t="s">
        <v>1762</v>
      </c>
    </row>
    <row r="1764" spans="1:1" ht="16" x14ac:dyDescent="0.2">
      <c r="A1764" s="3" t="s">
        <v>1763</v>
      </c>
    </row>
    <row r="1765" spans="1:1" ht="32" x14ac:dyDescent="0.2">
      <c r="A1765" s="3" t="s">
        <v>1764</v>
      </c>
    </row>
    <row r="1766" spans="1:1" ht="16" x14ac:dyDescent="0.2">
      <c r="A1766" s="3" t="s">
        <v>1765</v>
      </c>
    </row>
    <row r="1767" spans="1:1" ht="16" x14ac:dyDescent="0.2">
      <c r="A1767" s="3" t="s">
        <v>1766</v>
      </c>
    </row>
    <row r="1768" spans="1:1" ht="16" x14ac:dyDescent="0.2">
      <c r="A1768" s="3" t="s">
        <v>1767</v>
      </c>
    </row>
    <row r="1769" spans="1:1" ht="32" x14ac:dyDescent="0.2">
      <c r="A1769" s="3" t="s">
        <v>1768</v>
      </c>
    </row>
    <row r="1770" spans="1:1" ht="16" x14ac:dyDescent="0.2">
      <c r="A1770" s="3" t="s">
        <v>1769</v>
      </c>
    </row>
    <row r="1771" spans="1:1" ht="16" x14ac:dyDescent="0.2">
      <c r="A1771" s="3" t="s">
        <v>1770</v>
      </c>
    </row>
    <row r="1772" spans="1:1" ht="32" x14ac:dyDescent="0.2">
      <c r="A1772" s="3" t="s">
        <v>1771</v>
      </c>
    </row>
    <row r="1773" spans="1:1" ht="16" x14ac:dyDescent="0.2">
      <c r="A1773" s="3" t="s">
        <v>1772</v>
      </c>
    </row>
    <row r="1774" spans="1:1" ht="16" x14ac:dyDescent="0.2">
      <c r="A1774" s="3" t="s">
        <v>1773</v>
      </c>
    </row>
    <row r="1775" spans="1:1" ht="32" x14ac:dyDescent="0.2">
      <c r="A1775" s="3" t="s">
        <v>1774</v>
      </c>
    </row>
    <row r="1776" spans="1:1" ht="16" x14ac:dyDescent="0.2">
      <c r="A1776" s="3" t="s">
        <v>1775</v>
      </c>
    </row>
    <row r="1777" spans="1:1" ht="16" x14ac:dyDescent="0.2">
      <c r="A1777" s="3" t="s">
        <v>1776</v>
      </c>
    </row>
    <row r="1778" spans="1:1" ht="16" x14ac:dyDescent="0.2">
      <c r="A1778" s="3" t="s">
        <v>1777</v>
      </c>
    </row>
    <row r="1779" spans="1:1" ht="16" x14ac:dyDescent="0.2">
      <c r="A1779" s="3" t="s">
        <v>1778</v>
      </c>
    </row>
    <row r="1780" spans="1:1" ht="32" x14ac:dyDescent="0.2">
      <c r="A1780" s="3" t="s">
        <v>1779</v>
      </c>
    </row>
    <row r="1781" spans="1:1" ht="16" x14ac:dyDescent="0.2">
      <c r="A1781" s="3" t="s">
        <v>1780</v>
      </c>
    </row>
    <row r="1782" spans="1:1" ht="16" x14ac:dyDescent="0.2">
      <c r="A1782" s="3" t="s">
        <v>1781</v>
      </c>
    </row>
    <row r="1783" spans="1:1" ht="32" x14ac:dyDescent="0.2">
      <c r="A1783" s="3" t="s">
        <v>1782</v>
      </c>
    </row>
    <row r="1784" spans="1:1" ht="32" x14ac:dyDescent="0.2">
      <c r="A1784" s="3" t="s">
        <v>1783</v>
      </c>
    </row>
    <row r="1785" spans="1:1" ht="16" x14ac:dyDescent="0.2">
      <c r="A1785" s="3" t="s">
        <v>1784</v>
      </c>
    </row>
    <row r="1786" spans="1:1" ht="32" x14ac:dyDescent="0.2">
      <c r="A1786" s="3" t="s">
        <v>1785</v>
      </c>
    </row>
    <row r="1787" spans="1:1" ht="32" x14ac:dyDescent="0.2">
      <c r="A1787" s="3" t="s">
        <v>1786</v>
      </c>
    </row>
    <row r="1788" spans="1:1" ht="16" x14ac:dyDescent="0.2">
      <c r="A1788" s="3" t="s">
        <v>1787</v>
      </c>
    </row>
    <row r="1789" spans="1:1" ht="16" x14ac:dyDescent="0.2">
      <c r="A1789" s="3" t="s">
        <v>1788</v>
      </c>
    </row>
    <row r="1790" spans="1:1" ht="16" x14ac:dyDescent="0.2">
      <c r="A1790" s="3" t="s">
        <v>1789</v>
      </c>
    </row>
    <row r="1791" spans="1:1" ht="16" x14ac:dyDescent="0.2">
      <c r="A1791" s="3" t="s">
        <v>1790</v>
      </c>
    </row>
    <row r="1792" spans="1:1" ht="16" x14ac:dyDescent="0.2">
      <c r="A1792" s="3" t="s">
        <v>1791</v>
      </c>
    </row>
    <row r="1793" spans="1:1" ht="16" x14ac:dyDescent="0.2">
      <c r="A1793" s="3" t="s">
        <v>1792</v>
      </c>
    </row>
    <row r="1794" spans="1:1" ht="16" x14ac:dyDescent="0.2">
      <c r="A1794" s="3" t="s">
        <v>1793</v>
      </c>
    </row>
    <row r="1795" spans="1:1" ht="32" x14ac:dyDescent="0.2">
      <c r="A1795" s="3" t="s">
        <v>1794</v>
      </c>
    </row>
    <row r="1796" spans="1:1" ht="16" x14ac:dyDescent="0.2">
      <c r="A1796" s="3" t="s">
        <v>1795</v>
      </c>
    </row>
    <row r="1797" spans="1:1" ht="16" x14ac:dyDescent="0.2">
      <c r="A1797" s="3" t="s">
        <v>1796</v>
      </c>
    </row>
    <row r="1798" spans="1:1" ht="16" x14ac:dyDescent="0.2">
      <c r="A1798" s="3" t="s">
        <v>1797</v>
      </c>
    </row>
    <row r="1799" spans="1:1" ht="32" x14ac:dyDescent="0.2">
      <c r="A1799" s="3" t="s">
        <v>1798</v>
      </c>
    </row>
    <row r="1800" spans="1:1" ht="32" x14ac:dyDescent="0.2">
      <c r="A1800" s="3" t="s">
        <v>1799</v>
      </c>
    </row>
    <row r="1801" spans="1:1" ht="16" x14ac:dyDescent="0.2">
      <c r="A1801" s="3" t="s">
        <v>1800</v>
      </c>
    </row>
    <row r="1802" spans="1:1" ht="16" x14ac:dyDescent="0.2">
      <c r="A1802" s="3" t="s">
        <v>1801</v>
      </c>
    </row>
    <row r="1803" spans="1:1" ht="16" x14ac:dyDescent="0.2">
      <c r="A1803" s="3" t="s">
        <v>1802</v>
      </c>
    </row>
    <row r="1804" spans="1:1" ht="16" x14ac:dyDescent="0.2">
      <c r="A1804" s="3" t="s">
        <v>1803</v>
      </c>
    </row>
    <row r="1805" spans="1:1" ht="16" x14ac:dyDescent="0.2">
      <c r="A1805" s="3" t="s">
        <v>1804</v>
      </c>
    </row>
    <row r="1806" spans="1:1" ht="32" x14ac:dyDescent="0.2">
      <c r="A1806" s="3" t="s">
        <v>1805</v>
      </c>
    </row>
    <row r="1807" spans="1:1" ht="16" x14ac:dyDescent="0.2">
      <c r="A1807" s="3" t="s">
        <v>1806</v>
      </c>
    </row>
    <row r="1808" spans="1:1" ht="16" x14ac:dyDescent="0.2">
      <c r="A1808" s="3" t="s">
        <v>1807</v>
      </c>
    </row>
    <row r="1809" spans="1:1" ht="16" x14ac:dyDescent="0.2">
      <c r="A1809" s="3" t="s">
        <v>1808</v>
      </c>
    </row>
    <row r="1810" spans="1:1" ht="16" x14ac:dyDescent="0.2">
      <c r="A1810" s="3" t="s">
        <v>1809</v>
      </c>
    </row>
    <row r="1811" spans="1:1" ht="16" x14ac:dyDescent="0.2">
      <c r="A1811" s="3" t="s">
        <v>1810</v>
      </c>
    </row>
    <row r="1812" spans="1:1" ht="16" x14ac:dyDescent="0.2">
      <c r="A1812" s="3" t="s">
        <v>1811</v>
      </c>
    </row>
    <row r="1813" spans="1:1" ht="16" x14ac:dyDescent="0.2">
      <c r="A1813" s="3" t="s">
        <v>1812</v>
      </c>
    </row>
    <row r="1814" spans="1:1" ht="32" x14ac:dyDescent="0.2">
      <c r="A1814" s="3" t="s">
        <v>1813</v>
      </c>
    </row>
    <row r="1815" spans="1:1" ht="16" x14ac:dyDescent="0.2">
      <c r="A1815" s="3" t="s">
        <v>1814</v>
      </c>
    </row>
    <row r="1816" spans="1:1" ht="16" x14ac:dyDescent="0.2">
      <c r="A1816" s="3" t="s">
        <v>1815</v>
      </c>
    </row>
    <row r="1817" spans="1:1" ht="16" x14ac:dyDescent="0.2">
      <c r="A1817" s="3" t="s">
        <v>1816</v>
      </c>
    </row>
    <row r="1818" spans="1:1" ht="16" x14ac:dyDescent="0.2">
      <c r="A1818" s="3" t="s">
        <v>1817</v>
      </c>
    </row>
    <row r="1819" spans="1:1" ht="16" x14ac:dyDescent="0.2">
      <c r="A1819" s="3" t="s">
        <v>1818</v>
      </c>
    </row>
    <row r="1820" spans="1:1" ht="16" x14ac:dyDescent="0.2">
      <c r="A1820" s="3" t="s">
        <v>1819</v>
      </c>
    </row>
    <row r="1821" spans="1:1" ht="32" x14ac:dyDescent="0.2">
      <c r="A1821" s="3" t="s">
        <v>1820</v>
      </c>
    </row>
    <row r="1822" spans="1:1" ht="32" x14ac:dyDescent="0.2">
      <c r="A1822" s="3" t="s">
        <v>1821</v>
      </c>
    </row>
    <row r="1823" spans="1:1" ht="16" x14ac:dyDescent="0.2">
      <c r="A1823" s="3" t="s">
        <v>1822</v>
      </c>
    </row>
    <row r="1824" spans="1:1" ht="32" x14ac:dyDescent="0.2">
      <c r="A1824" s="3" t="s">
        <v>1823</v>
      </c>
    </row>
    <row r="1825" spans="1:1" ht="16" x14ac:dyDescent="0.2">
      <c r="A1825" s="3" t="s">
        <v>1824</v>
      </c>
    </row>
    <row r="1826" spans="1:1" ht="16" x14ac:dyDescent="0.2">
      <c r="A1826" s="3" t="s">
        <v>1825</v>
      </c>
    </row>
    <row r="1827" spans="1:1" ht="16" x14ac:dyDescent="0.2">
      <c r="A1827" s="3" t="s">
        <v>1826</v>
      </c>
    </row>
    <row r="1828" spans="1:1" ht="16" x14ac:dyDescent="0.2">
      <c r="A1828" s="3" t="s">
        <v>1827</v>
      </c>
    </row>
    <row r="1829" spans="1:1" ht="16" x14ac:dyDescent="0.2">
      <c r="A1829" s="3" t="s">
        <v>1828</v>
      </c>
    </row>
    <row r="1830" spans="1:1" ht="32" x14ac:dyDescent="0.2">
      <c r="A1830" s="3" t="s">
        <v>1829</v>
      </c>
    </row>
    <row r="1831" spans="1:1" ht="16" x14ac:dyDescent="0.2">
      <c r="A1831" s="3" t="s">
        <v>1830</v>
      </c>
    </row>
    <row r="1832" spans="1:1" ht="32" x14ac:dyDescent="0.2">
      <c r="A1832" s="3" t="s">
        <v>1831</v>
      </c>
    </row>
    <row r="1833" spans="1:1" ht="16" x14ac:dyDescent="0.2">
      <c r="A1833" s="3" t="s">
        <v>1832</v>
      </c>
    </row>
    <row r="1834" spans="1:1" ht="16" x14ac:dyDescent="0.2">
      <c r="A1834" s="3" t="s">
        <v>1833</v>
      </c>
    </row>
    <row r="1835" spans="1:1" ht="16" x14ac:dyDescent="0.2">
      <c r="A1835" s="3" t="s">
        <v>1834</v>
      </c>
    </row>
    <row r="1836" spans="1:1" ht="16" x14ac:dyDescent="0.2">
      <c r="A1836" s="3" t="s">
        <v>1835</v>
      </c>
    </row>
    <row r="1837" spans="1:1" ht="16" x14ac:dyDescent="0.2">
      <c r="A1837" s="3" t="s">
        <v>1836</v>
      </c>
    </row>
    <row r="1838" spans="1:1" ht="16" x14ac:dyDescent="0.2">
      <c r="A1838" s="3" t="s">
        <v>1837</v>
      </c>
    </row>
    <row r="1839" spans="1:1" ht="32" x14ac:dyDescent="0.2">
      <c r="A1839" s="3" t="s">
        <v>1838</v>
      </c>
    </row>
    <row r="1840" spans="1:1" ht="16" x14ac:dyDescent="0.2">
      <c r="A1840" s="3" t="s">
        <v>1839</v>
      </c>
    </row>
    <row r="1841" spans="1:1" ht="16" x14ac:dyDescent="0.2">
      <c r="A1841" s="3" t="s">
        <v>1840</v>
      </c>
    </row>
    <row r="1842" spans="1:1" ht="16" x14ac:dyDescent="0.2">
      <c r="A1842" s="3" t="s">
        <v>1841</v>
      </c>
    </row>
    <row r="1843" spans="1:1" ht="16" x14ac:dyDescent="0.2">
      <c r="A1843" s="3" t="s">
        <v>1842</v>
      </c>
    </row>
    <row r="1844" spans="1:1" ht="32" x14ac:dyDescent="0.2">
      <c r="A1844" s="3" t="s">
        <v>1843</v>
      </c>
    </row>
    <row r="1845" spans="1:1" ht="32" x14ac:dyDescent="0.2">
      <c r="A1845" s="3" t="s">
        <v>1844</v>
      </c>
    </row>
    <row r="1846" spans="1:1" ht="32" x14ac:dyDescent="0.2">
      <c r="A1846" s="3" t="s">
        <v>1845</v>
      </c>
    </row>
    <row r="1847" spans="1:1" ht="16" x14ac:dyDescent="0.2">
      <c r="A1847" s="3" t="s">
        <v>1846</v>
      </c>
    </row>
    <row r="1848" spans="1:1" ht="32" x14ac:dyDescent="0.2">
      <c r="A1848" s="3" t="s">
        <v>1847</v>
      </c>
    </row>
    <row r="1849" spans="1:1" ht="16" x14ac:dyDescent="0.2">
      <c r="A1849" s="3" t="s">
        <v>1848</v>
      </c>
    </row>
    <row r="1850" spans="1:1" ht="16" x14ac:dyDescent="0.2">
      <c r="A1850" s="3" t="s">
        <v>1849</v>
      </c>
    </row>
    <row r="1851" spans="1:1" ht="16" x14ac:dyDescent="0.2">
      <c r="A1851" s="3" t="s">
        <v>1850</v>
      </c>
    </row>
    <row r="1852" spans="1:1" ht="16" x14ac:dyDescent="0.2">
      <c r="A1852" s="3" t="s">
        <v>1851</v>
      </c>
    </row>
    <row r="1853" spans="1:1" ht="32" x14ac:dyDescent="0.2">
      <c r="A1853" s="3" t="s">
        <v>1852</v>
      </c>
    </row>
    <row r="1854" spans="1:1" ht="16" x14ac:dyDescent="0.2">
      <c r="A1854" s="3" t="s">
        <v>1853</v>
      </c>
    </row>
    <row r="1855" spans="1:1" ht="16" x14ac:dyDescent="0.2">
      <c r="A1855" s="3" t="s">
        <v>1854</v>
      </c>
    </row>
    <row r="1856" spans="1:1" ht="16" x14ac:dyDescent="0.2">
      <c r="A1856" s="3" t="s">
        <v>1855</v>
      </c>
    </row>
    <row r="1857" spans="1:1" ht="16" x14ac:dyDescent="0.2">
      <c r="A1857" s="3" t="s">
        <v>1856</v>
      </c>
    </row>
    <row r="1858" spans="1:1" ht="16" x14ac:dyDescent="0.2">
      <c r="A1858" s="3" t="s">
        <v>1857</v>
      </c>
    </row>
    <row r="1859" spans="1:1" ht="16" x14ac:dyDescent="0.2">
      <c r="A1859" s="3" t="s">
        <v>1858</v>
      </c>
    </row>
    <row r="1860" spans="1:1" ht="16" x14ac:dyDescent="0.2">
      <c r="A1860" s="3" t="s">
        <v>1859</v>
      </c>
    </row>
    <row r="1861" spans="1:1" ht="16" x14ac:dyDescent="0.2">
      <c r="A1861" s="3" t="s">
        <v>1860</v>
      </c>
    </row>
    <row r="1862" spans="1:1" ht="16" x14ac:dyDescent="0.2">
      <c r="A1862" s="3" t="s">
        <v>1861</v>
      </c>
    </row>
    <row r="1863" spans="1:1" ht="16" x14ac:dyDescent="0.2">
      <c r="A1863" s="3" t="s">
        <v>1862</v>
      </c>
    </row>
    <row r="1864" spans="1:1" ht="32" x14ac:dyDescent="0.2">
      <c r="A1864" s="3" t="s">
        <v>1863</v>
      </c>
    </row>
    <row r="1865" spans="1:1" ht="16" x14ac:dyDescent="0.2">
      <c r="A1865" s="3" t="s">
        <v>1864</v>
      </c>
    </row>
    <row r="1866" spans="1:1" ht="16" x14ac:dyDescent="0.2">
      <c r="A1866" s="3" t="s">
        <v>1865</v>
      </c>
    </row>
    <row r="1867" spans="1:1" ht="16" x14ac:dyDescent="0.2">
      <c r="A1867" s="3" t="s">
        <v>1866</v>
      </c>
    </row>
    <row r="1868" spans="1:1" ht="16" x14ac:dyDescent="0.2">
      <c r="A1868" s="3" t="s">
        <v>1867</v>
      </c>
    </row>
    <row r="1869" spans="1:1" ht="16" x14ac:dyDescent="0.2">
      <c r="A1869" s="3" t="s">
        <v>1868</v>
      </c>
    </row>
    <row r="1870" spans="1:1" ht="16" x14ac:dyDescent="0.2">
      <c r="A1870" s="3" t="s">
        <v>1869</v>
      </c>
    </row>
    <row r="1871" spans="1:1" ht="16" x14ac:dyDescent="0.2">
      <c r="A1871" s="3" t="s">
        <v>1870</v>
      </c>
    </row>
    <row r="1872" spans="1:1" ht="16" x14ac:dyDescent="0.2">
      <c r="A1872" s="3" t="s">
        <v>1871</v>
      </c>
    </row>
    <row r="1873" spans="1:1" ht="16" x14ac:dyDescent="0.2">
      <c r="A1873" s="3" t="s">
        <v>1872</v>
      </c>
    </row>
    <row r="1874" spans="1:1" ht="16" x14ac:dyDescent="0.2">
      <c r="A1874" s="3" t="s">
        <v>1873</v>
      </c>
    </row>
    <row r="1875" spans="1:1" ht="16" x14ac:dyDescent="0.2">
      <c r="A1875" s="3" t="s">
        <v>1874</v>
      </c>
    </row>
    <row r="1876" spans="1:1" ht="16" x14ac:dyDescent="0.2">
      <c r="A1876" s="3" t="s">
        <v>1875</v>
      </c>
    </row>
    <row r="1877" spans="1:1" ht="16" x14ac:dyDescent="0.2">
      <c r="A1877" s="3" t="s">
        <v>1876</v>
      </c>
    </row>
    <row r="1878" spans="1:1" ht="16" x14ac:dyDescent="0.2">
      <c r="A1878" s="3" t="s">
        <v>1877</v>
      </c>
    </row>
    <row r="1879" spans="1:1" ht="32" x14ac:dyDescent="0.2">
      <c r="A1879" s="3" t="s">
        <v>1878</v>
      </c>
    </row>
    <row r="1880" spans="1:1" ht="16" x14ac:dyDescent="0.2">
      <c r="A1880" s="3" t="s">
        <v>1879</v>
      </c>
    </row>
    <row r="1881" spans="1:1" ht="16" x14ac:dyDescent="0.2">
      <c r="A1881" s="3" t="s">
        <v>1880</v>
      </c>
    </row>
    <row r="1882" spans="1:1" ht="16" x14ac:dyDescent="0.2">
      <c r="A1882" s="3" t="s">
        <v>1881</v>
      </c>
    </row>
    <row r="1883" spans="1:1" ht="16" x14ac:dyDescent="0.2">
      <c r="A1883" s="3" t="s">
        <v>1882</v>
      </c>
    </row>
    <row r="1884" spans="1:1" ht="16" x14ac:dyDescent="0.2">
      <c r="A1884" s="3" t="s">
        <v>1883</v>
      </c>
    </row>
    <row r="1885" spans="1:1" ht="16" x14ac:dyDescent="0.2">
      <c r="A1885" s="3" t="s">
        <v>1884</v>
      </c>
    </row>
    <row r="1886" spans="1:1" ht="16" x14ac:dyDescent="0.2">
      <c r="A1886" s="3" t="s">
        <v>1885</v>
      </c>
    </row>
    <row r="1887" spans="1:1" ht="16" x14ac:dyDescent="0.2">
      <c r="A1887" s="3" t="s">
        <v>1886</v>
      </c>
    </row>
    <row r="1888" spans="1:1" ht="32" x14ac:dyDescent="0.2">
      <c r="A1888" s="3" t="s">
        <v>1887</v>
      </c>
    </row>
    <row r="1889" spans="1:1" ht="16" x14ac:dyDescent="0.2">
      <c r="A1889" s="3" t="s">
        <v>1888</v>
      </c>
    </row>
    <row r="1890" spans="1:1" ht="32" x14ac:dyDescent="0.2">
      <c r="A1890" s="3" t="s">
        <v>1889</v>
      </c>
    </row>
    <row r="1891" spans="1:1" ht="16" x14ac:dyDescent="0.2">
      <c r="A1891" s="3" t="s">
        <v>1890</v>
      </c>
    </row>
    <row r="1892" spans="1:1" ht="16" x14ac:dyDescent="0.2">
      <c r="A1892" s="3" t="s">
        <v>1891</v>
      </c>
    </row>
    <row r="1893" spans="1:1" ht="32" x14ac:dyDescent="0.2">
      <c r="A1893" s="3" t="s">
        <v>1892</v>
      </c>
    </row>
    <row r="1894" spans="1:1" ht="32" x14ac:dyDescent="0.2">
      <c r="A1894" s="3" t="s">
        <v>1893</v>
      </c>
    </row>
    <row r="1895" spans="1:1" ht="16" x14ac:dyDescent="0.2">
      <c r="A1895" s="3" t="s">
        <v>1894</v>
      </c>
    </row>
    <row r="1896" spans="1:1" ht="16" x14ac:dyDescent="0.2">
      <c r="A1896" s="3" t="s">
        <v>1895</v>
      </c>
    </row>
    <row r="1897" spans="1:1" ht="32" x14ac:dyDescent="0.2">
      <c r="A1897" s="3" t="s">
        <v>1896</v>
      </c>
    </row>
    <row r="1898" spans="1:1" ht="16" x14ac:dyDescent="0.2">
      <c r="A1898" s="3" t="s">
        <v>1897</v>
      </c>
    </row>
    <row r="1899" spans="1:1" ht="16" x14ac:dyDescent="0.2">
      <c r="A1899" s="3" t="s">
        <v>1898</v>
      </c>
    </row>
    <row r="1900" spans="1:1" ht="16" x14ac:dyDescent="0.2">
      <c r="A1900" s="3" t="s">
        <v>1899</v>
      </c>
    </row>
    <row r="1901" spans="1:1" ht="16" x14ac:dyDescent="0.2">
      <c r="A1901" s="3" t="s">
        <v>1900</v>
      </c>
    </row>
    <row r="1902" spans="1:1" ht="16" x14ac:dyDescent="0.2">
      <c r="A1902" s="3" t="s">
        <v>1901</v>
      </c>
    </row>
    <row r="1903" spans="1:1" ht="32" x14ac:dyDescent="0.2">
      <c r="A1903" s="3" t="s">
        <v>1902</v>
      </c>
    </row>
    <row r="1904" spans="1:1" ht="16" x14ac:dyDescent="0.2">
      <c r="A1904" s="3" t="s">
        <v>1903</v>
      </c>
    </row>
    <row r="1905" spans="1:1" ht="16" x14ac:dyDescent="0.2">
      <c r="A1905" s="3" t="s">
        <v>1904</v>
      </c>
    </row>
    <row r="1906" spans="1:1" ht="16" x14ac:dyDescent="0.2">
      <c r="A1906" s="3" t="s">
        <v>1905</v>
      </c>
    </row>
    <row r="1907" spans="1:1" ht="32" x14ac:dyDescent="0.2">
      <c r="A1907" s="3" t="s">
        <v>1906</v>
      </c>
    </row>
    <row r="1908" spans="1:1" ht="32" x14ac:dyDescent="0.2">
      <c r="A1908" s="3" t="s">
        <v>1907</v>
      </c>
    </row>
    <row r="1909" spans="1:1" ht="16" x14ac:dyDescent="0.2">
      <c r="A1909" s="3" t="s">
        <v>1908</v>
      </c>
    </row>
    <row r="1910" spans="1:1" ht="32" x14ac:dyDescent="0.2">
      <c r="A1910" s="3" t="s">
        <v>1909</v>
      </c>
    </row>
    <row r="1911" spans="1:1" ht="32" x14ac:dyDescent="0.2">
      <c r="A1911" s="3" t="s">
        <v>1910</v>
      </c>
    </row>
    <row r="1912" spans="1:1" ht="32" x14ac:dyDescent="0.2">
      <c r="A1912" s="3" t="s">
        <v>1911</v>
      </c>
    </row>
    <row r="1913" spans="1:1" ht="16" x14ac:dyDescent="0.2">
      <c r="A1913" s="3" t="s">
        <v>1912</v>
      </c>
    </row>
    <row r="1914" spans="1:1" ht="32" x14ac:dyDescent="0.2">
      <c r="A1914" s="3" t="s">
        <v>1913</v>
      </c>
    </row>
    <row r="1915" spans="1:1" ht="16" x14ac:dyDescent="0.2">
      <c r="A1915" s="3" t="s">
        <v>1914</v>
      </c>
    </row>
    <row r="1916" spans="1:1" ht="32" x14ac:dyDescent="0.2">
      <c r="A1916" s="3" t="s">
        <v>1915</v>
      </c>
    </row>
    <row r="1917" spans="1:1" ht="16" x14ac:dyDescent="0.2">
      <c r="A1917" s="3" t="s">
        <v>1916</v>
      </c>
    </row>
    <row r="1918" spans="1:1" ht="16" x14ac:dyDescent="0.2">
      <c r="A1918" s="3" t="s">
        <v>1917</v>
      </c>
    </row>
    <row r="1919" spans="1:1" ht="32" x14ac:dyDescent="0.2">
      <c r="A1919" s="3" t="s">
        <v>1918</v>
      </c>
    </row>
    <row r="1920" spans="1:1" ht="32" x14ac:dyDescent="0.2">
      <c r="A1920" s="3" t="s">
        <v>1919</v>
      </c>
    </row>
    <row r="1921" spans="1:1" ht="32" x14ac:dyDescent="0.2">
      <c r="A1921" s="3" t="s">
        <v>1920</v>
      </c>
    </row>
    <row r="1922" spans="1:1" ht="16" x14ac:dyDescent="0.2">
      <c r="A1922" s="3" t="s">
        <v>1921</v>
      </c>
    </row>
    <row r="1923" spans="1:1" ht="16" x14ac:dyDescent="0.2">
      <c r="A1923" s="3" t="s">
        <v>1922</v>
      </c>
    </row>
    <row r="1924" spans="1:1" ht="16" x14ac:dyDescent="0.2">
      <c r="A1924" s="3" t="s">
        <v>1923</v>
      </c>
    </row>
    <row r="1925" spans="1:1" ht="16" x14ac:dyDescent="0.2">
      <c r="A1925" s="3" t="s">
        <v>1924</v>
      </c>
    </row>
    <row r="1926" spans="1:1" ht="16" x14ac:dyDescent="0.2">
      <c r="A1926" s="3" t="s">
        <v>1925</v>
      </c>
    </row>
    <row r="1927" spans="1:1" ht="16" x14ac:dyDescent="0.2">
      <c r="A1927" s="3" t="s">
        <v>1926</v>
      </c>
    </row>
    <row r="1928" spans="1:1" ht="16" x14ac:dyDescent="0.2">
      <c r="A1928" s="3" t="s">
        <v>1927</v>
      </c>
    </row>
    <row r="1929" spans="1:1" ht="16" x14ac:dyDescent="0.2">
      <c r="A1929" s="3" t="s">
        <v>1928</v>
      </c>
    </row>
    <row r="1930" spans="1:1" ht="32" x14ac:dyDescent="0.2">
      <c r="A1930" s="3" t="s">
        <v>1929</v>
      </c>
    </row>
    <row r="1931" spans="1:1" ht="16" x14ac:dyDescent="0.2">
      <c r="A1931" s="3" t="s">
        <v>1930</v>
      </c>
    </row>
    <row r="1932" spans="1:1" ht="16" x14ac:dyDescent="0.2">
      <c r="A1932" s="3" t="s">
        <v>1931</v>
      </c>
    </row>
    <row r="1933" spans="1:1" ht="16" x14ac:dyDescent="0.2">
      <c r="A1933" s="3" t="s">
        <v>1932</v>
      </c>
    </row>
    <row r="1934" spans="1:1" ht="32" x14ac:dyDescent="0.2">
      <c r="A1934" s="3" t="s">
        <v>1933</v>
      </c>
    </row>
    <row r="1935" spans="1:1" ht="32" x14ac:dyDescent="0.2">
      <c r="A1935" s="3" t="s">
        <v>1934</v>
      </c>
    </row>
    <row r="1936" spans="1:1" ht="16" x14ac:dyDescent="0.2">
      <c r="A1936" s="3" t="s">
        <v>1935</v>
      </c>
    </row>
    <row r="1937" spans="1:1" ht="16" x14ac:dyDescent="0.2">
      <c r="A1937" s="3" t="s">
        <v>1936</v>
      </c>
    </row>
    <row r="1938" spans="1:1" ht="16" x14ac:dyDescent="0.2">
      <c r="A1938" s="3" t="s">
        <v>1937</v>
      </c>
    </row>
    <row r="1939" spans="1:1" ht="16" x14ac:dyDescent="0.2">
      <c r="A1939" s="3" t="s">
        <v>1938</v>
      </c>
    </row>
    <row r="1940" spans="1:1" ht="16" x14ac:dyDescent="0.2">
      <c r="A1940" s="3" t="s">
        <v>1939</v>
      </c>
    </row>
    <row r="1941" spans="1:1" ht="16" x14ac:dyDescent="0.2">
      <c r="A1941" s="3" t="s">
        <v>1940</v>
      </c>
    </row>
    <row r="1942" spans="1:1" ht="16" x14ac:dyDescent="0.2">
      <c r="A1942" s="3" t="s">
        <v>1941</v>
      </c>
    </row>
    <row r="1943" spans="1:1" ht="16" x14ac:dyDescent="0.2">
      <c r="A1943" s="3" t="s">
        <v>1942</v>
      </c>
    </row>
    <row r="1944" spans="1:1" ht="16" x14ac:dyDescent="0.2">
      <c r="A1944" s="3" t="s">
        <v>1943</v>
      </c>
    </row>
    <row r="1945" spans="1:1" ht="32" x14ac:dyDescent="0.2">
      <c r="A1945" s="3" t="s">
        <v>1944</v>
      </c>
    </row>
    <row r="1946" spans="1:1" ht="32" x14ac:dyDescent="0.2">
      <c r="A1946" s="3" t="s">
        <v>1945</v>
      </c>
    </row>
    <row r="1947" spans="1:1" ht="16" x14ac:dyDescent="0.2">
      <c r="A1947" s="3" t="s">
        <v>1946</v>
      </c>
    </row>
    <row r="1948" spans="1:1" ht="32" x14ac:dyDescent="0.2">
      <c r="A1948" s="3" t="s">
        <v>1947</v>
      </c>
    </row>
    <row r="1949" spans="1:1" ht="16" x14ac:dyDescent="0.2">
      <c r="A1949" s="3" t="s">
        <v>1948</v>
      </c>
    </row>
    <row r="1950" spans="1:1" ht="16" x14ac:dyDescent="0.2">
      <c r="A1950" s="3" t="s">
        <v>1949</v>
      </c>
    </row>
    <row r="1951" spans="1:1" ht="16" x14ac:dyDescent="0.2">
      <c r="A1951" s="3" t="s">
        <v>1950</v>
      </c>
    </row>
    <row r="1952" spans="1:1" ht="32" x14ac:dyDescent="0.2">
      <c r="A1952" s="3" t="s">
        <v>1951</v>
      </c>
    </row>
    <row r="1953" spans="1:1" ht="16" x14ac:dyDescent="0.2">
      <c r="A1953" s="3" t="s">
        <v>1952</v>
      </c>
    </row>
    <row r="1954" spans="1:1" ht="16" x14ac:dyDescent="0.2">
      <c r="A1954" s="3" t="s">
        <v>1953</v>
      </c>
    </row>
    <row r="1955" spans="1:1" ht="16" x14ac:dyDescent="0.2">
      <c r="A1955" s="3" t="s">
        <v>1954</v>
      </c>
    </row>
    <row r="1956" spans="1:1" ht="16" x14ac:dyDescent="0.2">
      <c r="A1956" s="3" t="s">
        <v>1955</v>
      </c>
    </row>
    <row r="1957" spans="1:1" ht="32" x14ac:dyDescent="0.2">
      <c r="A1957" s="3" t="s">
        <v>1956</v>
      </c>
    </row>
    <row r="1958" spans="1:1" ht="32" x14ac:dyDescent="0.2">
      <c r="A1958" s="3" t="s">
        <v>1957</v>
      </c>
    </row>
    <row r="1959" spans="1:1" ht="16" x14ac:dyDescent="0.2">
      <c r="A1959" s="3" t="s">
        <v>1958</v>
      </c>
    </row>
    <row r="1960" spans="1:1" ht="16" x14ac:dyDescent="0.2">
      <c r="A1960" s="3" t="s">
        <v>1959</v>
      </c>
    </row>
    <row r="1961" spans="1:1" ht="16" x14ac:dyDescent="0.2">
      <c r="A1961" s="3" t="s">
        <v>1960</v>
      </c>
    </row>
    <row r="1962" spans="1:1" ht="16" x14ac:dyDescent="0.2">
      <c r="A1962" s="3" t="s">
        <v>1961</v>
      </c>
    </row>
    <row r="1963" spans="1:1" ht="16" x14ac:dyDescent="0.2">
      <c r="A1963" s="3" t="s">
        <v>1962</v>
      </c>
    </row>
    <row r="1964" spans="1:1" ht="32" x14ac:dyDescent="0.2">
      <c r="A1964" s="3" t="s">
        <v>1963</v>
      </c>
    </row>
    <row r="1965" spans="1:1" ht="32" x14ac:dyDescent="0.2">
      <c r="A1965" s="3" t="s">
        <v>1964</v>
      </c>
    </row>
    <row r="1966" spans="1:1" ht="16" x14ac:dyDescent="0.2">
      <c r="A1966" s="3" t="s">
        <v>1965</v>
      </c>
    </row>
    <row r="1967" spans="1:1" ht="32" x14ac:dyDescent="0.2">
      <c r="A1967" s="3" t="s">
        <v>1966</v>
      </c>
    </row>
    <row r="1968" spans="1:1" ht="16" x14ac:dyDescent="0.2">
      <c r="A1968" s="3" t="s">
        <v>1967</v>
      </c>
    </row>
    <row r="1969" spans="1:1" ht="32" x14ac:dyDescent="0.2">
      <c r="A1969" s="3" t="s">
        <v>1968</v>
      </c>
    </row>
    <row r="1970" spans="1:1" ht="32" x14ac:dyDescent="0.2">
      <c r="A1970" s="3" t="s">
        <v>1969</v>
      </c>
    </row>
    <row r="1971" spans="1:1" ht="16" x14ac:dyDescent="0.2">
      <c r="A1971" s="3" t="s">
        <v>1970</v>
      </c>
    </row>
    <row r="1972" spans="1:1" ht="16" x14ac:dyDescent="0.2">
      <c r="A1972" s="3" t="s">
        <v>1971</v>
      </c>
    </row>
    <row r="1973" spans="1:1" ht="16" x14ac:dyDescent="0.2">
      <c r="A1973" s="3" t="s">
        <v>1972</v>
      </c>
    </row>
    <row r="1974" spans="1:1" ht="32" x14ac:dyDescent="0.2">
      <c r="A1974" s="3" t="s">
        <v>1973</v>
      </c>
    </row>
    <row r="1975" spans="1:1" ht="32" x14ac:dyDescent="0.2">
      <c r="A1975" s="3" t="s">
        <v>1974</v>
      </c>
    </row>
    <row r="1976" spans="1:1" ht="32" x14ac:dyDescent="0.2">
      <c r="A1976" s="3" t="s">
        <v>1975</v>
      </c>
    </row>
    <row r="1977" spans="1:1" ht="16" x14ac:dyDescent="0.2">
      <c r="A1977" s="3" t="s">
        <v>1976</v>
      </c>
    </row>
    <row r="1978" spans="1:1" ht="32" x14ac:dyDescent="0.2">
      <c r="A1978" s="3" t="s">
        <v>1977</v>
      </c>
    </row>
    <row r="1979" spans="1:1" ht="16" x14ac:dyDescent="0.2">
      <c r="A1979" s="3" t="s">
        <v>1978</v>
      </c>
    </row>
    <row r="1980" spans="1:1" ht="16" x14ac:dyDescent="0.2">
      <c r="A1980" s="3" t="s">
        <v>1979</v>
      </c>
    </row>
    <row r="1981" spans="1:1" ht="32" x14ac:dyDescent="0.2">
      <c r="A1981" s="3" t="s">
        <v>1980</v>
      </c>
    </row>
    <row r="1982" spans="1:1" ht="16" x14ac:dyDescent="0.2">
      <c r="A1982" s="3" t="s">
        <v>1981</v>
      </c>
    </row>
    <row r="1983" spans="1:1" ht="16" x14ac:dyDescent="0.2">
      <c r="A1983" s="3" t="s">
        <v>1982</v>
      </c>
    </row>
    <row r="1984" spans="1:1" ht="32" x14ac:dyDescent="0.2">
      <c r="A1984" s="3" t="s">
        <v>1983</v>
      </c>
    </row>
    <row r="1985" spans="1:1" ht="16" x14ac:dyDescent="0.2">
      <c r="A1985" s="3" t="s">
        <v>1984</v>
      </c>
    </row>
    <row r="1986" spans="1:1" ht="16" x14ac:dyDescent="0.2">
      <c r="A1986" s="3" t="s">
        <v>1985</v>
      </c>
    </row>
    <row r="1987" spans="1:1" ht="16" x14ac:dyDescent="0.2">
      <c r="A1987" s="3" t="s">
        <v>1986</v>
      </c>
    </row>
    <row r="1988" spans="1:1" ht="16" x14ac:dyDescent="0.2">
      <c r="A1988" s="3" t="s">
        <v>1987</v>
      </c>
    </row>
    <row r="1989" spans="1:1" ht="16" x14ac:dyDescent="0.2">
      <c r="A1989" s="3" t="s">
        <v>1988</v>
      </c>
    </row>
    <row r="1990" spans="1:1" ht="16" x14ac:dyDescent="0.2">
      <c r="A1990" s="3" t="s">
        <v>1989</v>
      </c>
    </row>
    <row r="1991" spans="1:1" ht="16" x14ac:dyDescent="0.2">
      <c r="A1991" s="3" t="s">
        <v>1990</v>
      </c>
    </row>
    <row r="1992" spans="1:1" ht="16" x14ac:dyDescent="0.2">
      <c r="A1992" s="3" t="s">
        <v>1991</v>
      </c>
    </row>
    <row r="1993" spans="1:1" ht="16" x14ac:dyDescent="0.2">
      <c r="A1993" s="3" t="s">
        <v>1992</v>
      </c>
    </row>
    <row r="1994" spans="1:1" ht="16" x14ac:dyDescent="0.2">
      <c r="A1994" s="3" t="s">
        <v>1993</v>
      </c>
    </row>
    <row r="1995" spans="1:1" ht="32" x14ac:dyDescent="0.2">
      <c r="A1995" s="3" t="s">
        <v>1994</v>
      </c>
    </row>
    <row r="1996" spans="1:1" ht="16" x14ac:dyDescent="0.2">
      <c r="A1996" s="3" t="s">
        <v>1995</v>
      </c>
    </row>
    <row r="1997" spans="1:1" ht="16" x14ac:dyDescent="0.2">
      <c r="A1997" s="3" t="s">
        <v>1996</v>
      </c>
    </row>
    <row r="1998" spans="1:1" ht="16" x14ac:dyDescent="0.2">
      <c r="A1998" s="3" t="s">
        <v>1997</v>
      </c>
    </row>
    <row r="1999" spans="1:1" ht="32" x14ac:dyDescent="0.2">
      <c r="A1999" s="3" t="s">
        <v>1998</v>
      </c>
    </row>
    <row r="2000" spans="1:1" ht="16" x14ac:dyDescent="0.2">
      <c r="A2000" s="3" t="s">
        <v>1999</v>
      </c>
    </row>
    <row r="2001" spans="1:1" ht="16" x14ac:dyDescent="0.2">
      <c r="A2001" s="3" t="s">
        <v>2000</v>
      </c>
    </row>
    <row r="2002" spans="1:1" ht="16" x14ac:dyDescent="0.2">
      <c r="A2002" s="3" t="s">
        <v>2001</v>
      </c>
    </row>
    <row r="2003" spans="1:1" ht="16" x14ac:dyDescent="0.2">
      <c r="A2003" s="3" t="s">
        <v>2002</v>
      </c>
    </row>
    <row r="2004" spans="1:1" ht="32" x14ac:dyDescent="0.2">
      <c r="A2004" s="3" t="s">
        <v>2003</v>
      </c>
    </row>
    <row r="2005" spans="1:1" ht="16" x14ac:dyDescent="0.2">
      <c r="A2005" s="3" t="s">
        <v>2004</v>
      </c>
    </row>
    <row r="2006" spans="1:1" ht="16" x14ac:dyDescent="0.2">
      <c r="A2006" s="3" t="s">
        <v>2005</v>
      </c>
    </row>
    <row r="2007" spans="1:1" ht="16" x14ac:dyDescent="0.2">
      <c r="A2007" s="3" t="s">
        <v>2006</v>
      </c>
    </row>
    <row r="2008" spans="1:1" ht="16" x14ac:dyDescent="0.2">
      <c r="A2008" s="3" t="s">
        <v>2007</v>
      </c>
    </row>
    <row r="2009" spans="1:1" ht="32" x14ac:dyDescent="0.2">
      <c r="A2009" s="3" t="s">
        <v>2008</v>
      </c>
    </row>
    <row r="2010" spans="1:1" ht="32" x14ac:dyDescent="0.2">
      <c r="A2010" s="3" t="s">
        <v>2009</v>
      </c>
    </row>
    <row r="2011" spans="1:1" ht="32" x14ac:dyDescent="0.2">
      <c r="A2011" s="3" t="s">
        <v>2010</v>
      </c>
    </row>
    <row r="2012" spans="1:1" ht="16" x14ac:dyDescent="0.2">
      <c r="A2012" s="3" t="s">
        <v>2011</v>
      </c>
    </row>
    <row r="2013" spans="1:1" ht="32" x14ac:dyDescent="0.2">
      <c r="A2013" s="3" t="s">
        <v>2012</v>
      </c>
    </row>
    <row r="2014" spans="1:1" ht="32" x14ac:dyDescent="0.2">
      <c r="A2014" s="3" t="s">
        <v>2013</v>
      </c>
    </row>
    <row r="2015" spans="1:1" ht="16" x14ac:dyDescent="0.2">
      <c r="A2015" s="3" t="s">
        <v>2014</v>
      </c>
    </row>
    <row r="2016" spans="1:1" ht="16" x14ac:dyDescent="0.2">
      <c r="A2016" s="3" t="s">
        <v>2015</v>
      </c>
    </row>
    <row r="2017" spans="1:1" ht="16" x14ac:dyDescent="0.2">
      <c r="A2017" s="3" t="s">
        <v>2016</v>
      </c>
    </row>
    <row r="2018" spans="1:1" ht="32" x14ac:dyDescent="0.2">
      <c r="A2018" s="3" t="s">
        <v>2017</v>
      </c>
    </row>
    <row r="2019" spans="1:1" ht="16" x14ac:dyDescent="0.2">
      <c r="A2019" s="3" t="s">
        <v>2018</v>
      </c>
    </row>
    <row r="2020" spans="1:1" ht="16" x14ac:dyDescent="0.2">
      <c r="A2020" s="3" t="s">
        <v>2019</v>
      </c>
    </row>
    <row r="2021" spans="1:1" ht="32" x14ac:dyDescent="0.2">
      <c r="A2021" s="3" t="s">
        <v>2020</v>
      </c>
    </row>
    <row r="2022" spans="1:1" ht="32" x14ac:dyDescent="0.2">
      <c r="A2022" s="3" t="s">
        <v>2021</v>
      </c>
    </row>
    <row r="2023" spans="1:1" ht="16" x14ac:dyDescent="0.2">
      <c r="A2023" s="3" t="s">
        <v>2022</v>
      </c>
    </row>
    <row r="2024" spans="1:1" ht="32" x14ac:dyDescent="0.2">
      <c r="A2024" s="3" t="s">
        <v>2023</v>
      </c>
    </row>
    <row r="2025" spans="1:1" ht="16" x14ac:dyDescent="0.2">
      <c r="A2025" s="3" t="s">
        <v>2024</v>
      </c>
    </row>
    <row r="2026" spans="1:1" ht="16" x14ac:dyDescent="0.2">
      <c r="A2026" s="3" t="s">
        <v>2025</v>
      </c>
    </row>
    <row r="2027" spans="1:1" ht="16" x14ac:dyDescent="0.2">
      <c r="A2027" s="3" t="s">
        <v>2026</v>
      </c>
    </row>
    <row r="2028" spans="1:1" ht="16" x14ac:dyDescent="0.2">
      <c r="A2028" s="3" t="s">
        <v>2027</v>
      </c>
    </row>
    <row r="2029" spans="1:1" ht="32" x14ac:dyDescent="0.2">
      <c r="A2029" s="3" t="s">
        <v>2028</v>
      </c>
    </row>
    <row r="2030" spans="1:1" ht="16" x14ac:dyDescent="0.2">
      <c r="A2030" s="3" t="s">
        <v>2029</v>
      </c>
    </row>
    <row r="2031" spans="1:1" ht="16" x14ac:dyDescent="0.2">
      <c r="A2031" s="3" t="s">
        <v>2030</v>
      </c>
    </row>
    <row r="2032" spans="1:1" ht="32" x14ac:dyDescent="0.2">
      <c r="A2032" s="3" t="s">
        <v>2031</v>
      </c>
    </row>
    <row r="2033" spans="1:1" ht="16" x14ac:dyDescent="0.2">
      <c r="A2033" s="3" t="s">
        <v>2032</v>
      </c>
    </row>
    <row r="2034" spans="1:1" ht="32" x14ac:dyDescent="0.2">
      <c r="A2034" s="3" t="s">
        <v>2033</v>
      </c>
    </row>
    <row r="2035" spans="1:1" ht="16" x14ac:dyDescent="0.2">
      <c r="A2035" s="3" t="s">
        <v>2034</v>
      </c>
    </row>
    <row r="2036" spans="1:1" ht="32" x14ac:dyDescent="0.2">
      <c r="A2036" s="3" t="s">
        <v>2035</v>
      </c>
    </row>
    <row r="2037" spans="1:1" ht="16" x14ac:dyDescent="0.2">
      <c r="A2037" s="3" t="s">
        <v>2036</v>
      </c>
    </row>
    <row r="2038" spans="1:1" ht="16" x14ac:dyDescent="0.2">
      <c r="A2038" s="3" t="s">
        <v>2037</v>
      </c>
    </row>
    <row r="2039" spans="1:1" ht="32" x14ac:dyDescent="0.2">
      <c r="A2039" s="3" t="s">
        <v>2038</v>
      </c>
    </row>
    <row r="2040" spans="1:1" ht="16" x14ac:dyDescent="0.2">
      <c r="A2040" s="3" t="s">
        <v>2039</v>
      </c>
    </row>
    <row r="2041" spans="1:1" ht="32" x14ac:dyDescent="0.2">
      <c r="A2041" s="3" t="s">
        <v>2040</v>
      </c>
    </row>
    <row r="2042" spans="1:1" ht="16" x14ac:dyDescent="0.2">
      <c r="A2042" s="3" t="s">
        <v>2041</v>
      </c>
    </row>
    <row r="2043" spans="1:1" ht="32" x14ac:dyDescent="0.2">
      <c r="A2043" s="3" t="s">
        <v>2042</v>
      </c>
    </row>
    <row r="2044" spans="1:1" ht="32" x14ac:dyDescent="0.2">
      <c r="A2044" s="3" t="s">
        <v>2043</v>
      </c>
    </row>
    <row r="2045" spans="1:1" ht="32" x14ac:dyDescent="0.2">
      <c r="A2045" s="3" t="s">
        <v>2044</v>
      </c>
    </row>
    <row r="2046" spans="1:1" ht="16" x14ac:dyDescent="0.2">
      <c r="A2046" s="3" t="s">
        <v>2045</v>
      </c>
    </row>
    <row r="2047" spans="1:1" ht="16" x14ac:dyDescent="0.2">
      <c r="A2047" s="3" t="s">
        <v>2046</v>
      </c>
    </row>
    <row r="2048" spans="1:1" ht="32" x14ac:dyDescent="0.2">
      <c r="A2048" s="3" t="s">
        <v>2047</v>
      </c>
    </row>
    <row r="2049" spans="1:1" ht="16" x14ac:dyDescent="0.2">
      <c r="A2049" s="3" t="s">
        <v>2048</v>
      </c>
    </row>
    <row r="2050" spans="1:1" ht="32" x14ac:dyDescent="0.2">
      <c r="A2050" s="3" t="s">
        <v>2049</v>
      </c>
    </row>
    <row r="2051" spans="1:1" ht="16" x14ac:dyDescent="0.2">
      <c r="A2051" s="3" t="s">
        <v>2050</v>
      </c>
    </row>
    <row r="2052" spans="1:1" ht="32" x14ac:dyDescent="0.2">
      <c r="A2052" s="3" t="s">
        <v>2051</v>
      </c>
    </row>
    <row r="2053" spans="1:1" ht="16" x14ac:dyDescent="0.2">
      <c r="A2053" s="3" t="s">
        <v>2052</v>
      </c>
    </row>
    <row r="2054" spans="1:1" ht="16" x14ac:dyDescent="0.2">
      <c r="A2054" s="3" t="s">
        <v>2053</v>
      </c>
    </row>
    <row r="2055" spans="1:1" ht="32" x14ac:dyDescent="0.2">
      <c r="A2055" s="3" t="s">
        <v>2054</v>
      </c>
    </row>
    <row r="2056" spans="1:1" ht="32" x14ac:dyDescent="0.2">
      <c r="A2056" s="3" t="s">
        <v>2055</v>
      </c>
    </row>
    <row r="2057" spans="1:1" ht="16" x14ac:dyDescent="0.2">
      <c r="A2057" s="3" t="s">
        <v>2056</v>
      </c>
    </row>
    <row r="2058" spans="1:1" ht="32" x14ac:dyDescent="0.2">
      <c r="A2058" s="3" t="s">
        <v>2057</v>
      </c>
    </row>
    <row r="2059" spans="1:1" ht="32" x14ac:dyDescent="0.2">
      <c r="A2059" s="3" t="s">
        <v>2058</v>
      </c>
    </row>
    <row r="2060" spans="1:1" ht="16" x14ac:dyDescent="0.2">
      <c r="A2060" s="3" t="s">
        <v>2059</v>
      </c>
    </row>
    <row r="2061" spans="1:1" ht="32" x14ac:dyDescent="0.2">
      <c r="A2061" s="3" t="s">
        <v>2060</v>
      </c>
    </row>
    <row r="2062" spans="1:1" ht="32" x14ac:dyDescent="0.2">
      <c r="A2062" s="3" t="s">
        <v>2061</v>
      </c>
    </row>
    <row r="2063" spans="1:1" ht="32" x14ac:dyDescent="0.2">
      <c r="A2063" s="3" t="s">
        <v>2062</v>
      </c>
    </row>
    <row r="2064" spans="1:1" ht="16" x14ac:dyDescent="0.2">
      <c r="A2064" s="3" t="s">
        <v>2063</v>
      </c>
    </row>
    <row r="2065" spans="1:1" ht="16" x14ac:dyDescent="0.2">
      <c r="A2065" s="3" t="s">
        <v>2064</v>
      </c>
    </row>
    <row r="2066" spans="1:1" ht="32" x14ac:dyDescent="0.2">
      <c r="A2066" s="3" t="s">
        <v>2065</v>
      </c>
    </row>
    <row r="2067" spans="1:1" ht="32" x14ac:dyDescent="0.2">
      <c r="A2067" s="3" t="s">
        <v>2066</v>
      </c>
    </row>
    <row r="2068" spans="1:1" ht="32" x14ac:dyDescent="0.2">
      <c r="A2068" s="3" t="s">
        <v>2067</v>
      </c>
    </row>
    <row r="2069" spans="1:1" ht="16" x14ac:dyDescent="0.2">
      <c r="A2069" s="3" t="s">
        <v>2068</v>
      </c>
    </row>
    <row r="2070" spans="1:1" ht="16" x14ac:dyDescent="0.2">
      <c r="A2070" s="3" t="s">
        <v>2069</v>
      </c>
    </row>
    <row r="2071" spans="1:1" ht="32" x14ac:dyDescent="0.2">
      <c r="A2071" s="3" t="s">
        <v>2070</v>
      </c>
    </row>
    <row r="2072" spans="1:1" ht="32" x14ac:dyDescent="0.2">
      <c r="A2072" s="3" t="s">
        <v>2071</v>
      </c>
    </row>
    <row r="2073" spans="1:1" ht="32" x14ac:dyDescent="0.2">
      <c r="A2073" s="3" t="s">
        <v>2072</v>
      </c>
    </row>
    <row r="2074" spans="1:1" ht="32" x14ac:dyDescent="0.2">
      <c r="A2074" s="3" t="s">
        <v>2073</v>
      </c>
    </row>
    <row r="2075" spans="1:1" ht="16" x14ac:dyDescent="0.2">
      <c r="A2075" s="3" t="s">
        <v>2074</v>
      </c>
    </row>
    <row r="2076" spans="1:1" ht="32" x14ac:dyDescent="0.2">
      <c r="A2076" s="3" t="s">
        <v>2075</v>
      </c>
    </row>
    <row r="2077" spans="1:1" ht="16" x14ac:dyDescent="0.2">
      <c r="A2077" s="3" t="s">
        <v>2076</v>
      </c>
    </row>
    <row r="2078" spans="1:1" ht="16" x14ac:dyDescent="0.2">
      <c r="A2078" s="3" t="s">
        <v>2077</v>
      </c>
    </row>
    <row r="2079" spans="1:1" ht="32" x14ac:dyDescent="0.2">
      <c r="A2079" s="3" t="s">
        <v>2078</v>
      </c>
    </row>
    <row r="2080" spans="1:1" ht="16" x14ac:dyDescent="0.2">
      <c r="A2080" s="3" t="s">
        <v>2079</v>
      </c>
    </row>
    <row r="2081" spans="1:1" ht="32" x14ac:dyDescent="0.2">
      <c r="A2081" s="3" t="s">
        <v>2080</v>
      </c>
    </row>
    <row r="2082" spans="1:1" ht="16" x14ac:dyDescent="0.2">
      <c r="A2082" s="3" t="s">
        <v>2081</v>
      </c>
    </row>
    <row r="2083" spans="1:1" ht="16" x14ac:dyDescent="0.2">
      <c r="A2083" s="3" t="s">
        <v>2082</v>
      </c>
    </row>
    <row r="2084" spans="1:1" ht="16" x14ac:dyDescent="0.2">
      <c r="A2084" s="3" t="s">
        <v>2083</v>
      </c>
    </row>
    <row r="2085" spans="1:1" ht="16" x14ac:dyDescent="0.2">
      <c r="A2085" s="3" t="s">
        <v>2084</v>
      </c>
    </row>
    <row r="2086" spans="1:1" ht="16" x14ac:dyDescent="0.2">
      <c r="A2086" s="3" t="s">
        <v>2085</v>
      </c>
    </row>
    <row r="2087" spans="1:1" ht="32" x14ac:dyDescent="0.2">
      <c r="A2087" s="3" t="s">
        <v>2086</v>
      </c>
    </row>
    <row r="2088" spans="1:1" ht="16" x14ac:dyDescent="0.2">
      <c r="A2088" s="3" t="s">
        <v>2087</v>
      </c>
    </row>
    <row r="2089" spans="1:1" ht="32" x14ac:dyDescent="0.2">
      <c r="A2089" s="3" t="s">
        <v>2088</v>
      </c>
    </row>
    <row r="2090" spans="1:1" ht="16" x14ac:dyDescent="0.2">
      <c r="A2090" s="3" t="s">
        <v>2089</v>
      </c>
    </row>
    <row r="2091" spans="1:1" ht="16" x14ac:dyDescent="0.2">
      <c r="A2091" s="3" t="s">
        <v>2090</v>
      </c>
    </row>
    <row r="2092" spans="1:1" ht="16" x14ac:dyDescent="0.2">
      <c r="A2092" s="3" t="s">
        <v>2091</v>
      </c>
    </row>
    <row r="2093" spans="1:1" ht="16" x14ac:dyDescent="0.2">
      <c r="A2093" s="3" t="s">
        <v>2092</v>
      </c>
    </row>
    <row r="2094" spans="1:1" ht="16" x14ac:dyDescent="0.2">
      <c r="A2094" s="3" t="s">
        <v>2093</v>
      </c>
    </row>
    <row r="2095" spans="1:1" ht="16" x14ac:dyDescent="0.2">
      <c r="A2095" s="3" t="s">
        <v>2094</v>
      </c>
    </row>
    <row r="2096" spans="1:1" ht="32" x14ac:dyDescent="0.2">
      <c r="A2096" s="3" t="s">
        <v>2095</v>
      </c>
    </row>
    <row r="2097" spans="1:1" ht="16" x14ac:dyDescent="0.2">
      <c r="A2097" s="3" t="s">
        <v>2096</v>
      </c>
    </row>
    <row r="2098" spans="1:1" ht="16" x14ac:dyDescent="0.2">
      <c r="A2098" s="3" t="s">
        <v>2097</v>
      </c>
    </row>
    <row r="2099" spans="1:1" ht="16" x14ac:dyDescent="0.2">
      <c r="A2099" s="3" t="s">
        <v>2098</v>
      </c>
    </row>
    <row r="2100" spans="1:1" ht="16" x14ac:dyDescent="0.2">
      <c r="A2100" s="3" t="s">
        <v>2099</v>
      </c>
    </row>
    <row r="2101" spans="1:1" ht="16" x14ac:dyDescent="0.2">
      <c r="A2101" s="3" t="s">
        <v>2100</v>
      </c>
    </row>
    <row r="2102" spans="1:1" ht="16" x14ac:dyDescent="0.2">
      <c r="A2102" s="3" t="s">
        <v>2101</v>
      </c>
    </row>
    <row r="2103" spans="1:1" ht="16" x14ac:dyDescent="0.2">
      <c r="A2103" s="3" t="s">
        <v>2102</v>
      </c>
    </row>
    <row r="2104" spans="1:1" ht="16" x14ac:dyDescent="0.2">
      <c r="A2104" s="3" t="s">
        <v>2103</v>
      </c>
    </row>
    <row r="2105" spans="1:1" ht="16" x14ac:dyDescent="0.2">
      <c r="A2105" s="3" t="s">
        <v>2104</v>
      </c>
    </row>
    <row r="2106" spans="1:1" ht="16" x14ac:dyDescent="0.2">
      <c r="A2106" s="3" t="s">
        <v>2105</v>
      </c>
    </row>
    <row r="2107" spans="1:1" ht="16" x14ac:dyDescent="0.2">
      <c r="A2107" s="3" t="s">
        <v>2106</v>
      </c>
    </row>
    <row r="2108" spans="1:1" ht="32" x14ac:dyDescent="0.2">
      <c r="A2108" s="3" t="s">
        <v>2107</v>
      </c>
    </row>
    <row r="2109" spans="1:1" ht="16" x14ac:dyDescent="0.2">
      <c r="A2109" s="3" t="s">
        <v>2108</v>
      </c>
    </row>
    <row r="2110" spans="1:1" ht="16" x14ac:dyDescent="0.2">
      <c r="A2110" s="3" t="s">
        <v>2109</v>
      </c>
    </row>
    <row r="2111" spans="1:1" ht="16" x14ac:dyDescent="0.2">
      <c r="A2111" s="3" t="s">
        <v>2110</v>
      </c>
    </row>
    <row r="2112" spans="1:1" ht="16" x14ac:dyDescent="0.2">
      <c r="A2112" s="3" t="s">
        <v>2111</v>
      </c>
    </row>
    <row r="2113" spans="1:1" ht="16" x14ac:dyDescent="0.2">
      <c r="A2113" s="3" t="s">
        <v>2112</v>
      </c>
    </row>
    <row r="2114" spans="1:1" ht="16" x14ac:dyDescent="0.2">
      <c r="A2114" s="3" t="s">
        <v>2113</v>
      </c>
    </row>
    <row r="2115" spans="1:1" ht="16" x14ac:dyDescent="0.2">
      <c r="A2115" s="3" t="s">
        <v>2114</v>
      </c>
    </row>
    <row r="2116" spans="1:1" ht="32" x14ac:dyDescent="0.2">
      <c r="A2116" s="3" t="s">
        <v>2115</v>
      </c>
    </row>
    <row r="2117" spans="1:1" ht="16" x14ac:dyDescent="0.2">
      <c r="A2117" s="3" t="s">
        <v>2116</v>
      </c>
    </row>
    <row r="2118" spans="1:1" ht="32" x14ac:dyDescent="0.2">
      <c r="A2118" s="3" t="s">
        <v>2117</v>
      </c>
    </row>
    <row r="2119" spans="1:1" ht="16" x14ac:dyDescent="0.2">
      <c r="A2119" s="3" t="s">
        <v>2118</v>
      </c>
    </row>
    <row r="2120" spans="1:1" ht="16" x14ac:dyDescent="0.2">
      <c r="A2120" s="3" t="s">
        <v>2119</v>
      </c>
    </row>
    <row r="2121" spans="1:1" ht="16" x14ac:dyDescent="0.2">
      <c r="A2121" s="3" t="s">
        <v>2120</v>
      </c>
    </row>
    <row r="2122" spans="1:1" ht="16" x14ac:dyDescent="0.2">
      <c r="A2122" s="3" t="s">
        <v>2121</v>
      </c>
    </row>
    <row r="2123" spans="1:1" ht="16" x14ac:dyDescent="0.2">
      <c r="A2123" s="3" t="s">
        <v>2122</v>
      </c>
    </row>
    <row r="2124" spans="1:1" ht="16" x14ac:dyDescent="0.2">
      <c r="A2124" s="3" t="s">
        <v>2123</v>
      </c>
    </row>
    <row r="2125" spans="1:1" ht="32" x14ac:dyDescent="0.2">
      <c r="A2125" s="3" t="s">
        <v>2124</v>
      </c>
    </row>
    <row r="2126" spans="1:1" ht="16" x14ac:dyDescent="0.2">
      <c r="A2126" s="3" t="s">
        <v>2125</v>
      </c>
    </row>
    <row r="2127" spans="1:1" ht="32" x14ac:dyDescent="0.2">
      <c r="A2127" s="3" t="s">
        <v>2126</v>
      </c>
    </row>
    <row r="2128" spans="1:1" ht="16" x14ac:dyDescent="0.2">
      <c r="A2128" s="3" t="s">
        <v>2127</v>
      </c>
    </row>
    <row r="2129" spans="1:1" ht="16" x14ac:dyDescent="0.2">
      <c r="A2129" s="3" t="s">
        <v>2128</v>
      </c>
    </row>
    <row r="2130" spans="1:1" ht="16" x14ac:dyDescent="0.2">
      <c r="A2130" s="3" t="s">
        <v>2129</v>
      </c>
    </row>
    <row r="2131" spans="1:1" ht="16" x14ac:dyDescent="0.2">
      <c r="A2131" s="3" t="s">
        <v>2130</v>
      </c>
    </row>
    <row r="2132" spans="1:1" ht="16" x14ac:dyDescent="0.2">
      <c r="A2132" s="3" t="s">
        <v>2131</v>
      </c>
    </row>
    <row r="2133" spans="1:1" ht="16" x14ac:dyDescent="0.2">
      <c r="A2133" s="3" t="s">
        <v>2132</v>
      </c>
    </row>
    <row r="2134" spans="1:1" ht="16" x14ac:dyDescent="0.2">
      <c r="A2134" s="3" t="s">
        <v>2133</v>
      </c>
    </row>
    <row r="2135" spans="1:1" ht="16" x14ac:dyDescent="0.2">
      <c r="A2135" s="3" t="s">
        <v>2134</v>
      </c>
    </row>
    <row r="2136" spans="1:1" ht="16" x14ac:dyDescent="0.2">
      <c r="A2136" s="3" t="s">
        <v>2135</v>
      </c>
    </row>
    <row r="2137" spans="1:1" ht="16" x14ac:dyDescent="0.2">
      <c r="A2137" s="3" t="s">
        <v>2136</v>
      </c>
    </row>
    <row r="2138" spans="1:1" ht="16" x14ac:dyDescent="0.2">
      <c r="A2138" s="3" t="s">
        <v>2137</v>
      </c>
    </row>
    <row r="2139" spans="1:1" ht="32" x14ac:dyDescent="0.2">
      <c r="A2139" s="3" t="s">
        <v>2138</v>
      </c>
    </row>
    <row r="2140" spans="1:1" ht="16" x14ac:dyDescent="0.2">
      <c r="A2140" s="3" t="s">
        <v>2139</v>
      </c>
    </row>
    <row r="2141" spans="1:1" ht="16" x14ac:dyDescent="0.2">
      <c r="A2141" s="3" t="s">
        <v>2140</v>
      </c>
    </row>
    <row r="2142" spans="1:1" ht="32" x14ac:dyDescent="0.2">
      <c r="A2142" s="3" t="s">
        <v>2141</v>
      </c>
    </row>
    <row r="2143" spans="1:1" ht="16" x14ac:dyDescent="0.2">
      <c r="A2143" s="3" t="s">
        <v>2142</v>
      </c>
    </row>
    <row r="2144" spans="1:1" ht="32" x14ac:dyDescent="0.2">
      <c r="A2144" s="3" t="s">
        <v>2143</v>
      </c>
    </row>
    <row r="2145" spans="1:1" ht="32" x14ac:dyDescent="0.2">
      <c r="A2145" s="3" t="s">
        <v>2144</v>
      </c>
    </row>
    <row r="2146" spans="1:1" ht="16" x14ac:dyDescent="0.2">
      <c r="A2146" s="3" t="s">
        <v>2145</v>
      </c>
    </row>
    <row r="2147" spans="1:1" ht="32" x14ac:dyDescent="0.2">
      <c r="A2147" s="3" t="s">
        <v>2146</v>
      </c>
    </row>
    <row r="2148" spans="1:1" ht="16" x14ac:dyDescent="0.2">
      <c r="A2148" s="3" t="s">
        <v>2147</v>
      </c>
    </row>
    <row r="2149" spans="1:1" ht="16" x14ac:dyDescent="0.2">
      <c r="A2149" s="3" t="s">
        <v>2148</v>
      </c>
    </row>
    <row r="2150" spans="1:1" ht="16" x14ac:dyDescent="0.2">
      <c r="A2150" s="3" t="s">
        <v>2149</v>
      </c>
    </row>
    <row r="2151" spans="1:1" ht="16" x14ac:dyDescent="0.2">
      <c r="A2151" s="3" t="s">
        <v>2150</v>
      </c>
    </row>
    <row r="2152" spans="1:1" ht="16" x14ac:dyDescent="0.2">
      <c r="A2152" s="3" t="s">
        <v>2151</v>
      </c>
    </row>
    <row r="2153" spans="1:1" ht="16" x14ac:dyDescent="0.2">
      <c r="A2153" s="3" t="s">
        <v>2152</v>
      </c>
    </row>
    <row r="2154" spans="1:1" ht="16" x14ac:dyDescent="0.2">
      <c r="A2154" s="3" t="s">
        <v>2153</v>
      </c>
    </row>
    <row r="2155" spans="1:1" ht="16" x14ac:dyDescent="0.2">
      <c r="A2155" s="3" t="s">
        <v>2154</v>
      </c>
    </row>
    <row r="2156" spans="1:1" ht="16" x14ac:dyDescent="0.2">
      <c r="A2156" s="3" t="s">
        <v>2155</v>
      </c>
    </row>
    <row r="2157" spans="1:1" ht="16" x14ac:dyDescent="0.2">
      <c r="A2157" s="3" t="s">
        <v>2156</v>
      </c>
    </row>
    <row r="2158" spans="1:1" ht="16" x14ac:dyDescent="0.2">
      <c r="A2158" s="3" t="s">
        <v>2157</v>
      </c>
    </row>
    <row r="2159" spans="1:1" ht="16" x14ac:dyDescent="0.2">
      <c r="A2159" s="3" t="s">
        <v>2158</v>
      </c>
    </row>
    <row r="2160" spans="1:1" ht="16" x14ac:dyDescent="0.2">
      <c r="A2160" s="3" t="s">
        <v>2159</v>
      </c>
    </row>
    <row r="2161" spans="1:1" ht="16" x14ac:dyDescent="0.2">
      <c r="A2161" s="3" t="s">
        <v>2160</v>
      </c>
    </row>
    <row r="2162" spans="1:1" ht="16" x14ac:dyDescent="0.2">
      <c r="A2162" s="3" t="s">
        <v>2161</v>
      </c>
    </row>
    <row r="2163" spans="1:1" ht="16" x14ac:dyDescent="0.2">
      <c r="A2163" s="3" t="s">
        <v>2162</v>
      </c>
    </row>
    <row r="2164" spans="1:1" ht="16" x14ac:dyDescent="0.2">
      <c r="A2164" s="3" t="s">
        <v>2163</v>
      </c>
    </row>
    <row r="2165" spans="1:1" ht="16" x14ac:dyDescent="0.2">
      <c r="A2165" s="3" t="s">
        <v>2164</v>
      </c>
    </row>
    <row r="2166" spans="1:1" ht="16" x14ac:dyDescent="0.2">
      <c r="A2166" s="3" t="s">
        <v>2165</v>
      </c>
    </row>
    <row r="2167" spans="1:1" ht="16" x14ac:dyDescent="0.2">
      <c r="A2167" s="3" t="s">
        <v>2166</v>
      </c>
    </row>
    <row r="2168" spans="1:1" ht="16" x14ac:dyDescent="0.2">
      <c r="A2168" s="3" t="s">
        <v>2167</v>
      </c>
    </row>
    <row r="2169" spans="1:1" ht="32" x14ac:dyDescent="0.2">
      <c r="A2169" s="3" t="s">
        <v>2168</v>
      </c>
    </row>
    <row r="2170" spans="1:1" ht="16" x14ac:dyDescent="0.2">
      <c r="A2170" s="3" t="s">
        <v>2169</v>
      </c>
    </row>
    <row r="2171" spans="1:1" ht="16" x14ac:dyDescent="0.2">
      <c r="A2171" s="3" t="s">
        <v>2170</v>
      </c>
    </row>
    <row r="2172" spans="1:1" ht="16" x14ac:dyDescent="0.2">
      <c r="A2172" s="3" t="s">
        <v>2171</v>
      </c>
    </row>
    <row r="2173" spans="1:1" ht="16" x14ac:dyDescent="0.2">
      <c r="A2173" s="3" t="s">
        <v>2172</v>
      </c>
    </row>
    <row r="2174" spans="1:1" ht="16" x14ac:dyDescent="0.2">
      <c r="A2174" s="3" t="s">
        <v>2173</v>
      </c>
    </row>
    <row r="2175" spans="1:1" ht="16" x14ac:dyDescent="0.2">
      <c r="A2175" s="3" t="s">
        <v>2174</v>
      </c>
    </row>
    <row r="2176" spans="1:1" ht="16" x14ac:dyDescent="0.2">
      <c r="A2176" s="3" t="s">
        <v>2175</v>
      </c>
    </row>
    <row r="2177" spans="1:1" ht="16" x14ac:dyDescent="0.2">
      <c r="A2177" s="3" t="s">
        <v>2176</v>
      </c>
    </row>
    <row r="2178" spans="1:1" ht="16" x14ac:dyDescent="0.2">
      <c r="A2178" s="3" t="s">
        <v>2177</v>
      </c>
    </row>
    <row r="2179" spans="1:1" ht="16" x14ac:dyDescent="0.2">
      <c r="A2179" s="3" t="s">
        <v>2178</v>
      </c>
    </row>
    <row r="2180" spans="1:1" ht="16" x14ac:dyDescent="0.2">
      <c r="A2180" s="3" t="s">
        <v>2179</v>
      </c>
    </row>
    <row r="2181" spans="1:1" ht="16" x14ac:dyDescent="0.2">
      <c r="A2181" s="3" t="s">
        <v>2180</v>
      </c>
    </row>
    <row r="2182" spans="1:1" ht="16" x14ac:dyDescent="0.2">
      <c r="A2182" s="3" t="s">
        <v>2181</v>
      </c>
    </row>
    <row r="2183" spans="1:1" ht="16" x14ac:dyDescent="0.2">
      <c r="A2183" s="3" t="s">
        <v>2182</v>
      </c>
    </row>
    <row r="2184" spans="1:1" ht="16" x14ac:dyDescent="0.2">
      <c r="A2184" s="3" t="s">
        <v>2183</v>
      </c>
    </row>
    <row r="2185" spans="1:1" ht="16" x14ac:dyDescent="0.2">
      <c r="A2185" s="3" t="s">
        <v>2184</v>
      </c>
    </row>
    <row r="2186" spans="1:1" ht="16" x14ac:dyDescent="0.2">
      <c r="A2186" s="3" t="s">
        <v>2185</v>
      </c>
    </row>
    <row r="2187" spans="1:1" ht="16" x14ac:dyDescent="0.2">
      <c r="A2187" s="3" t="s">
        <v>2186</v>
      </c>
    </row>
    <row r="2188" spans="1:1" ht="16" x14ac:dyDescent="0.2">
      <c r="A2188" s="3" t="s">
        <v>2187</v>
      </c>
    </row>
    <row r="2189" spans="1:1" ht="16" x14ac:dyDescent="0.2">
      <c r="A2189" s="3" t="s">
        <v>2188</v>
      </c>
    </row>
    <row r="2190" spans="1:1" ht="32" x14ac:dyDescent="0.2">
      <c r="A2190" s="3" t="s">
        <v>2189</v>
      </c>
    </row>
    <row r="2191" spans="1:1" ht="16" x14ac:dyDescent="0.2">
      <c r="A2191" s="3" t="s">
        <v>2190</v>
      </c>
    </row>
    <row r="2192" spans="1:1" ht="32" x14ac:dyDescent="0.2">
      <c r="A2192" s="3" t="s">
        <v>2191</v>
      </c>
    </row>
    <row r="2193" spans="1:1" ht="16" x14ac:dyDescent="0.2">
      <c r="A2193" s="3" t="s">
        <v>2192</v>
      </c>
    </row>
    <row r="2194" spans="1:1" ht="32" x14ac:dyDescent="0.2">
      <c r="A2194" s="3" t="s">
        <v>2193</v>
      </c>
    </row>
    <row r="2195" spans="1:1" ht="32" x14ac:dyDescent="0.2">
      <c r="A2195" s="3" t="s">
        <v>2194</v>
      </c>
    </row>
    <row r="2196" spans="1:1" ht="16" x14ac:dyDescent="0.2">
      <c r="A2196" s="3" t="s">
        <v>2195</v>
      </c>
    </row>
    <row r="2197" spans="1:1" ht="16" x14ac:dyDescent="0.2">
      <c r="A2197" s="3" t="s">
        <v>2196</v>
      </c>
    </row>
    <row r="2198" spans="1:1" ht="16" x14ac:dyDescent="0.2">
      <c r="A2198" s="3" t="s">
        <v>2197</v>
      </c>
    </row>
    <row r="2199" spans="1:1" ht="16" x14ac:dyDescent="0.2">
      <c r="A2199" s="3" t="s">
        <v>2198</v>
      </c>
    </row>
    <row r="2200" spans="1:1" ht="16" x14ac:dyDescent="0.2">
      <c r="A2200" s="3" t="s">
        <v>2199</v>
      </c>
    </row>
    <row r="2201" spans="1:1" ht="16" x14ac:dyDescent="0.2">
      <c r="A2201" s="3" t="s">
        <v>2200</v>
      </c>
    </row>
    <row r="2202" spans="1:1" ht="32" x14ac:dyDescent="0.2">
      <c r="A2202" s="3" t="s">
        <v>2201</v>
      </c>
    </row>
    <row r="2203" spans="1:1" ht="16" x14ac:dyDescent="0.2">
      <c r="A2203" s="3" t="s">
        <v>2202</v>
      </c>
    </row>
    <row r="2204" spans="1:1" ht="32" x14ac:dyDescent="0.2">
      <c r="A2204" s="3" t="s">
        <v>2203</v>
      </c>
    </row>
    <row r="2205" spans="1:1" ht="16" x14ac:dyDescent="0.2">
      <c r="A2205" s="3" t="s">
        <v>2204</v>
      </c>
    </row>
    <row r="2206" spans="1:1" ht="32" x14ac:dyDescent="0.2">
      <c r="A2206" s="3" t="s">
        <v>2205</v>
      </c>
    </row>
    <row r="2207" spans="1:1" ht="16" x14ac:dyDescent="0.2">
      <c r="A2207" s="3" t="s">
        <v>2206</v>
      </c>
    </row>
    <row r="2208" spans="1:1" ht="16" x14ac:dyDescent="0.2">
      <c r="A2208" s="3" t="s">
        <v>2207</v>
      </c>
    </row>
    <row r="2209" spans="1:1" ht="16" x14ac:dyDescent="0.2">
      <c r="A2209" s="3" t="s">
        <v>2208</v>
      </c>
    </row>
    <row r="2210" spans="1:1" ht="32" x14ac:dyDescent="0.2">
      <c r="A2210" s="3" t="s">
        <v>2209</v>
      </c>
    </row>
    <row r="2211" spans="1:1" ht="32" x14ac:dyDescent="0.2">
      <c r="A2211" s="3" t="s">
        <v>2210</v>
      </c>
    </row>
    <row r="2212" spans="1:1" ht="16" x14ac:dyDescent="0.2">
      <c r="A2212" s="3" t="s">
        <v>2211</v>
      </c>
    </row>
    <row r="2213" spans="1:1" ht="16" x14ac:dyDescent="0.2">
      <c r="A2213" s="3" t="s">
        <v>2212</v>
      </c>
    </row>
    <row r="2214" spans="1:1" ht="16" x14ac:dyDescent="0.2">
      <c r="A2214" s="3" t="s">
        <v>2213</v>
      </c>
    </row>
    <row r="2215" spans="1:1" ht="16" x14ac:dyDescent="0.2">
      <c r="A2215" s="3" t="s">
        <v>2214</v>
      </c>
    </row>
    <row r="2216" spans="1:1" ht="16" x14ac:dyDescent="0.2">
      <c r="A2216" s="3" t="s">
        <v>2215</v>
      </c>
    </row>
    <row r="2217" spans="1:1" ht="32" x14ac:dyDescent="0.2">
      <c r="A2217" s="3" t="s">
        <v>2216</v>
      </c>
    </row>
    <row r="2218" spans="1:1" ht="16" x14ac:dyDescent="0.2">
      <c r="A2218" s="3" t="s">
        <v>2217</v>
      </c>
    </row>
    <row r="2219" spans="1:1" ht="32" x14ac:dyDescent="0.2">
      <c r="A2219" s="3" t="s">
        <v>2218</v>
      </c>
    </row>
    <row r="2220" spans="1:1" ht="16" x14ac:dyDescent="0.2">
      <c r="A2220" s="3" t="s">
        <v>2219</v>
      </c>
    </row>
    <row r="2221" spans="1:1" ht="16" x14ac:dyDescent="0.2">
      <c r="A2221" s="3" t="s">
        <v>2220</v>
      </c>
    </row>
    <row r="2222" spans="1:1" ht="16" x14ac:dyDescent="0.2">
      <c r="A2222" s="3" t="s">
        <v>2221</v>
      </c>
    </row>
    <row r="2223" spans="1:1" ht="16" x14ac:dyDescent="0.2">
      <c r="A2223" s="3" t="s">
        <v>2222</v>
      </c>
    </row>
    <row r="2224" spans="1:1" ht="16" x14ac:dyDescent="0.2">
      <c r="A2224" s="3" t="s">
        <v>2223</v>
      </c>
    </row>
    <row r="2225" spans="1:1" ht="16" x14ac:dyDescent="0.2">
      <c r="A2225" s="3" t="s">
        <v>2224</v>
      </c>
    </row>
    <row r="2226" spans="1:1" ht="32" x14ac:dyDescent="0.2">
      <c r="A2226" s="3" t="s">
        <v>2225</v>
      </c>
    </row>
    <row r="2227" spans="1:1" ht="16" x14ac:dyDescent="0.2">
      <c r="A2227" s="3" t="s">
        <v>2226</v>
      </c>
    </row>
    <row r="2228" spans="1:1" ht="16" x14ac:dyDescent="0.2">
      <c r="A2228" s="3" t="s">
        <v>2227</v>
      </c>
    </row>
    <row r="2229" spans="1:1" ht="32" x14ac:dyDescent="0.2">
      <c r="A2229" s="3" t="s">
        <v>2228</v>
      </c>
    </row>
    <row r="2230" spans="1:1" ht="32" x14ac:dyDescent="0.2">
      <c r="A2230" s="3" t="s">
        <v>2229</v>
      </c>
    </row>
    <row r="2231" spans="1:1" ht="32" x14ac:dyDescent="0.2">
      <c r="A2231" s="3" t="s">
        <v>2230</v>
      </c>
    </row>
    <row r="2232" spans="1:1" ht="16" x14ac:dyDescent="0.2">
      <c r="A2232" s="3" t="s">
        <v>2231</v>
      </c>
    </row>
    <row r="2233" spans="1:1" ht="16" x14ac:dyDescent="0.2">
      <c r="A2233" s="3" t="s">
        <v>2232</v>
      </c>
    </row>
    <row r="2234" spans="1:1" ht="16" x14ac:dyDescent="0.2">
      <c r="A2234" s="3" t="s">
        <v>2233</v>
      </c>
    </row>
    <row r="2235" spans="1:1" ht="32" x14ac:dyDescent="0.2">
      <c r="A2235" s="3" t="s">
        <v>2234</v>
      </c>
    </row>
    <row r="2236" spans="1:1" ht="32" x14ac:dyDescent="0.2">
      <c r="A2236" s="3" t="s">
        <v>2235</v>
      </c>
    </row>
    <row r="2237" spans="1:1" ht="32" x14ac:dyDescent="0.2">
      <c r="A2237" s="3" t="s">
        <v>2236</v>
      </c>
    </row>
    <row r="2238" spans="1:1" ht="16" x14ac:dyDescent="0.2">
      <c r="A2238" s="3" t="s">
        <v>2237</v>
      </c>
    </row>
    <row r="2239" spans="1:1" ht="16" x14ac:dyDescent="0.2">
      <c r="A2239" s="3" t="s">
        <v>2238</v>
      </c>
    </row>
    <row r="2240" spans="1:1" ht="16" x14ac:dyDescent="0.2">
      <c r="A2240" s="3" t="s">
        <v>2239</v>
      </c>
    </row>
    <row r="2241" spans="1:1" ht="16" x14ac:dyDescent="0.2">
      <c r="A2241" s="3" t="s">
        <v>2240</v>
      </c>
    </row>
    <row r="2242" spans="1:1" ht="16" x14ac:dyDescent="0.2">
      <c r="A2242" s="3" t="s">
        <v>2241</v>
      </c>
    </row>
    <row r="2243" spans="1:1" ht="16" x14ac:dyDescent="0.2">
      <c r="A2243" s="3" t="s">
        <v>2242</v>
      </c>
    </row>
    <row r="2244" spans="1:1" ht="16" x14ac:dyDescent="0.2">
      <c r="A2244" s="3" t="s">
        <v>2243</v>
      </c>
    </row>
    <row r="2245" spans="1:1" ht="16" x14ac:dyDescent="0.2">
      <c r="A2245" s="3" t="s">
        <v>2244</v>
      </c>
    </row>
    <row r="2246" spans="1:1" ht="16" x14ac:dyDescent="0.2">
      <c r="A2246" s="3" t="s">
        <v>2245</v>
      </c>
    </row>
    <row r="2247" spans="1:1" ht="32" x14ac:dyDescent="0.2">
      <c r="A2247" s="3" t="s">
        <v>2246</v>
      </c>
    </row>
    <row r="2248" spans="1:1" ht="16" x14ac:dyDescent="0.2">
      <c r="A2248" s="3" t="s">
        <v>2247</v>
      </c>
    </row>
    <row r="2249" spans="1:1" ht="16" x14ac:dyDescent="0.2">
      <c r="A2249" s="3" t="s">
        <v>2248</v>
      </c>
    </row>
    <row r="2250" spans="1:1" ht="32" x14ac:dyDescent="0.2">
      <c r="A2250" s="3" t="s">
        <v>2249</v>
      </c>
    </row>
    <row r="2251" spans="1:1" ht="16" x14ac:dyDescent="0.2">
      <c r="A2251" s="3" t="s">
        <v>2250</v>
      </c>
    </row>
    <row r="2252" spans="1:1" ht="16" x14ac:dyDescent="0.2">
      <c r="A2252" s="3" t="s">
        <v>2251</v>
      </c>
    </row>
    <row r="2253" spans="1:1" ht="16" x14ac:dyDescent="0.2">
      <c r="A2253" s="3" t="s">
        <v>2252</v>
      </c>
    </row>
    <row r="2254" spans="1:1" ht="16" x14ac:dyDescent="0.2">
      <c r="A2254" s="3" t="s">
        <v>2253</v>
      </c>
    </row>
    <row r="2255" spans="1:1" ht="32" x14ac:dyDescent="0.2">
      <c r="A2255" s="3" t="s">
        <v>2254</v>
      </c>
    </row>
    <row r="2256" spans="1:1" ht="16" x14ac:dyDescent="0.2">
      <c r="A2256" s="3" t="s">
        <v>2255</v>
      </c>
    </row>
    <row r="2257" spans="1:1" ht="16" x14ac:dyDescent="0.2">
      <c r="A2257" s="3" t="s">
        <v>2256</v>
      </c>
    </row>
    <row r="2258" spans="1:1" ht="16" x14ac:dyDescent="0.2">
      <c r="A2258" s="3" t="s">
        <v>2257</v>
      </c>
    </row>
    <row r="2259" spans="1:1" ht="32" x14ac:dyDescent="0.2">
      <c r="A2259" s="3" t="s">
        <v>2258</v>
      </c>
    </row>
    <row r="2260" spans="1:1" ht="16" x14ac:dyDescent="0.2">
      <c r="A2260" s="3" t="s">
        <v>2259</v>
      </c>
    </row>
    <row r="2261" spans="1:1" ht="16" x14ac:dyDescent="0.2">
      <c r="A2261" s="3" t="s">
        <v>2260</v>
      </c>
    </row>
    <row r="2262" spans="1:1" ht="16" x14ac:dyDescent="0.2">
      <c r="A2262" s="3" t="s">
        <v>2261</v>
      </c>
    </row>
    <row r="2263" spans="1:1" ht="16" x14ac:dyDescent="0.2">
      <c r="A2263" s="3" t="s">
        <v>2262</v>
      </c>
    </row>
    <row r="2264" spans="1:1" ht="16" x14ac:dyDescent="0.2">
      <c r="A2264" s="3" t="s">
        <v>2263</v>
      </c>
    </row>
    <row r="2265" spans="1:1" ht="16" x14ac:dyDescent="0.2">
      <c r="A2265" s="3" t="s">
        <v>2264</v>
      </c>
    </row>
    <row r="2266" spans="1:1" ht="32" x14ac:dyDescent="0.2">
      <c r="A2266" s="3" t="s">
        <v>2265</v>
      </c>
    </row>
    <row r="2267" spans="1:1" ht="32" x14ac:dyDescent="0.2">
      <c r="A2267" s="3" t="s">
        <v>2266</v>
      </c>
    </row>
    <row r="2268" spans="1:1" ht="16" x14ac:dyDescent="0.2">
      <c r="A2268" s="3" t="s">
        <v>2267</v>
      </c>
    </row>
    <row r="2269" spans="1:1" ht="16" x14ac:dyDescent="0.2">
      <c r="A2269" s="3" t="s">
        <v>2268</v>
      </c>
    </row>
    <row r="2270" spans="1:1" ht="16" x14ac:dyDescent="0.2">
      <c r="A2270" s="3" t="s">
        <v>2269</v>
      </c>
    </row>
    <row r="2271" spans="1:1" ht="16" x14ac:dyDescent="0.2">
      <c r="A2271" s="3" t="s">
        <v>2270</v>
      </c>
    </row>
    <row r="2272" spans="1:1" ht="16" x14ac:dyDescent="0.2">
      <c r="A2272" s="3" t="s">
        <v>2271</v>
      </c>
    </row>
    <row r="2273" spans="1:1" ht="16" x14ac:dyDescent="0.2">
      <c r="A2273" s="3" t="s">
        <v>2272</v>
      </c>
    </row>
    <row r="2274" spans="1:1" ht="16" x14ac:dyDescent="0.2">
      <c r="A2274" s="3" t="s">
        <v>2273</v>
      </c>
    </row>
    <row r="2275" spans="1:1" ht="16" x14ac:dyDescent="0.2">
      <c r="A2275" s="3" t="s">
        <v>2274</v>
      </c>
    </row>
    <row r="2276" spans="1:1" ht="32" x14ac:dyDescent="0.2">
      <c r="A2276" s="3" t="s">
        <v>2275</v>
      </c>
    </row>
    <row r="2277" spans="1:1" ht="16" x14ac:dyDescent="0.2">
      <c r="A2277" s="3" t="s">
        <v>2276</v>
      </c>
    </row>
    <row r="2278" spans="1:1" ht="16" x14ac:dyDescent="0.2">
      <c r="A2278" s="3" t="s">
        <v>2277</v>
      </c>
    </row>
    <row r="2279" spans="1:1" ht="16" x14ac:dyDescent="0.2">
      <c r="A2279" s="3" t="s">
        <v>2278</v>
      </c>
    </row>
    <row r="2280" spans="1:1" ht="16" x14ac:dyDescent="0.2">
      <c r="A2280" s="3" t="s">
        <v>2279</v>
      </c>
    </row>
    <row r="2281" spans="1:1" ht="16" x14ac:dyDescent="0.2">
      <c r="A2281" s="3" t="s">
        <v>2280</v>
      </c>
    </row>
    <row r="2282" spans="1:1" ht="16" x14ac:dyDescent="0.2">
      <c r="A2282" s="3" t="s">
        <v>2281</v>
      </c>
    </row>
    <row r="2283" spans="1:1" ht="16" x14ac:dyDescent="0.2">
      <c r="A2283" s="3" t="s">
        <v>2282</v>
      </c>
    </row>
    <row r="2284" spans="1:1" ht="16" x14ac:dyDescent="0.2">
      <c r="A2284" s="3" t="s">
        <v>2283</v>
      </c>
    </row>
    <row r="2285" spans="1:1" ht="32" x14ac:dyDescent="0.2">
      <c r="A2285" s="3" t="s">
        <v>2284</v>
      </c>
    </row>
    <row r="2286" spans="1:1" ht="32" x14ac:dyDescent="0.2">
      <c r="A2286" s="3" t="s">
        <v>2285</v>
      </c>
    </row>
    <row r="2287" spans="1:1" ht="16" x14ac:dyDescent="0.2">
      <c r="A2287" s="3" t="s">
        <v>2286</v>
      </c>
    </row>
    <row r="2288" spans="1:1" ht="16" x14ac:dyDescent="0.2">
      <c r="A2288" s="3" t="s">
        <v>2287</v>
      </c>
    </row>
    <row r="2289" spans="1:1" ht="32" x14ac:dyDescent="0.2">
      <c r="A2289" s="3" t="s">
        <v>2288</v>
      </c>
    </row>
    <row r="2290" spans="1:1" ht="32" x14ac:dyDescent="0.2">
      <c r="A2290" s="3" t="s">
        <v>2289</v>
      </c>
    </row>
    <row r="2291" spans="1:1" ht="16" x14ac:dyDescent="0.2">
      <c r="A2291" s="3" t="s">
        <v>2290</v>
      </c>
    </row>
    <row r="2292" spans="1:1" ht="32" x14ac:dyDescent="0.2">
      <c r="A2292" s="3" t="s">
        <v>2291</v>
      </c>
    </row>
    <row r="2293" spans="1:1" ht="16" x14ac:dyDescent="0.2">
      <c r="A2293" s="3" t="s">
        <v>2292</v>
      </c>
    </row>
    <row r="2294" spans="1:1" ht="16" x14ac:dyDescent="0.2">
      <c r="A2294" s="3" t="s">
        <v>2293</v>
      </c>
    </row>
    <row r="2295" spans="1:1" ht="16" x14ac:dyDescent="0.2">
      <c r="A2295" s="3" t="s">
        <v>2294</v>
      </c>
    </row>
    <row r="2296" spans="1:1" ht="32" x14ac:dyDescent="0.2">
      <c r="A2296" s="3" t="s">
        <v>2295</v>
      </c>
    </row>
    <row r="2297" spans="1:1" ht="32" x14ac:dyDescent="0.2">
      <c r="A2297" s="3" t="s">
        <v>2296</v>
      </c>
    </row>
    <row r="2298" spans="1:1" ht="16" x14ac:dyDescent="0.2">
      <c r="A2298" s="3" t="s">
        <v>2297</v>
      </c>
    </row>
    <row r="2299" spans="1:1" ht="16" x14ac:dyDescent="0.2">
      <c r="A2299" s="3" t="s">
        <v>2298</v>
      </c>
    </row>
    <row r="2300" spans="1:1" ht="16" x14ac:dyDescent="0.2">
      <c r="A2300" s="3" t="s">
        <v>2299</v>
      </c>
    </row>
    <row r="2301" spans="1:1" ht="32" x14ac:dyDescent="0.2">
      <c r="A2301" s="3" t="s">
        <v>2300</v>
      </c>
    </row>
    <row r="2302" spans="1:1" ht="16" x14ac:dyDescent="0.2">
      <c r="A2302" s="3" t="s">
        <v>2301</v>
      </c>
    </row>
    <row r="2303" spans="1:1" ht="16" x14ac:dyDescent="0.2">
      <c r="A2303" s="3" t="s">
        <v>2302</v>
      </c>
    </row>
    <row r="2304" spans="1:1" ht="16" x14ac:dyDescent="0.2">
      <c r="A2304" s="3" t="s">
        <v>2303</v>
      </c>
    </row>
    <row r="2305" spans="1:1" ht="32" x14ac:dyDescent="0.2">
      <c r="A2305" s="3" t="s">
        <v>2304</v>
      </c>
    </row>
    <row r="2306" spans="1:1" ht="16" x14ac:dyDescent="0.2">
      <c r="A2306" s="3" t="s">
        <v>2305</v>
      </c>
    </row>
    <row r="2307" spans="1:1" ht="16" x14ac:dyDescent="0.2">
      <c r="A2307" s="3" t="s">
        <v>2306</v>
      </c>
    </row>
    <row r="2308" spans="1:1" ht="16" x14ac:dyDescent="0.2">
      <c r="A2308" s="3" t="s">
        <v>2307</v>
      </c>
    </row>
    <row r="2309" spans="1:1" ht="16" x14ac:dyDescent="0.2">
      <c r="A2309" s="3" t="s">
        <v>2308</v>
      </c>
    </row>
    <row r="2310" spans="1:1" ht="16" x14ac:dyDescent="0.2">
      <c r="A2310" s="3" t="s">
        <v>2309</v>
      </c>
    </row>
    <row r="2311" spans="1:1" ht="16" x14ac:dyDescent="0.2">
      <c r="A2311" s="3" t="s">
        <v>2310</v>
      </c>
    </row>
    <row r="2312" spans="1:1" ht="32" x14ac:dyDescent="0.2">
      <c r="A2312" s="3" t="s">
        <v>2311</v>
      </c>
    </row>
    <row r="2313" spans="1:1" ht="16" x14ac:dyDescent="0.2">
      <c r="A2313" s="3" t="s">
        <v>2312</v>
      </c>
    </row>
    <row r="2314" spans="1:1" ht="16" x14ac:dyDescent="0.2">
      <c r="A2314" s="3" t="s">
        <v>2313</v>
      </c>
    </row>
    <row r="2315" spans="1:1" ht="16" x14ac:dyDescent="0.2">
      <c r="A2315" s="3" t="s">
        <v>2314</v>
      </c>
    </row>
    <row r="2316" spans="1:1" ht="32" x14ac:dyDescent="0.2">
      <c r="A2316" s="3" t="s">
        <v>2315</v>
      </c>
    </row>
    <row r="2317" spans="1:1" ht="32" x14ac:dyDescent="0.2">
      <c r="A2317" s="3" t="s">
        <v>2316</v>
      </c>
    </row>
    <row r="2318" spans="1:1" ht="32" x14ac:dyDescent="0.2">
      <c r="A2318" s="3" t="s">
        <v>2317</v>
      </c>
    </row>
    <row r="2319" spans="1:1" ht="16" x14ac:dyDescent="0.2">
      <c r="A2319" s="3" t="s">
        <v>2318</v>
      </c>
    </row>
    <row r="2320" spans="1:1" ht="16" x14ac:dyDescent="0.2">
      <c r="A2320" s="3" t="s">
        <v>2319</v>
      </c>
    </row>
    <row r="2321" spans="1:1" ht="32" x14ac:dyDescent="0.2">
      <c r="A2321" s="3" t="s">
        <v>2320</v>
      </c>
    </row>
    <row r="2322" spans="1:1" ht="16" x14ac:dyDescent="0.2">
      <c r="A2322" s="3" t="s">
        <v>2321</v>
      </c>
    </row>
    <row r="2323" spans="1:1" ht="16" x14ac:dyDescent="0.2">
      <c r="A2323" s="3" t="s">
        <v>2322</v>
      </c>
    </row>
    <row r="2324" spans="1:1" ht="32" x14ac:dyDescent="0.2">
      <c r="A2324" s="3" t="s">
        <v>2323</v>
      </c>
    </row>
    <row r="2325" spans="1:1" ht="16" x14ac:dyDescent="0.2">
      <c r="A2325" s="3" t="s">
        <v>2324</v>
      </c>
    </row>
    <row r="2326" spans="1:1" ht="16" x14ac:dyDescent="0.2">
      <c r="A2326" s="3" t="s">
        <v>2325</v>
      </c>
    </row>
    <row r="2327" spans="1:1" ht="16" x14ac:dyDescent="0.2">
      <c r="A2327" s="3" t="s">
        <v>2326</v>
      </c>
    </row>
    <row r="2328" spans="1:1" ht="32" x14ac:dyDescent="0.2">
      <c r="A2328" s="3" t="s">
        <v>2327</v>
      </c>
    </row>
    <row r="2329" spans="1:1" ht="16" x14ac:dyDescent="0.2">
      <c r="A2329" s="3" t="s">
        <v>2328</v>
      </c>
    </row>
    <row r="2330" spans="1:1" ht="16" x14ac:dyDescent="0.2">
      <c r="A2330" s="3" t="s">
        <v>2329</v>
      </c>
    </row>
    <row r="2331" spans="1:1" ht="16" x14ac:dyDescent="0.2">
      <c r="A2331" s="3" t="s">
        <v>2330</v>
      </c>
    </row>
    <row r="2332" spans="1:1" ht="32" x14ac:dyDescent="0.2">
      <c r="A2332" s="3" t="s">
        <v>2331</v>
      </c>
    </row>
    <row r="2333" spans="1:1" ht="16" x14ac:dyDescent="0.2">
      <c r="A2333" s="3" t="s">
        <v>2332</v>
      </c>
    </row>
    <row r="2334" spans="1:1" ht="32" x14ac:dyDescent="0.2">
      <c r="A2334" s="3" t="s">
        <v>2333</v>
      </c>
    </row>
    <row r="2335" spans="1:1" ht="16" x14ac:dyDescent="0.2">
      <c r="A2335" s="3" t="s">
        <v>2334</v>
      </c>
    </row>
    <row r="2336" spans="1:1" ht="16" x14ac:dyDescent="0.2">
      <c r="A2336" s="3" t="s">
        <v>2335</v>
      </c>
    </row>
    <row r="2337" spans="1:1" ht="16" x14ac:dyDescent="0.2">
      <c r="A2337" s="3" t="s">
        <v>2336</v>
      </c>
    </row>
    <row r="2338" spans="1:1" ht="16" x14ac:dyDescent="0.2">
      <c r="A2338" s="3" t="s">
        <v>2337</v>
      </c>
    </row>
    <row r="2339" spans="1:1" ht="16" x14ac:dyDescent="0.2">
      <c r="A2339" s="3" t="s">
        <v>2338</v>
      </c>
    </row>
    <row r="2340" spans="1:1" ht="32" x14ac:dyDescent="0.2">
      <c r="A2340" s="3" t="s">
        <v>2339</v>
      </c>
    </row>
    <row r="2341" spans="1:1" ht="16" x14ac:dyDescent="0.2">
      <c r="A2341" s="3" t="s">
        <v>2340</v>
      </c>
    </row>
    <row r="2342" spans="1:1" ht="16" x14ac:dyDescent="0.2">
      <c r="A2342" s="3" t="s">
        <v>2341</v>
      </c>
    </row>
    <row r="2343" spans="1:1" ht="16" x14ac:dyDescent="0.2">
      <c r="A2343" s="3" t="s">
        <v>2342</v>
      </c>
    </row>
    <row r="2344" spans="1:1" ht="16" x14ac:dyDescent="0.2">
      <c r="A2344" s="3" t="s">
        <v>2343</v>
      </c>
    </row>
    <row r="2345" spans="1:1" ht="16" x14ac:dyDescent="0.2">
      <c r="A2345" s="3" t="s">
        <v>2344</v>
      </c>
    </row>
    <row r="2346" spans="1:1" ht="32" x14ac:dyDescent="0.2">
      <c r="A2346" s="3" t="s">
        <v>2345</v>
      </c>
    </row>
    <row r="2347" spans="1:1" ht="16" x14ac:dyDescent="0.2">
      <c r="A2347" s="3" t="s">
        <v>2346</v>
      </c>
    </row>
    <row r="2348" spans="1:1" ht="16" x14ac:dyDescent="0.2">
      <c r="A2348" s="3" t="s">
        <v>2347</v>
      </c>
    </row>
    <row r="2349" spans="1:1" ht="32" x14ac:dyDescent="0.2">
      <c r="A2349" s="3" t="s">
        <v>2348</v>
      </c>
    </row>
    <row r="2350" spans="1:1" ht="32" x14ac:dyDescent="0.2">
      <c r="A2350" s="3" t="s">
        <v>2349</v>
      </c>
    </row>
    <row r="2351" spans="1:1" ht="32" x14ac:dyDescent="0.2">
      <c r="A2351" s="3" t="s">
        <v>2350</v>
      </c>
    </row>
    <row r="2352" spans="1:1" ht="32" x14ac:dyDescent="0.2">
      <c r="A2352" s="3" t="s">
        <v>2351</v>
      </c>
    </row>
    <row r="2353" spans="1:1" ht="32" x14ac:dyDescent="0.2">
      <c r="A2353" s="3" t="s">
        <v>2352</v>
      </c>
    </row>
    <row r="2354" spans="1:1" ht="32" x14ac:dyDescent="0.2">
      <c r="A2354" s="3" t="s">
        <v>2353</v>
      </c>
    </row>
    <row r="2355" spans="1:1" ht="16" x14ac:dyDescent="0.2">
      <c r="A2355" s="3" t="s">
        <v>2354</v>
      </c>
    </row>
    <row r="2356" spans="1:1" ht="16" x14ac:dyDescent="0.2">
      <c r="A2356" s="3" t="s">
        <v>2355</v>
      </c>
    </row>
    <row r="2357" spans="1:1" ht="16" x14ac:dyDescent="0.2">
      <c r="A2357" s="3" t="s">
        <v>2356</v>
      </c>
    </row>
    <row r="2358" spans="1:1" ht="16" x14ac:dyDescent="0.2">
      <c r="A2358" s="3" t="s">
        <v>2357</v>
      </c>
    </row>
    <row r="2359" spans="1:1" ht="32" x14ac:dyDescent="0.2">
      <c r="A2359" s="3" t="s">
        <v>2358</v>
      </c>
    </row>
    <row r="2360" spans="1:1" ht="32" x14ac:dyDescent="0.2">
      <c r="A2360" s="3" t="s">
        <v>2359</v>
      </c>
    </row>
    <row r="2361" spans="1:1" ht="32" x14ac:dyDescent="0.2">
      <c r="A2361" s="3" t="s">
        <v>2360</v>
      </c>
    </row>
    <row r="2362" spans="1:1" ht="16" x14ac:dyDescent="0.2">
      <c r="A2362" s="3" t="s">
        <v>2361</v>
      </c>
    </row>
    <row r="2363" spans="1:1" ht="16" x14ac:dyDescent="0.2">
      <c r="A2363" s="3" t="s">
        <v>2362</v>
      </c>
    </row>
    <row r="2364" spans="1:1" ht="16" x14ac:dyDescent="0.2">
      <c r="A2364" s="3" t="s">
        <v>2363</v>
      </c>
    </row>
    <row r="2365" spans="1:1" ht="32" x14ac:dyDescent="0.2">
      <c r="A2365" s="3" t="s">
        <v>2364</v>
      </c>
    </row>
    <row r="2366" spans="1:1" ht="32" x14ac:dyDescent="0.2">
      <c r="A2366" s="3" t="s">
        <v>2365</v>
      </c>
    </row>
    <row r="2367" spans="1:1" ht="16" x14ac:dyDescent="0.2">
      <c r="A2367" s="3" t="s">
        <v>2366</v>
      </c>
    </row>
    <row r="2368" spans="1:1" ht="32" x14ac:dyDescent="0.2">
      <c r="A2368" s="3" t="s">
        <v>2367</v>
      </c>
    </row>
    <row r="2369" spans="1:1" ht="32" x14ac:dyDescent="0.2">
      <c r="A2369" s="3" t="s">
        <v>2368</v>
      </c>
    </row>
    <row r="2370" spans="1:1" ht="32" x14ac:dyDescent="0.2">
      <c r="A2370" s="3" t="s">
        <v>2369</v>
      </c>
    </row>
    <row r="2371" spans="1:1" ht="32" x14ac:dyDescent="0.2">
      <c r="A2371" s="3" t="s">
        <v>2370</v>
      </c>
    </row>
    <row r="2372" spans="1:1" ht="32" x14ac:dyDescent="0.2">
      <c r="A2372" s="3" t="s">
        <v>2371</v>
      </c>
    </row>
    <row r="2373" spans="1:1" ht="16" x14ac:dyDescent="0.2">
      <c r="A2373" s="3" t="s">
        <v>2372</v>
      </c>
    </row>
    <row r="2374" spans="1:1" ht="16" x14ac:dyDescent="0.2">
      <c r="A2374" s="3" t="s">
        <v>2373</v>
      </c>
    </row>
    <row r="2375" spans="1:1" ht="16" x14ac:dyDescent="0.2">
      <c r="A2375" s="3" t="s">
        <v>2374</v>
      </c>
    </row>
    <row r="2376" spans="1:1" ht="16" x14ac:dyDescent="0.2">
      <c r="A2376" s="3" t="s">
        <v>2375</v>
      </c>
    </row>
    <row r="2377" spans="1:1" ht="32" x14ac:dyDescent="0.2">
      <c r="A2377" s="3" t="s">
        <v>2376</v>
      </c>
    </row>
    <row r="2378" spans="1:1" ht="16" x14ac:dyDescent="0.2">
      <c r="A2378" s="3" t="s">
        <v>2377</v>
      </c>
    </row>
    <row r="2379" spans="1:1" ht="16" x14ac:dyDescent="0.2">
      <c r="A2379" s="3" t="s">
        <v>2378</v>
      </c>
    </row>
    <row r="2380" spans="1:1" ht="16" x14ac:dyDescent="0.2">
      <c r="A2380" s="3" t="s">
        <v>2379</v>
      </c>
    </row>
    <row r="2381" spans="1:1" ht="16" x14ac:dyDescent="0.2">
      <c r="A2381" s="3" t="s">
        <v>2380</v>
      </c>
    </row>
    <row r="2382" spans="1:1" ht="16" x14ac:dyDescent="0.2">
      <c r="A2382" s="3" t="s">
        <v>2381</v>
      </c>
    </row>
    <row r="2383" spans="1:1" ht="16" x14ac:dyDescent="0.2">
      <c r="A2383" s="3" t="s">
        <v>2382</v>
      </c>
    </row>
    <row r="2384" spans="1:1" ht="16" x14ac:dyDescent="0.2">
      <c r="A2384" s="3" t="s">
        <v>2383</v>
      </c>
    </row>
    <row r="2385" spans="1:1" ht="16" x14ac:dyDescent="0.2">
      <c r="A2385" s="3" t="s">
        <v>2384</v>
      </c>
    </row>
    <row r="2386" spans="1:1" ht="32" x14ac:dyDescent="0.2">
      <c r="A2386" s="3" t="s">
        <v>2385</v>
      </c>
    </row>
    <row r="2387" spans="1:1" ht="32" x14ac:dyDescent="0.2">
      <c r="A2387" s="3" t="s">
        <v>2386</v>
      </c>
    </row>
    <row r="2388" spans="1:1" ht="16" x14ac:dyDescent="0.2">
      <c r="A2388" s="3" t="s">
        <v>2387</v>
      </c>
    </row>
    <row r="2389" spans="1:1" ht="32" x14ac:dyDescent="0.2">
      <c r="A2389" s="3" t="s">
        <v>2388</v>
      </c>
    </row>
    <row r="2390" spans="1:1" ht="32" x14ac:dyDescent="0.2">
      <c r="A2390" s="3" t="s">
        <v>2389</v>
      </c>
    </row>
    <row r="2391" spans="1:1" ht="16" x14ac:dyDescent="0.2">
      <c r="A2391" s="3" t="s">
        <v>2390</v>
      </c>
    </row>
    <row r="2392" spans="1:1" ht="32" x14ac:dyDescent="0.2">
      <c r="A2392" s="3" t="s">
        <v>2391</v>
      </c>
    </row>
    <row r="2393" spans="1:1" ht="32" x14ac:dyDescent="0.2">
      <c r="A2393" s="3" t="s">
        <v>2392</v>
      </c>
    </row>
    <row r="2394" spans="1:1" ht="16" x14ac:dyDescent="0.2">
      <c r="A2394" s="3" t="s">
        <v>2393</v>
      </c>
    </row>
    <row r="2395" spans="1:1" ht="16" x14ac:dyDescent="0.2">
      <c r="A2395" s="3" t="s">
        <v>2394</v>
      </c>
    </row>
    <row r="2396" spans="1:1" ht="16" x14ac:dyDescent="0.2">
      <c r="A2396" s="3" t="s">
        <v>2395</v>
      </c>
    </row>
    <row r="2397" spans="1:1" ht="16" x14ac:dyDescent="0.2">
      <c r="A2397" s="3" t="s">
        <v>2396</v>
      </c>
    </row>
    <row r="2398" spans="1:1" ht="16" x14ac:dyDescent="0.2">
      <c r="A2398" s="3" t="s">
        <v>2397</v>
      </c>
    </row>
    <row r="2399" spans="1:1" ht="16" x14ac:dyDescent="0.2">
      <c r="A2399" s="3" t="s">
        <v>2398</v>
      </c>
    </row>
    <row r="2400" spans="1:1" ht="16" x14ac:dyDescent="0.2">
      <c r="A2400" s="3" t="s">
        <v>2399</v>
      </c>
    </row>
    <row r="2401" spans="1:1" ht="32" x14ac:dyDescent="0.2">
      <c r="A2401" s="3" t="s">
        <v>2400</v>
      </c>
    </row>
    <row r="2402" spans="1:1" ht="16" x14ac:dyDescent="0.2">
      <c r="A2402" s="3" t="s">
        <v>2401</v>
      </c>
    </row>
    <row r="2403" spans="1:1" ht="32" x14ac:dyDescent="0.2">
      <c r="A2403" s="3" t="s">
        <v>2402</v>
      </c>
    </row>
    <row r="2404" spans="1:1" ht="16" x14ac:dyDescent="0.2">
      <c r="A2404" s="3" t="s">
        <v>2403</v>
      </c>
    </row>
    <row r="2405" spans="1:1" ht="32" x14ac:dyDescent="0.2">
      <c r="A2405" s="3" t="s">
        <v>2404</v>
      </c>
    </row>
    <row r="2406" spans="1:1" ht="16" x14ac:dyDescent="0.2">
      <c r="A2406" s="3" t="s">
        <v>2405</v>
      </c>
    </row>
    <row r="2407" spans="1:1" ht="16" x14ac:dyDescent="0.2">
      <c r="A2407" s="3" t="s">
        <v>2406</v>
      </c>
    </row>
    <row r="2408" spans="1:1" ht="16" x14ac:dyDescent="0.2">
      <c r="A2408" s="3" t="s">
        <v>2407</v>
      </c>
    </row>
    <row r="2409" spans="1:1" ht="16" x14ac:dyDescent="0.2">
      <c r="A2409" s="3" t="s">
        <v>2408</v>
      </c>
    </row>
    <row r="2410" spans="1:1" ht="16" x14ac:dyDescent="0.2">
      <c r="A2410" s="3" t="s">
        <v>2409</v>
      </c>
    </row>
    <row r="2411" spans="1:1" ht="32" x14ac:dyDescent="0.2">
      <c r="A2411" s="3" t="s">
        <v>2410</v>
      </c>
    </row>
    <row r="2412" spans="1:1" ht="16" x14ac:dyDescent="0.2">
      <c r="A2412" s="3" t="s">
        <v>2411</v>
      </c>
    </row>
    <row r="2413" spans="1:1" ht="16" x14ac:dyDescent="0.2">
      <c r="A2413" s="3" t="s">
        <v>2412</v>
      </c>
    </row>
    <row r="2414" spans="1:1" ht="32" x14ac:dyDescent="0.2">
      <c r="A2414" s="3" t="s">
        <v>2413</v>
      </c>
    </row>
    <row r="2415" spans="1:1" ht="16" x14ac:dyDescent="0.2">
      <c r="A2415" s="3" t="s">
        <v>2414</v>
      </c>
    </row>
    <row r="2416" spans="1:1" ht="16" x14ac:dyDescent="0.2">
      <c r="A2416" s="3" t="s">
        <v>2415</v>
      </c>
    </row>
    <row r="2417" spans="1:1" ht="16" x14ac:dyDescent="0.2">
      <c r="A2417" s="3" t="s">
        <v>2416</v>
      </c>
    </row>
    <row r="2418" spans="1:1" ht="16" x14ac:dyDescent="0.2">
      <c r="A2418" s="3" t="s">
        <v>2417</v>
      </c>
    </row>
    <row r="2419" spans="1:1" ht="16" x14ac:dyDescent="0.2">
      <c r="A2419" s="3" t="s">
        <v>2418</v>
      </c>
    </row>
    <row r="2420" spans="1:1" ht="16" x14ac:dyDescent="0.2">
      <c r="A2420" s="3" t="s">
        <v>2419</v>
      </c>
    </row>
    <row r="2421" spans="1:1" ht="32" x14ac:dyDescent="0.2">
      <c r="A2421" s="3" t="s">
        <v>2420</v>
      </c>
    </row>
    <row r="2422" spans="1:1" ht="32" x14ac:dyDescent="0.2">
      <c r="A2422" s="3" t="s">
        <v>2421</v>
      </c>
    </row>
    <row r="2423" spans="1:1" ht="16" x14ac:dyDescent="0.2">
      <c r="A2423" s="3" t="s">
        <v>2422</v>
      </c>
    </row>
    <row r="2424" spans="1:1" ht="16" x14ac:dyDescent="0.2">
      <c r="A2424" s="3" t="s">
        <v>2423</v>
      </c>
    </row>
    <row r="2425" spans="1:1" ht="16" x14ac:dyDescent="0.2">
      <c r="A2425" s="3" t="s">
        <v>2424</v>
      </c>
    </row>
    <row r="2426" spans="1:1" ht="16" x14ac:dyDescent="0.2">
      <c r="A2426" s="3" t="s">
        <v>2425</v>
      </c>
    </row>
    <row r="2427" spans="1:1" ht="32" x14ac:dyDescent="0.2">
      <c r="A2427" s="3" t="s">
        <v>2426</v>
      </c>
    </row>
    <row r="2428" spans="1:1" ht="16" x14ac:dyDescent="0.2">
      <c r="A2428" s="3" t="s">
        <v>2427</v>
      </c>
    </row>
    <row r="2429" spans="1:1" ht="32" x14ac:dyDescent="0.2">
      <c r="A2429" s="3" t="s">
        <v>2428</v>
      </c>
    </row>
    <row r="2430" spans="1:1" ht="16" x14ac:dyDescent="0.2">
      <c r="A2430" s="3" t="s">
        <v>2429</v>
      </c>
    </row>
    <row r="2431" spans="1:1" ht="32" x14ac:dyDescent="0.2">
      <c r="A2431" s="3" t="s">
        <v>2430</v>
      </c>
    </row>
    <row r="2432" spans="1:1" ht="16" x14ac:dyDescent="0.2">
      <c r="A2432" s="3" t="s">
        <v>2431</v>
      </c>
    </row>
    <row r="2433" spans="1:1" ht="16" x14ac:dyDescent="0.2">
      <c r="A2433" s="3" t="s">
        <v>2432</v>
      </c>
    </row>
    <row r="2434" spans="1:1" ht="16" x14ac:dyDescent="0.2">
      <c r="A2434" s="3" t="s">
        <v>2433</v>
      </c>
    </row>
    <row r="2435" spans="1:1" ht="16" x14ac:dyDescent="0.2">
      <c r="A2435" s="3" t="s">
        <v>2434</v>
      </c>
    </row>
    <row r="2436" spans="1:1" ht="16" x14ac:dyDescent="0.2">
      <c r="A2436" s="3" t="s">
        <v>2435</v>
      </c>
    </row>
    <row r="2437" spans="1:1" ht="32" x14ac:dyDescent="0.2">
      <c r="A2437" s="3" t="s">
        <v>2436</v>
      </c>
    </row>
    <row r="2438" spans="1:1" ht="32" x14ac:dyDescent="0.2">
      <c r="A2438" s="3" t="s">
        <v>2437</v>
      </c>
    </row>
    <row r="2439" spans="1:1" ht="16" x14ac:dyDescent="0.2">
      <c r="A2439" s="3" t="s">
        <v>2438</v>
      </c>
    </row>
    <row r="2440" spans="1:1" ht="16" x14ac:dyDescent="0.2">
      <c r="A2440" s="3" t="s">
        <v>2439</v>
      </c>
    </row>
    <row r="2441" spans="1:1" ht="16" x14ac:dyDescent="0.2">
      <c r="A2441" s="3" t="s">
        <v>2440</v>
      </c>
    </row>
    <row r="2442" spans="1:1" ht="16" x14ac:dyDescent="0.2">
      <c r="A2442" s="3" t="s">
        <v>2441</v>
      </c>
    </row>
    <row r="2443" spans="1:1" ht="16" x14ac:dyDescent="0.2">
      <c r="A2443" s="3" t="s">
        <v>2442</v>
      </c>
    </row>
    <row r="2444" spans="1:1" ht="32" x14ac:dyDescent="0.2">
      <c r="A2444" s="3" t="s">
        <v>2443</v>
      </c>
    </row>
    <row r="2445" spans="1:1" ht="16" x14ac:dyDescent="0.2">
      <c r="A2445" s="3" t="s">
        <v>2444</v>
      </c>
    </row>
    <row r="2446" spans="1:1" ht="16" x14ac:dyDescent="0.2">
      <c r="A2446" s="3" t="s">
        <v>2445</v>
      </c>
    </row>
    <row r="2447" spans="1:1" ht="16" x14ac:dyDescent="0.2">
      <c r="A2447" s="3" t="s">
        <v>2446</v>
      </c>
    </row>
    <row r="2448" spans="1:1" ht="16" x14ac:dyDescent="0.2">
      <c r="A2448" s="3" t="s">
        <v>2447</v>
      </c>
    </row>
    <row r="2449" spans="1:1" ht="16" x14ac:dyDescent="0.2">
      <c r="A2449" s="3" t="s">
        <v>2448</v>
      </c>
    </row>
    <row r="2450" spans="1:1" ht="32" x14ac:dyDescent="0.2">
      <c r="A2450" s="3" t="s">
        <v>2449</v>
      </c>
    </row>
    <row r="2451" spans="1:1" ht="16" x14ac:dyDescent="0.2">
      <c r="A2451" s="3" t="s">
        <v>2450</v>
      </c>
    </row>
    <row r="2452" spans="1:1" ht="16" x14ac:dyDescent="0.2">
      <c r="A2452" s="3" t="s">
        <v>2451</v>
      </c>
    </row>
    <row r="2453" spans="1:1" ht="16" x14ac:dyDescent="0.2">
      <c r="A2453" s="3" t="s">
        <v>2452</v>
      </c>
    </row>
    <row r="2454" spans="1:1" ht="16" x14ac:dyDescent="0.2">
      <c r="A2454" s="3" t="s">
        <v>2453</v>
      </c>
    </row>
    <row r="2455" spans="1:1" ht="16" x14ac:dyDescent="0.2">
      <c r="A2455" s="3" t="s">
        <v>2454</v>
      </c>
    </row>
    <row r="2456" spans="1:1" ht="16" x14ac:dyDescent="0.2">
      <c r="A2456" s="3" t="s">
        <v>2455</v>
      </c>
    </row>
    <row r="2457" spans="1:1" ht="16" x14ac:dyDescent="0.2">
      <c r="A2457" s="3" t="s">
        <v>2456</v>
      </c>
    </row>
    <row r="2458" spans="1:1" ht="16" x14ac:dyDescent="0.2">
      <c r="A2458" s="3" t="s">
        <v>2457</v>
      </c>
    </row>
    <row r="2459" spans="1:1" ht="16" x14ac:dyDescent="0.2">
      <c r="A2459" s="3" t="s">
        <v>2458</v>
      </c>
    </row>
    <row r="2460" spans="1:1" ht="16" x14ac:dyDescent="0.2">
      <c r="A2460" s="3" t="s">
        <v>2459</v>
      </c>
    </row>
    <row r="2461" spans="1:1" ht="32" x14ac:dyDescent="0.2">
      <c r="A2461" s="3" t="s">
        <v>2460</v>
      </c>
    </row>
    <row r="2462" spans="1:1" ht="16" x14ac:dyDescent="0.2">
      <c r="A2462" s="3" t="s">
        <v>2461</v>
      </c>
    </row>
    <row r="2463" spans="1:1" ht="16" x14ac:dyDescent="0.2">
      <c r="A2463" s="3" t="s">
        <v>2462</v>
      </c>
    </row>
    <row r="2464" spans="1:1" ht="32" x14ac:dyDescent="0.2">
      <c r="A2464" s="3" t="s">
        <v>2463</v>
      </c>
    </row>
    <row r="2465" spans="1:1" ht="16" x14ac:dyDescent="0.2">
      <c r="A2465" s="3" t="s">
        <v>2464</v>
      </c>
    </row>
    <row r="2466" spans="1:1" ht="16" x14ac:dyDescent="0.2">
      <c r="A2466" s="3" t="s">
        <v>2465</v>
      </c>
    </row>
    <row r="2467" spans="1:1" ht="16" x14ac:dyDescent="0.2">
      <c r="A2467" s="3" t="s">
        <v>2466</v>
      </c>
    </row>
    <row r="2468" spans="1:1" ht="16" x14ac:dyDescent="0.2">
      <c r="A2468" s="3" t="s">
        <v>2467</v>
      </c>
    </row>
    <row r="2469" spans="1:1" ht="16" x14ac:dyDescent="0.2">
      <c r="A2469" s="3" t="s">
        <v>2468</v>
      </c>
    </row>
    <row r="2470" spans="1:1" ht="16" x14ac:dyDescent="0.2">
      <c r="A2470" s="3" t="s">
        <v>2469</v>
      </c>
    </row>
    <row r="2471" spans="1:1" ht="16" x14ac:dyDescent="0.2">
      <c r="A2471" s="3" t="s">
        <v>2470</v>
      </c>
    </row>
    <row r="2472" spans="1:1" ht="32" x14ac:dyDescent="0.2">
      <c r="A2472" s="3" t="s">
        <v>2471</v>
      </c>
    </row>
    <row r="2473" spans="1:1" ht="16" x14ac:dyDescent="0.2">
      <c r="A2473" s="3" t="s">
        <v>2472</v>
      </c>
    </row>
    <row r="2474" spans="1:1" ht="16" x14ac:dyDescent="0.2">
      <c r="A2474" s="3" t="s">
        <v>2473</v>
      </c>
    </row>
    <row r="2475" spans="1:1" ht="16" x14ac:dyDescent="0.2">
      <c r="A2475" s="3" t="s">
        <v>2474</v>
      </c>
    </row>
    <row r="2476" spans="1:1" ht="16" x14ac:dyDescent="0.2">
      <c r="A2476" s="3" t="s">
        <v>2475</v>
      </c>
    </row>
    <row r="2477" spans="1:1" ht="16" x14ac:dyDescent="0.2">
      <c r="A2477" s="3" t="s">
        <v>2476</v>
      </c>
    </row>
    <row r="2478" spans="1:1" ht="16" x14ac:dyDescent="0.2">
      <c r="A2478" s="3" t="s">
        <v>2477</v>
      </c>
    </row>
    <row r="2479" spans="1:1" ht="16" x14ac:dyDescent="0.2">
      <c r="A2479" s="3" t="s">
        <v>824</v>
      </c>
    </row>
    <row r="2480" spans="1:1" ht="32" x14ac:dyDescent="0.2">
      <c r="A2480" s="3" t="s">
        <v>2478</v>
      </c>
    </row>
    <row r="2481" spans="1:1" ht="16" x14ac:dyDescent="0.2">
      <c r="A2481" s="3" t="s">
        <v>2479</v>
      </c>
    </row>
    <row r="2482" spans="1:1" ht="16" x14ac:dyDescent="0.2">
      <c r="A2482" s="3" t="s">
        <v>2480</v>
      </c>
    </row>
    <row r="2483" spans="1:1" ht="32" x14ac:dyDescent="0.2">
      <c r="A2483" s="3" t="s">
        <v>2481</v>
      </c>
    </row>
    <row r="2484" spans="1:1" ht="16" x14ac:dyDescent="0.2">
      <c r="A2484" s="3" t="s">
        <v>2482</v>
      </c>
    </row>
    <row r="2485" spans="1:1" ht="16" x14ac:dyDescent="0.2">
      <c r="A2485" s="3" t="s">
        <v>2483</v>
      </c>
    </row>
    <row r="2486" spans="1:1" ht="32" x14ac:dyDescent="0.2">
      <c r="A2486" s="3" t="s">
        <v>2484</v>
      </c>
    </row>
    <row r="2487" spans="1:1" ht="16" x14ac:dyDescent="0.2">
      <c r="A2487" s="3" t="s">
        <v>2485</v>
      </c>
    </row>
    <row r="2488" spans="1:1" ht="16" x14ac:dyDescent="0.2">
      <c r="A2488" s="3" t="s">
        <v>2486</v>
      </c>
    </row>
    <row r="2489" spans="1:1" ht="16" x14ac:dyDescent="0.2">
      <c r="A2489" s="3" t="s">
        <v>2487</v>
      </c>
    </row>
    <row r="2490" spans="1:1" ht="16" x14ac:dyDescent="0.2">
      <c r="A2490" s="3" t="s">
        <v>2488</v>
      </c>
    </row>
    <row r="2491" spans="1:1" ht="16" x14ac:dyDescent="0.2">
      <c r="A2491" s="3" t="s">
        <v>2489</v>
      </c>
    </row>
    <row r="2492" spans="1:1" ht="16" x14ac:dyDescent="0.2">
      <c r="A2492" s="3" t="s">
        <v>2490</v>
      </c>
    </row>
    <row r="2493" spans="1:1" ht="16" x14ac:dyDescent="0.2">
      <c r="A2493" s="3" t="s">
        <v>2491</v>
      </c>
    </row>
    <row r="2494" spans="1:1" ht="16" x14ac:dyDescent="0.2">
      <c r="A2494" s="3" t="s">
        <v>2492</v>
      </c>
    </row>
    <row r="2495" spans="1:1" ht="16" x14ac:dyDescent="0.2">
      <c r="A2495" s="3" t="s">
        <v>2493</v>
      </c>
    </row>
    <row r="2496" spans="1:1" ht="32" x14ac:dyDescent="0.2">
      <c r="A2496" s="3" t="s">
        <v>2494</v>
      </c>
    </row>
    <row r="2497" spans="1:1" ht="16" x14ac:dyDescent="0.2">
      <c r="A2497" s="3" t="s">
        <v>2495</v>
      </c>
    </row>
    <row r="2498" spans="1:1" ht="32" x14ac:dyDescent="0.2">
      <c r="A2498" s="3" t="s">
        <v>2496</v>
      </c>
    </row>
    <row r="2499" spans="1:1" ht="32" x14ac:dyDescent="0.2">
      <c r="A2499" s="3" t="s">
        <v>2497</v>
      </c>
    </row>
    <row r="2500" spans="1:1" ht="16" x14ac:dyDescent="0.2">
      <c r="A2500" s="3" t="s">
        <v>2498</v>
      </c>
    </row>
    <row r="2501" spans="1:1" ht="16" x14ac:dyDescent="0.2">
      <c r="A2501" s="3" t="s">
        <v>2499</v>
      </c>
    </row>
    <row r="2502" spans="1:1" ht="16" x14ac:dyDescent="0.2">
      <c r="A2502" s="3" t="s">
        <v>2500</v>
      </c>
    </row>
    <row r="2503" spans="1:1" ht="32" x14ac:dyDescent="0.2">
      <c r="A2503" s="3" t="s">
        <v>2501</v>
      </c>
    </row>
    <row r="2504" spans="1:1" ht="16" x14ac:dyDescent="0.2">
      <c r="A2504" s="3" t="s">
        <v>2502</v>
      </c>
    </row>
    <row r="2505" spans="1:1" ht="16" x14ac:dyDescent="0.2">
      <c r="A2505" s="3" t="s">
        <v>2503</v>
      </c>
    </row>
    <row r="2506" spans="1:1" ht="16" x14ac:dyDescent="0.2">
      <c r="A2506" s="3" t="s">
        <v>2504</v>
      </c>
    </row>
    <row r="2507" spans="1:1" ht="16" x14ac:dyDescent="0.2">
      <c r="A2507" s="3" t="s">
        <v>2505</v>
      </c>
    </row>
    <row r="2508" spans="1:1" ht="16" x14ac:dyDescent="0.2">
      <c r="A2508" s="3" t="s">
        <v>2506</v>
      </c>
    </row>
    <row r="2509" spans="1:1" ht="16" x14ac:dyDescent="0.2">
      <c r="A2509" s="3" t="s">
        <v>2507</v>
      </c>
    </row>
    <row r="2510" spans="1:1" ht="16" x14ac:dyDescent="0.2">
      <c r="A2510" s="3" t="s">
        <v>2508</v>
      </c>
    </row>
    <row r="2511" spans="1:1" ht="16" x14ac:dyDescent="0.2">
      <c r="A2511" s="3" t="s">
        <v>2509</v>
      </c>
    </row>
    <row r="2512" spans="1:1" ht="32" x14ac:dyDescent="0.2">
      <c r="A2512" s="3" t="s">
        <v>2510</v>
      </c>
    </row>
    <row r="2513" spans="1:1" ht="16" x14ac:dyDescent="0.2">
      <c r="A2513" s="3" t="s">
        <v>2511</v>
      </c>
    </row>
    <row r="2514" spans="1:1" ht="16" x14ac:dyDescent="0.2">
      <c r="A2514" s="3" t="s">
        <v>2512</v>
      </c>
    </row>
    <row r="2515" spans="1:1" ht="16" x14ac:dyDescent="0.2">
      <c r="A2515" s="3" t="s">
        <v>2513</v>
      </c>
    </row>
    <row r="2516" spans="1:1" ht="16" x14ac:dyDescent="0.2">
      <c r="A2516" s="3" t="s">
        <v>2514</v>
      </c>
    </row>
    <row r="2517" spans="1:1" ht="16" x14ac:dyDescent="0.2">
      <c r="A2517" s="3" t="s">
        <v>2515</v>
      </c>
    </row>
    <row r="2518" spans="1:1" ht="16" x14ac:dyDescent="0.2">
      <c r="A2518" s="3" t="s">
        <v>2516</v>
      </c>
    </row>
    <row r="2519" spans="1:1" ht="16" x14ac:dyDescent="0.2">
      <c r="A2519" s="3" t="s">
        <v>2517</v>
      </c>
    </row>
    <row r="2520" spans="1:1" ht="16" x14ac:dyDescent="0.2">
      <c r="A2520" s="3" t="s">
        <v>2518</v>
      </c>
    </row>
    <row r="2521" spans="1:1" ht="16" x14ac:dyDescent="0.2">
      <c r="A2521" s="3" t="s">
        <v>2519</v>
      </c>
    </row>
    <row r="2522" spans="1:1" ht="16" x14ac:dyDescent="0.2">
      <c r="A2522" s="3" t="s">
        <v>2520</v>
      </c>
    </row>
    <row r="2523" spans="1:1" ht="32" x14ac:dyDescent="0.2">
      <c r="A2523" s="3" t="s">
        <v>2521</v>
      </c>
    </row>
    <row r="2524" spans="1:1" ht="16" x14ac:dyDescent="0.2">
      <c r="A2524" s="3" t="s">
        <v>2522</v>
      </c>
    </row>
    <row r="2525" spans="1:1" ht="16" x14ac:dyDescent="0.2">
      <c r="A2525" s="3" t="s">
        <v>2523</v>
      </c>
    </row>
    <row r="2526" spans="1:1" ht="16" x14ac:dyDescent="0.2">
      <c r="A2526" s="3" t="s">
        <v>2524</v>
      </c>
    </row>
    <row r="2527" spans="1:1" ht="16" x14ac:dyDescent="0.2">
      <c r="A2527" s="3" t="s">
        <v>2525</v>
      </c>
    </row>
    <row r="2528" spans="1:1" ht="32" x14ac:dyDescent="0.2">
      <c r="A2528" s="3" t="s">
        <v>2526</v>
      </c>
    </row>
    <row r="2529" spans="1:1" ht="16" x14ac:dyDescent="0.2">
      <c r="A2529" s="3" t="s">
        <v>2527</v>
      </c>
    </row>
    <row r="2530" spans="1:1" ht="16" x14ac:dyDescent="0.2">
      <c r="A2530" s="3" t="s">
        <v>2528</v>
      </c>
    </row>
    <row r="2531" spans="1:1" ht="32" x14ac:dyDescent="0.2">
      <c r="A2531" s="3" t="s">
        <v>2529</v>
      </c>
    </row>
    <row r="2532" spans="1:1" ht="32" x14ac:dyDescent="0.2">
      <c r="A2532" s="3" t="s">
        <v>2530</v>
      </c>
    </row>
    <row r="2533" spans="1:1" ht="16" x14ac:dyDescent="0.2">
      <c r="A2533" s="3" t="s">
        <v>2531</v>
      </c>
    </row>
    <row r="2534" spans="1:1" ht="16" x14ac:dyDescent="0.2">
      <c r="A2534" s="3" t="s">
        <v>2532</v>
      </c>
    </row>
    <row r="2535" spans="1:1" ht="32" x14ac:dyDescent="0.2">
      <c r="A2535" s="3" t="s">
        <v>2533</v>
      </c>
    </row>
    <row r="2536" spans="1:1" ht="32" x14ac:dyDescent="0.2">
      <c r="A2536" s="3" t="s">
        <v>2534</v>
      </c>
    </row>
    <row r="2537" spans="1:1" ht="16" x14ac:dyDescent="0.2">
      <c r="A2537" s="3" t="s">
        <v>2535</v>
      </c>
    </row>
    <row r="2538" spans="1:1" ht="16" x14ac:dyDescent="0.2">
      <c r="A2538" s="3" t="s">
        <v>2536</v>
      </c>
    </row>
    <row r="2539" spans="1:1" ht="32" x14ac:dyDescent="0.2">
      <c r="A2539" s="3" t="s">
        <v>2537</v>
      </c>
    </row>
    <row r="2540" spans="1:1" ht="16" x14ac:dyDescent="0.2">
      <c r="A2540" s="3" t="s">
        <v>2538</v>
      </c>
    </row>
    <row r="2541" spans="1:1" ht="16" x14ac:dyDescent="0.2">
      <c r="A2541" s="3" t="s">
        <v>2539</v>
      </c>
    </row>
    <row r="2542" spans="1:1" ht="16" x14ac:dyDescent="0.2">
      <c r="A2542" s="3" t="s">
        <v>2540</v>
      </c>
    </row>
    <row r="2543" spans="1:1" ht="32" x14ac:dyDescent="0.2">
      <c r="A2543" s="3" t="s">
        <v>2541</v>
      </c>
    </row>
    <row r="2544" spans="1:1" ht="16" x14ac:dyDescent="0.2">
      <c r="A2544" s="3" t="s">
        <v>2542</v>
      </c>
    </row>
    <row r="2545" spans="1:1" ht="32" x14ac:dyDescent="0.2">
      <c r="A2545" s="3" t="s">
        <v>2543</v>
      </c>
    </row>
    <row r="2546" spans="1:1" ht="16" x14ac:dyDescent="0.2">
      <c r="A2546" s="3" t="s">
        <v>2544</v>
      </c>
    </row>
    <row r="2547" spans="1:1" ht="32" x14ac:dyDescent="0.2">
      <c r="A2547" s="3" t="s">
        <v>2545</v>
      </c>
    </row>
    <row r="2548" spans="1:1" ht="32" x14ac:dyDescent="0.2">
      <c r="A2548" s="3" t="s">
        <v>2546</v>
      </c>
    </row>
    <row r="2549" spans="1:1" ht="16" x14ac:dyDescent="0.2">
      <c r="A2549" s="3" t="s">
        <v>2547</v>
      </c>
    </row>
    <row r="2550" spans="1:1" ht="32" x14ac:dyDescent="0.2">
      <c r="A2550" s="3" t="s">
        <v>2548</v>
      </c>
    </row>
    <row r="2551" spans="1:1" ht="16" x14ac:dyDescent="0.2">
      <c r="A2551" s="3" t="s">
        <v>2549</v>
      </c>
    </row>
    <row r="2552" spans="1:1" ht="32" x14ac:dyDescent="0.2">
      <c r="A2552" s="3" t="s">
        <v>2550</v>
      </c>
    </row>
    <row r="2553" spans="1:1" ht="32" x14ac:dyDescent="0.2">
      <c r="A2553" s="3" t="s">
        <v>2551</v>
      </c>
    </row>
    <row r="2554" spans="1:1" ht="16" x14ac:dyDescent="0.2">
      <c r="A2554" s="3" t="s">
        <v>2552</v>
      </c>
    </row>
    <row r="2555" spans="1:1" ht="32" x14ac:dyDescent="0.2">
      <c r="A2555" s="3" t="s">
        <v>2553</v>
      </c>
    </row>
    <row r="2556" spans="1:1" ht="32" x14ac:dyDescent="0.2">
      <c r="A2556" s="3" t="s">
        <v>2554</v>
      </c>
    </row>
    <row r="2557" spans="1:1" ht="16" x14ac:dyDescent="0.2">
      <c r="A2557" s="3" t="s">
        <v>2555</v>
      </c>
    </row>
    <row r="2558" spans="1:1" ht="32" x14ac:dyDescent="0.2">
      <c r="A2558" s="3" t="s">
        <v>2556</v>
      </c>
    </row>
    <row r="2559" spans="1:1" ht="16" x14ac:dyDescent="0.2">
      <c r="A2559" s="3" t="s">
        <v>2557</v>
      </c>
    </row>
    <row r="2560" spans="1:1" ht="16" x14ac:dyDescent="0.2">
      <c r="A2560" s="3" t="s">
        <v>2558</v>
      </c>
    </row>
    <row r="2561" spans="1:1" ht="16" x14ac:dyDescent="0.2">
      <c r="A2561" s="3" t="s">
        <v>2559</v>
      </c>
    </row>
    <row r="2562" spans="1:1" ht="16" x14ac:dyDescent="0.2">
      <c r="A2562" s="3" t="s">
        <v>2560</v>
      </c>
    </row>
    <row r="2563" spans="1:1" ht="16" x14ac:dyDescent="0.2">
      <c r="A2563" s="3" t="s">
        <v>2561</v>
      </c>
    </row>
    <row r="2564" spans="1:1" ht="32" x14ac:dyDescent="0.2">
      <c r="A2564" s="3" t="s">
        <v>2562</v>
      </c>
    </row>
    <row r="2565" spans="1:1" ht="16" x14ac:dyDescent="0.2">
      <c r="A2565" s="3" t="s">
        <v>2563</v>
      </c>
    </row>
    <row r="2566" spans="1:1" ht="32" x14ac:dyDescent="0.2">
      <c r="A2566" s="3" t="s">
        <v>2564</v>
      </c>
    </row>
    <row r="2567" spans="1:1" ht="16" x14ac:dyDescent="0.2">
      <c r="A2567" s="3" t="s">
        <v>2565</v>
      </c>
    </row>
    <row r="2568" spans="1:1" ht="16" x14ac:dyDescent="0.2">
      <c r="A2568" s="3" t="s">
        <v>2566</v>
      </c>
    </row>
    <row r="2569" spans="1:1" ht="16" x14ac:dyDescent="0.2">
      <c r="A2569" s="3" t="s">
        <v>2567</v>
      </c>
    </row>
    <row r="2570" spans="1:1" ht="32" x14ac:dyDescent="0.2">
      <c r="A2570" s="3" t="s">
        <v>2568</v>
      </c>
    </row>
    <row r="2571" spans="1:1" ht="16" x14ac:dyDescent="0.2">
      <c r="A2571" s="3" t="s">
        <v>2569</v>
      </c>
    </row>
    <row r="2572" spans="1:1" ht="32" x14ac:dyDescent="0.2">
      <c r="A2572" s="3" t="s">
        <v>2570</v>
      </c>
    </row>
    <row r="2573" spans="1:1" ht="16" x14ac:dyDescent="0.2">
      <c r="A2573" s="3" t="s">
        <v>2571</v>
      </c>
    </row>
    <row r="2574" spans="1:1" ht="16" x14ac:dyDescent="0.2">
      <c r="A2574" s="3" t="s">
        <v>2572</v>
      </c>
    </row>
    <row r="2575" spans="1:1" ht="16" x14ac:dyDescent="0.2">
      <c r="A2575" s="3" t="s">
        <v>2573</v>
      </c>
    </row>
    <row r="2576" spans="1:1" ht="16" x14ac:dyDescent="0.2">
      <c r="A2576" s="3" t="s">
        <v>2574</v>
      </c>
    </row>
    <row r="2577" spans="1:1" ht="16" x14ac:dyDescent="0.2">
      <c r="A2577" s="3" t="s">
        <v>2575</v>
      </c>
    </row>
    <row r="2578" spans="1:1" ht="16" x14ac:dyDescent="0.2">
      <c r="A2578" s="3" t="s">
        <v>2576</v>
      </c>
    </row>
    <row r="2579" spans="1:1" ht="16" x14ac:dyDescent="0.2">
      <c r="A2579" s="3" t="s">
        <v>2577</v>
      </c>
    </row>
    <row r="2580" spans="1:1" ht="32" x14ac:dyDescent="0.2">
      <c r="A2580" s="3" t="s">
        <v>2578</v>
      </c>
    </row>
    <row r="2581" spans="1:1" ht="16" x14ac:dyDescent="0.2">
      <c r="A2581" s="3" t="s">
        <v>2579</v>
      </c>
    </row>
    <row r="2582" spans="1:1" ht="16" x14ac:dyDescent="0.2">
      <c r="A2582" s="3" t="s">
        <v>2580</v>
      </c>
    </row>
    <row r="2583" spans="1:1" ht="16" x14ac:dyDescent="0.2">
      <c r="A2583" s="3" t="s">
        <v>2581</v>
      </c>
    </row>
    <row r="2584" spans="1:1" ht="16" x14ac:dyDescent="0.2">
      <c r="A2584" s="3" t="s">
        <v>2582</v>
      </c>
    </row>
    <row r="2585" spans="1:1" ht="16" x14ac:dyDescent="0.2">
      <c r="A2585" s="3" t="s">
        <v>2583</v>
      </c>
    </row>
    <row r="2586" spans="1:1" ht="16" x14ac:dyDescent="0.2">
      <c r="A2586" s="3" t="s">
        <v>2584</v>
      </c>
    </row>
    <row r="2587" spans="1:1" ht="16" x14ac:dyDescent="0.2">
      <c r="A2587" s="3" t="s">
        <v>2585</v>
      </c>
    </row>
    <row r="2588" spans="1:1" ht="16" x14ac:dyDescent="0.2">
      <c r="A2588" s="3" t="s">
        <v>2586</v>
      </c>
    </row>
    <row r="2589" spans="1:1" ht="32" x14ac:dyDescent="0.2">
      <c r="A2589" s="3" t="s">
        <v>2587</v>
      </c>
    </row>
    <row r="2590" spans="1:1" ht="32" x14ac:dyDescent="0.2">
      <c r="A2590" s="3" t="s">
        <v>2588</v>
      </c>
    </row>
    <row r="2591" spans="1:1" ht="16" x14ac:dyDescent="0.2">
      <c r="A2591" s="3" t="s">
        <v>2589</v>
      </c>
    </row>
    <row r="2592" spans="1:1" ht="16" x14ac:dyDescent="0.2">
      <c r="A2592" s="3" t="s">
        <v>2590</v>
      </c>
    </row>
    <row r="2593" spans="1:1" ht="16" x14ac:dyDescent="0.2">
      <c r="A2593" s="3" t="s">
        <v>2591</v>
      </c>
    </row>
    <row r="2594" spans="1:1" ht="16" x14ac:dyDescent="0.2">
      <c r="A2594" s="3" t="s">
        <v>2592</v>
      </c>
    </row>
    <row r="2595" spans="1:1" ht="16" x14ac:dyDescent="0.2">
      <c r="A2595" s="3" t="s">
        <v>2593</v>
      </c>
    </row>
    <row r="2596" spans="1:1" ht="16" x14ac:dyDescent="0.2">
      <c r="A2596" s="3" t="s">
        <v>2594</v>
      </c>
    </row>
    <row r="2597" spans="1:1" ht="16" x14ac:dyDescent="0.2">
      <c r="A2597" s="3" t="s">
        <v>2595</v>
      </c>
    </row>
    <row r="2598" spans="1:1" ht="16" x14ac:dyDescent="0.2">
      <c r="A2598" s="3" t="s">
        <v>2596</v>
      </c>
    </row>
    <row r="2599" spans="1:1" ht="32" x14ac:dyDescent="0.2">
      <c r="A2599" s="3" t="s">
        <v>2597</v>
      </c>
    </row>
    <row r="2600" spans="1:1" ht="32" x14ac:dyDescent="0.2">
      <c r="A2600" s="3" t="s">
        <v>2598</v>
      </c>
    </row>
    <row r="2601" spans="1:1" ht="16" x14ac:dyDescent="0.2">
      <c r="A2601" s="3" t="s">
        <v>2599</v>
      </c>
    </row>
    <row r="2602" spans="1:1" ht="16" x14ac:dyDescent="0.2">
      <c r="A2602" s="3" t="s">
        <v>2600</v>
      </c>
    </row>
    <row r="2603" spans="1:1" ht="16" x14ac:dyDescent="0.2">
      <c r="A2603" s="3" t="s">
        <v>2601</v>
      </c>
    </row>
    <row r="2604" spans="1:1" ht="16" x14ac:dyDescent="0.2">
      <c r="A2604" s="3" t="s">
        <v>2602</v>
      </c>
    </row>
    <row r="2605" spans="1:1" ht="16" x14ac:dyDescent="0.2">
      <c r="A2605" s="3" t="s">
        <v>2603</v>
      </c>
    </row>
    <row r="2606" spans="1:1" ht="16" x14ac:dyDescent="0.2">
      <c r="A2606" s="3" t="s">
        <v>2604</v>
      </c>
    </row>
    <row r="2607" spans="1:1" ht="16" x14ac:dyDescent="0.2">
      <c r="A2607" s="3" t="s">
        <v>2605</v>
      </c>
    </row>
    <row r="2608" spans="1:1" ht="16" x14ac:dyDescent="0.2">
      <c r="A2608" s="3" t="s">
        <v>2606</v>
      </c>
    </row>
    <row r="2609" spans="1:1" ht="16" x14ac:dyDescent="0.2">
      <c r="A2609" s="3" t="s">
        <v>2607</v>
      </c>
    </row>
    <row r="2610" spans="1:1" ht="16" x14ac:dyDescent="0.2">
      <c r="A2610" s="3" t="s">
        <v>2608</v>
      </c>
    </row>
    <row r="2611" spans="1:1" ht="16" x14ac:dyDescent="0.2">
      <c r="A2611" s="3" t="s">
        <v>2609</v>
      </c>
    </row>
    <row r="2612" spans="1:1" ht="16" x14ac:dyDescent="0.2">
      <c r="A2612" s="3" t="s">
        <v>2610</v>
      </c>
    </row>
    <row r="2613" spans="1:1" ht="16" x14ac:dyDescent="0.2">
      <c r="A2613" s="3" t="s">
        <v>2611</v>
      </c>
    </row>
    <row r="2614" spans="1:1" ht="32" x14ac:dyDescent="0.2">
      <c r="A2614" s="3" t="s">
        <v>2612</v>
      </c>
    </row>
    <row r="2615" spans="1:1" ht="16" x14ac:dyDescent="0.2">
      <c r="A2615" s="3" t="s">
        <v>2613</v>
      </c>
    </row>
    <row r="2616" spans="1:1" ht="32" x14ac:dyDescent="0.2">
      <c r="A2616" s="3" t="s">
        <v>2614</v>
      </c>
    </row>
    <row r="2617" spans="1:1" ht="16" x14ac:dyDescent="0.2">
      <c r="A2617" s="3" t="s">
        <v>2615</v>
      </c>
    </row>
    <row r="2618" spans="1:1" ht="16" x14ac:dyDescent="0.2">
      <c r="A2618" s="3" t="s">
        <v>2616</v>
      </c>
    </row>
    <row r="2619" spans="1:1" ht="32" x14ac:dyDescent="0.2">
      <c r="A2619" s="3" t="s">
        <v>2617</v>
      </c>
    </row>
    <row r="2620" spans="1:1" ht="32" x14ac:dyDescent="0.2">
      <c r="A2620" s="3" t="s">
        <v>2618</v>
      </c>
    </row>
    <row r="2621" spans="1:1" ht="16" x14ac:dyDescent="0.2">
      <c r="A2621" s="3" t="s">
        <v>2619</v>
      </c>
    </row>
    <row r="2622" spans="1:1" ht="32" x14ac:dyDescent="0.2">
      <c r="A2622" s="3" t="s">
        <v>2620</v>
      </c>
    </row>
    <row r="2623" spans="1:1" ht="16" x14ac:dyDescent="0.2">
      <c r="A2623" s="3" t="s">
        <v>2621</v>
      </c>
    </row>
    <row r="2624" spans="1:1" ht="32" x14ac:dyDescent="0.2">
      <c r="A2624" s="3" t="s">
        <v>2622</v>
      </c>
    </row>
    <row r="2625" spans="1:1" ht="16" x14ac:dyDescent="0.2">
      <c r="A2625" s="3" t="s">
        <v>2623</v>
      </c>
    </row>
    <row r="2626" spans="1:1" ht="32" x14ac:dyDescent="0.2">
      <c r="A2626" s="3" t="s">
        <v>2624</v>
      </c>
    </row>
    <row r="2627" spans="1:1" ht="16" x14ac:dyDescent="0.2">
      <c r="A2627" s="3" t="s">
        <v>2625</v>
      </c>
    </row>
    <row r="2628" spans="1:1" ht="16" x14ac:dyDescent="0.2">
      <c r="A2628" s="3" t="s">
        <v>2626</v>
      </c>
    </row>
    <row r="2629" spans="1:1" ht="32" x14ac:dyDescent="0.2">
      <c r="A2629" s="3" t="s">
        <v>2627</v>
      </c>
    </row>
    <row r="2630" spans="1:1" ht="16" x14ac:dyDescent="0.2">
      <c r="A2630" s="3" t="s">
        <v>2628</v>
      </c>
    </row>
    <row r="2631" spans="1:1" ht="16" x14ac:dyDescent="0.2">
      <c r="A2631" s="3" t="s">
        <v>2629</v>
      </c>
    </row>
    <row r="2632" spans="1:1" ht="16" x14ac:dyDescent="0.2">
      <c r="A2632" s="3" t="s">
        <v>2630</v>
      </c>
    </row>
    <row r="2633" spans="1:1" ht="16" x14ac:dyDescent="0.2">
      <c r="A2633" s="3" t="s">
        <v>2631</v>
      </c>
    </row>
    <row r="2634" spans="1:1" ht="16" x14ac:dyDescent="0.2">
      <c r="A2634" s="3" t="s">
        <v>2632</v>
      </c>
    </row>
    <row r="2635" spans="1:1" ht="16" x14ac:dyDescent="0.2">
      <c r="A2635" s="3" t="s">
        <v>2633</v>
      </c>
    </row>
    <row r="2636" spans="1:1" ht="16" x14ac:dyDescent="0.2">
      <c r="A2636" s="3" t="s">
        <v>2634</v>
      </c>
    </row>
    <row r="2637" spans="1:1" ht="32" x14ac:dyDescent="0.2">
      <c r="A2637" s="3" t="s">
        <v>2635</v>
      </c>
    </row>
    <row r="2638" spans="1:1" ht="32" x14ac:dyDescent="0.2">
      <c r="A2638" s="3" t="s">
        <v>2636</v>
      </c>
    </row>
    <row r="2639" spans="1:1" ht="16" x14ac:dyDescent="0.2">
      <c r="A2639" s="3" t="s">
        <v>2637</v>
      </c>
    </row>
    <row r="2640" spans="1:1" ht="16" x14ac:dyDescent="0.2">
      <c r="A2640" s="3" t="s">
        <v>2638</v>
      </c>
    </row>
    <row r="2641" spans="1:1" ht="16" x14ac:dyDescent="0.2">
      <c r="A2641" s="3" t="s">
        <v>2639</v>
      </c>
    </row>
    <row r="2642" spans="1:1" ht="16" x14ac:dyDescent="0.2">
      <c r="A2642" s="3" t="s">
        <v>2640</v>
      </c>
    </row>
    <row r="2643" spans="1:1" ht="32" x14ac:dyDescent="0.2">
      <c r="A2643" s="3" t="s">
        <v>2641</v>
      </c>
    </row>
    <row r="2644" spans="1:1" ht="16" x14ac:dyDescent="0.2">
      <c r="A2644" s="3" t="s">
        <v>2642</v>
      </c>
    </row>
    <row r="2645" spans="1:1" ht="32" x14ac:dyDescent="0.2">
      <c r="A2645" s="3" t="s">
        <v>2643</v>
      </c>
    </row>
    <row r="2646" spans="1:1" ht="32" x14ac:dyDescent="0.2">
      <c r="A2646" s="3" t="s">
        <v>2644</v>
      </c>
    </row>
    <row r="2647" spans="1:1" ht="32" x14ac:dyDescent="0.2">
      <c r="A2647" s="3" t="s">
        <v>2645</v>
      </c>
    </row>
    <row r="2648" spans="1:1" ht="16" x14ac:dyDescent="0.2">
      <c r="A2648" s="3" t="s">
        <v>2646</v>
      </c>
    </row>
    <row r="2649" spans="1:1" ht="32" x14ac:dyDescent="0.2">
      <c r="A2649" s="3" t="s">
        <v>2647</v>
      </c>
    </row>
    <row r="2650" spans="1:1" ht="16" x14ac:dyDescent="0.2">
      <c r="A2650" s="3" t="s">
        <v>2648</v>
      </c>
    </row>
    <row r="2651" spans="1:1" ht="16" x14ac:dyDescent="0.2">
      <c r="A2651" s="3" t="s">
        <v>2649</v>
      </c>
    </row>
    <row r="2652" spans="1:1" ht="16" x14ac:dyDescent="0.2">
      <c r="A2652" s="3" t="s">
        <v>2650</v>
      </c>
    </row>
    <row r="2653" spans="1:1" ht="32" x14ac:dyDescent="0.2">
      <c r="A2653" s="3" t="s">
        <v>2651</v>
      </c>
    </row>
    <row r="2654" spans="1:1" ht="16" x14ac:dyDescent="0.2">
      <c r="A2654" s="3" t="s">
        <v>2652</v>
      </c>
    </row>
    <row r="2655" spans="1:1" ht="16" x14ac:dyDescent="0.2">
      <c r="A2655" s="3" t="s">
        <v>2653</v>
      </c>
    </row>
    <row r="2656" spans="1:1" ht="32" x14ac:dyDescent="0.2">
      <c r="A2656" s="3" t="s">
        <v>2654</v>
      </c>
    </row>
    <row r="2657" spans="1:1" ht="16" x14ac:dyDescent="0.2">
      <c r="A2657" s="3" t="s">
        <v>2655</v>
      </c>
    </row>
    <row r="2658" spans="1:1" ht="32" x14ac:dyDescent="0.2">
      <c r="A2658" s="3" t="s">
        <v>2656</v>
      </c>
    </row>
    <row r="2659" spans="1:1" ht="16" x14ac:dyDescent="0.2">
      <c r="A2659" s="3" t="s">
        <v>2657</v>
      </c>
    </row>
    <row r="2660" spans="1:1" ht="32" x14ac:dyDescent="0.2">
      <c r="A2660" s="3" t="s">
        <v>2658</v>
      </c>
    </row>
    <row r="2661" spans="1:1" ht="16" x14ac:dyDescent="0.2">
      <c r="A2661" s="3" t="s">
        <v>2659</v>
      </c>
    </row>
    <row r="2662" spans="1:1" ht="32" x14ac:dyDescent="0.2">
      <c r="A2662" s="3" t="s">
        <v>2660</v>
      </c>
    </row>
    <row r="2663" spans="1:1" ht="32" x14ac:dyDescent="0.2">
      <c r="A2663" s="3" t="s">
        <v>2661</v>
      </c>
    </row>
    <row r="2664" spans="1:1" ht="16" x14ac:dyDescent="0.2">
      <c r="A2664" s="3" t="s">
        <v>2662</v>
      </c>
    </row>
    <row r="2665" spans="1:1" ht="16" x14ac:dyDescent="0.2">
      <c r="A2665" s="3" t="s">
        <v>2663</v>
      </c>
    </row>
    <row r="2666" spans="1:1" ht="32" x14ac:dyDescent="0.2">
      <c r="A2666" s="3" t="s">
        <v>2664</v>
      </c>
    </row>
    <row r="2667" spans="1:1" ht="16" x14ac:dyDescent="0.2">
      <c r="A2667" s="3" t="s">
        <v>2665</v>
      </c>
    </row>
    <row r="2668" spans="1:1" ht="32" x14ac:dyDescent="0.2">
      <c r="A2668" s="3" t="s">
        <v>2666</v>
      </c>
    </row>
    <row r="2669" spans="1:1" ht="16" x14ac:dyDescent="0.2">
      <c r="A2669" s="3" t="s">
        <v>2667</v>
      </c>
    </row>
    <row r="2670" spans="1:1" ht="16" x14ac:dyDescent="0.2">
      <c r="A2670" s="3" t="s">
        <v>2668</v>
      </c>
    </row>
    <row r="2671" spans="1:1" ht="32" x14ac:dyDescent="0.2">
      <c r="A2671" s="3" t="s">
        <v>2669</v>
      </c>
    </row>
    <row r="2672" spans="1:1" ht="16" x14ac:dyDescent="0.2">
      <c r="A2672" s="3" t="s">
        <v>2670</v>
      </c>
    </row>
    <row r="2673" spans="1:1" ht="32" x14ac:dyDescent="0.2">
      <c r="A2673" s="3" t="s">
        <v>2671</v>
      </c>
    </row>
    <row r="2674" spans="1:1" ht="16" x14ac:dyDescent="0.2">
      <c r="A2674" s="3" t="s">
        <v>2672</v>
      </c>
    </row>
    <row r="2675" spans="1:1" ht="16" x14ac:dyDescent="0.2">
      <c r="A2675" s="3" t="s">
        <v>2673</v>
      </c>
    </row>
    <row r="2676" spans="1:1" ht="32" x14ac:dyDescent="0.2">
      <c r="A2676" s="3" t="s">
        <v>2674</v>
      </c>
    </row>
    <row r="2677" spans="1:1" ht="32" x14ac:dyDescent="0.2">
      <c r="A2677" s="3" t="s">
        <v>2675</v>
      </c>
    </row>
    <row r="2678" spans="1:1" ht="16" x14ac:dyDescent="0.2">
      <c r="A2678" s="3" t="s">
        <v>2676</v>
      </c>
    </row>
    <row r="2679" spans="1:1" ht="16" x14ac:dyDescent="0.2">
      <c r="A2679" s="3" t="s">
        <v>2677</v>
      </c>
    </row>
    <row r="2680" spans="1:1" ht="16" x14ac:dyDescent="0.2">
      <c r="A2680" s="3" t="s">
        <v>2678</v>
      </c>
    </row>
    <row r="2681" spans="1:1" ht="16" x14ac:dyDescent="0.2">
      <c r="A2681" s="3" t="s">
        <v>2679</v>
      </c>
    </row>
    <row r="2682" spans="1:1" ht="16" x14ac:dyDescent="0.2">
      <c r="A2682" s="3" t="s">
        <v>2680</v>
      </c>
    </row>
    <row r="2683" spans="1:1" ht="16" x14ac:dyDescent="0.2">
      <c r="A2683" s="3" t="s">
        <v>2681</v>
      </c>
    </row>
    <row r="2684" spans="1:1" ht="16" x14ac:dyDescent="0.2">
      <c r="A2684" s="3" t="s">
        <v>2682</v>
      </c>
    </row>
    <row r="2685" spans="1:1" ht="16" x14ac:dyDescent="0.2">
      <c r="A2685" s="3" t="s">
        <v>2683</v>
      </c>
    </row>
    <row r="2686" spans="1:1" ht="16" x14ac:dyDescent="0.2">
      <c r="A2686" s="3" t="s">
        <v>2684</v>
      </c>
    </row>
    <row r="2687" spans="1:1" ht="16" x14ac:dyDescent="0.2">
      <c r="A2687" s="3" t="s">
        <v>2685</v>
      </c>
    </row>
    <row r="2688" spans="1:1" ht="32" x14ac:dyDescent="0.2">
      <c r="A2688" s="3" t="s">
        <v>2686</v>
      </c>
    </row>
    <row r="2689" spans="1:1" ht="16" x14ac:dyDescent="0.2">
      <c r="A2689" s="3" t="s">
        <v>2687</v>
      </c>
    </row>
    <row r="2690" spans="1:1" ht="16" x14ac:dyDescent="0.2">
      <c r="A2690" s="3" t="s">
        <v>2688</v>
      </c>
    </row>
    <row r="2691" spans="1:1" ht="16" x14ac:dyDescent="0.2">
      <c r="A2691" s="3" t="s">
        <v>2689</v>
      </c>
    </row>
    <row r="2692" spans="1:1" ht="16" x14ac:dyDescent="0.2">
      <c r="A2692" s="3" t="s">
        <v>2690</v>
      </c>
    </row>
    <row r="2693" spans="1:1" ht="16" x14ac:dyDescent="0.2">
      <c r="A2693" s="3" t="s">
        <v>2691</v>
      </c>
    </row>
    <row r="2694" spans="1:1" ht="16" x14ac:dyDescent="0.2">
      <c r="A2694" s="3" t="s">
        <v>2692</v>
      </c>
    </row>
    <row r="2695" spans="1:1" ht="16" x14ac:dyDescent="0.2">
      <c r="A2695" s="3" t="s">
        <v>2693</v>
      </c>
    </row>
    <row r="2696" spans="1:1" ht="32" x14ac:dyDescent="0.2">
      <c r="A2696" s="3" t="s">
        <v>2694</v>
      </c>
    </row>
    <row r="2697" spans="1:1" ht="16" x14ac:dyDescent="0.2">
      <c r="A2697" s="3" t="s">
        <v>2695</v>
      </c>
    </row>
    <row r="2698" spans="1:1" ht="16" x14ac:dyDescent="0.2">
      <c r="A2698" s="3" t="s">
        <v>2696</v>
      </c>
    </row>
    <row r="2699" spans="1:1" ht="32" x14ac:dyDescent="0.2">
      <c r="A2699" s="3" t="s">
        <v>2697</v>
      </c>
    </row>
    <row r="2700" spans="1:1" ht="32" x14ac:dyDescent="0.2">
      <c r="A2700" s="3" t="s">
        <v>2698</v>
      </c>
    </row>
    <row r="2701" spans="1:1" ht="16" x14ac:dyDescent="0.2">
      <c r="A2701" s="3" t="s">
        <v>2699</v>
      </c>
    </row>
    <row r="2702" spans="1:1" ht="16" x14ac:dyDescent="0.2">
      <c r="A2702" s="3" t="s">
        <v>2700</v>
      </c>
    </row>
    <row r="2703" spans="1:1" ht="32" x14ac:dyDescent="0.2">
      <c r="A2703" s="3" t="s">
        <v>2701</v>
      </c>
    </row>
    <row r="2704" spans="1:1" ht="32" x14ac:dyDescent="0.2">
      <c r="A2704" s="3" t="s">
        <v>2702</v>
      </c>
    </row>
    <row r="2705" spans="1:1" ht="16" x14ac:dyDescent="0.2">
      <c r="A2705" s="3" t="s">
        <v>2703</v>
      </c>
    </row>
    <row r="2706" spans="1:1" ht="16" x14ac:dyDescent="0.2">
      <c r="A2706" s="3" t="s">
        <v>2704</v>
      </c>
    </row>
    <row r="2707" spans="1:1" ht="16" x14ac:dyDescent="0.2">
      <c r="A2707" s="3" t="s">
        <v>2705</v>
      </c>
    </row>
    <row r="2708" spans="1:1" ht="16" x14ac:dyDescent="0.2">
      <c r="A2708" s="3" t="s">
        <v>2706</v>
      </c>
    </row>
    <row r="2709" spans="1:1" ht="32" x14ac:dyDescent="0.2">
      <c r="A2709" s="3" t="s">
        <v>2707</v>
      </c>
    </row>
    <row r="2710" spans="1:1" ht="16" x14ac:dyDescent="0.2">
      <c r="A2710" s="3" t="s">
        <v>2708</v>
      </c>
    </row>
    <row r="2711" spans="1:1" ht="32" x14ac:dyDescent="0.2">
      <c r="A2711" s="3" t="s">
        <v>2709</v>
      </c>
    </row>
    <row r="2712" spans="1:1" ht="16" x14ac:dyDescent="0.2">
      <c r="A2712" s="3" t="s">
        <v>2710</v>
      </c>
    </row>
    <row r="2713" spans="1:1" ht="16" x14ac:dyDescent="0.2">
      <c r="A2713" s="3" t="s">
        <v>2711</v>
      </c>
    </row>
    <row r="2714" spans="1:1" ht="16" x14ac:dyDescent="0.2">
      <c r="A2714" s="3" t="s">
        <v>2712</v>
      </c>
    </row>
    <row r="2715" spans="1:1" ht="16" x14ac:dyDescent="0.2">
      <c r="A2715" s="3" t="s">
        <v>2713</v>
      </c>
    </row>
    <row r="2716" spans="1:1" ht="16" x14ac:dyDescent="0.2">
      <c r="A2716" s="3" t="s">
        <v>2714</v>
      </c>
    </row>
    <row r="2717" spans="1:1" ht="16" x14ac:dyDescent="0.2">
      <c r="A2717" s="3" t="s">
        <v>2715</v>
      </c>
    </row>
    <row r="2718" spans="1:1" ht="32" x14ac:dyDescent="0.2">
      <c r="A2718" s="3" t="s">
        <v>2716</v>
      </c>
    </row>
    <row r="2719" spans="1:1" ht="16" x14ac:dyDescent="0.2">
      <c r="A2719" s="3" t="s">
        <v>2717</v>
      </c>
    </row>
    <row r="2720" spans="1:1" ht="16" x14ac:dyDescent="0.2">
      <c r="A2720" s="3" t="s">
        <v>2718</v>
      </c>
    </row>
    <row r="2721" spans="1:1" ht="16" x14ac:dyDescent="0.2">
      <c r="A2721" s="3" t="s">
        <v>2719</v>
      </c>
    </row>
    <row r="2722" spans="1:1" ht="16" x14ac:dyDescent="0.2">
      <c r="A2722" s="3" t="s">
        <v>2720</v>
      </c>
    </row>
    <row r="2723" spans="1:1" ht="32" x14ac:dyDescent="0.2">
      <c r="A2723" s="3" t="s">
        <v>2721</v>
      </c>
    </row>
    <row r="2724" spans="1:1" ht="32" x14ac:dyDescent="0.2">
      <c r="A2724" s="3" t="s">
        <v>2722</v>
      </c>
    </row>
    <row r="2725" spans="1:1" ht="32" x14ac:dyDescent="0.2">
      <c r="A2725" s="3" t="s">
        <v>2723</v>
      </c>
    </row>
    <row r="2726" spans="1:1" ht="32" x14ac:dyDescent="0.2">
      <c r="A2726" s="3" t="s">
        <v>2724</v>
      </c>
    </row>
    <row r="2727" spans="1:1" ht="32" x14ac:dyDescent="0.2">
      <c r="A2727" s="3" t="s">
        <v>2725</v>
      </c>
    </row>
    <row r="2728" spans="1:1" ht="16" x14ac:dyDescent="0.2">
      <c r="A2728" s="3" t="s">
        <v>2726</v>
      </c>
    </row>
    <row r="2729" spans="1:1" ht="32" x14ac:dyDescent="0.2">
      <c r="A2729" s="3" t="s">
        <v>2727</v>
      </c>
    </row>
    <row r="2730" spans="1:1" ht="16" x14ac:dyDescent="0.2">
      <c r="A2730" s="3" t="s">
        <v>2728</v>
      </c>
    </row>
    <row r="2731" spans="1:1" ht="32" x14ac:dyDescent="0.2">
      <c r="A2731" s="3" t="s">
        <v>2729</v>
      </c>
    </row>
    <row r="2732" spans="1:1" ht="16" x14ac:dyDescent="0.2">
      <c r="A2732" s="3" t="s">
        <v>2730</v>
      </c>
    </row>
    <row r="2733" spans="1:1" ht="32" x14ac:dyDescent="0.2">
      <c r="A2733" s="3" t="s">
        <v>2731</v>
      </c>
    </row>
    <row r="2734" spans="1:1" ht="32" x14ac:dyDescent="0.2">
      <c r="A2734" s="3" t="s">
        <v>2732</v>
      </c>
    </row>
    <row r="2735" spans="1:1" ht="32" x14ac:dyDescent="0.2">
      <c r="A2735" s="3" t="s">
        <v>2733</v>
      </c>
    </row>
    <row r="2736" spans="1:1" ht="32" x14ac:dyDescent="0.2">
      <c r="A2736" s="3" t="s">
        <v>2734</v>
      </c>
    </row>
    <row r="2737" spans="1:1" ht="32" x14ac:dyDescent="0.2">
      <c r="A2737" s="3" t="s">
        <v>2735</v>
      </c>
    </row>
    <row r="2738" spans="1:1" ht="32" x14ac:dyDescent="0.2">
      <c r="A2738" s="3" t="s">
        <v>2736</v>
      </c>
    </row>
    <row r="2739" spans="1:1" ht="32" x14ac:dyDescent="0.2">
      <c r="A2739" s="3" t="s">
        <v>2737</v>
      </c>
    </row>
    <row r="2740" spans="1:1" ht="32" x14ac:dyDescent="0.2">
      <c r="A2740" s="3" t="s">
        <v>2738</v>
      </c>
    </row>
    <row r="2741" spans="1:1" ht="32" x14ac:dyDescent="0.2">
      <c r="A2741" s="3" t="s">
        <v>2739</v>
      </c>
    </row>
    <row r="2742" spans="1:1" ht="16" x14ac:dyDescent="0.2">
      <c r="A2742" s="3" t="s">
        <v>2740</v>
      </c>
    </row>
    <row r="2743" spans="1:1" ht="16" x14ac:dyDescent="0.2">
      <c r="A2743" s="3" t="s">
        <v>2741</v>
      </c>
    </row>
    <row r="2744" spans="1:1" ht="16" x14ac:dyDescent="0.2">
      <c r="A2744" s="3" t="s">
        <v>2742</v>
      </c>
    </row>
    <row r="2745" spans="1:1" ht="16" x14ac:dyDescent="0.2">
      <c r="A2745" s="3" t="s">
        <v>2743</v>
      </c>
    </row>
    <row r="2746" spans="1:1" ht="32" x14ac:dyDescent="0.2">
      <c r="A2746" s="3" t="s">
        <v>2744</v>
      </c>
    </row>
    <row r="2747" spans="1:1" ht="16" x14ac:dyDescent="0.2">
      <c r="A2747" s="3" t="s">
        <v>2745</v>
      </c>
    </row>
    <row r="2748" spans="1:1" ht="16" x14ac:dyDescent="0.2">
      <c r="A2748" s="3" t="s">
        <v>2746</v>
      </c>
    </row>
    <row r="2749" spans="1:1" ht="32" x14ac:dyDescent="0.2">
      <c r="A2749" s="3" t="s">
        <v>2747</v>
      </c>
    </row>
    <row r="2750" spans="1:1" ht="16" x14ac:dyDescent="0.2">
      <c r="A2750" s="3" t="s">
        <v>2748</v>
      </c>
    </row>
    <row r="2751" spans="1:1" ht="32" x14ac:dyDescent="0.2">
      <c r="A2751" s="3" t="s">
        <v>2749</v>
      </c>
    </row>
    <row r="2752" spans="1:1" ht="16" x14ac:dyDescent="0.2">
      <c r="A2752" s="3" t="s">
        <v>2750</v>
      </c>
    </row>
    <row r="2753" spans="1:1" ht="16" x14ac:dyDescent="0.2">
      <c r="A2753" s="3" t="s">
        <v>2751</v>
      </c>
    </row>
    <row r="2754" spans="1:1" ht="16" x14ac:dyDescent="0.2">
      <c r="A2754" s="3" t="s">
        <v>2752</v>
      </c>
    </row>
    <row r="2755" spans="1:1" ht="16" x14ac:dyDescent="0.2">
      <c r="A2755" s="3" t="s">
        <v>2753</v>
      </c>
    </row>
    <row r="2756" spans="1:1" ht="16" x14ac:dyDescent="0.2">
      <c r="A2756" s="3" t="s">
        <v>2754</v>
      </c>
    </row>
    <row r="2757" spans="1:1" ht="16" x14ac:dyDescent="0.2">
      <c r="A2757" s="3" t="s">
        <v>2755</v>
      </c>
    </row>
    <row r="2758" spans="1:1" ht="16" x14ac:dyDescent="0.2">
      <c r="A2758" s="3" t="s">
        <v>2756</v>
      </c>
    </row>
    <row r="2759" spans="1:1" ht="16" x14ac:dyDescent="0.2">
      <c r="A2759" s="3" t="s">
        <v>2757</v>
      </c>
    </row>
    <row r="2760" spans="1:1" ht="16" x14ac:dyDescent="0.2">
      <c r="A2760" s="3" t="s">
        <v>2758</v>
      </c>
    </row>
    <row r="2761" spans="1:1" ht="32" x14ac:dyDescent="0.2">
      <c r="A2761" s="3" t="s">
        <v>2759</v>
      </c>
    </row>
    <row r="2762" spans="1:1" ht="32" x14ac:dyDescent="0.2">
      <c r="A2762" s="3" t="s">
        <v>2760</v>
      </c>
    </row>
    <row r="2763" spans="1:1" ht="32" x14ac:dyDescent="0.2">
      <c r="A2763" s="3" t="s">
        <v>2761</v>
      </c>
    </row>
    <row r="2764" spans="1:1" ht="32" x14ac:dyDescent="0.2">
      <c r="A2764" s="3" t="s">
        <v>2762</v>
      </c>
    </row>
    <row r="2765" spans="1:1" ht="16" x14ac:dyDescent="0.2">
      <c r="A2765" s="3" t="s">
        <v>2763</v>
      </c>
    </row>
    <row r="2766" spans="1:1" ht="16" x14ac:dyDescent="0.2">
      <c r="A2766" s="3" t="s">
        <v>2764</v>
      </c>
    </row>
    <row r="2767" spans="1:1" ht="32" x14ac:dyDescent="0.2">
      <c r="A2767" s="3" t="s">
        <v>2765</v>
      </c>
    </row>
    <row r="2768" spans="1:1" ht="16" x14ac:dyDescent="0.2">
      <c r="A2768" s="3" t="s">
        <v>2766</v>
      </c>
    </row>
    <row r="2769" spans="1:1" ht="16" x14ac:dyDescent="0.2">
      <c r="A2769" s="3" t="s">
        <v>2767</v>
      </c>
    </row>
    <row r="2770" spans="1:1" ht="16" x14ac:dyDescent="0.2">
      <c r="A2770" s="3" t="s">
        <v>2768</v>
      </c>
    </row>
    <row r="2771" spans="1:1" ht="16" x14ac:dyDescent="0.2">
      <c r="A2771" s="3" t="s">
        <v>2769</v>
      </c>
    </row>
    <row r="2772" spans="1:1" ht="16" x14ac:dyDescent="0.2">
      <c r="A2772" s="3" t="s">
        <v>2770</v>
      </c>
    </row>
    <row r="2773" spans="1:1" ht="16" x14ac:dyDescent="0.2">
      <c r="A2773" s="3" t="s">
        <v>2771</v>
      </c>
    </row>
    <row r="2774" spans="1:1" ht="32" x14ac:dyDescent="0.2">
      <c r="A2774" s="3" t="s">
        <v>2772</v>
      </c>
    </row>
    <row r="2775" spans="1:1" ht="16" x14ac:dyDescent="0.2">
      <c r="A2775" s="3" t="s">
        <v>2773</v>
      </c>
    </row>
    <row r="2776" spans="1:1" ht="16" x14ac:dyDescent="0.2">
      <c r="A2776" s="3" t="s">
        <v>2774</v>
      </c>
    </row>
    <row r="2777" spans="1:1" ht="16" x14ac:dyDescent="0.2">
      <c r="A2777" s="3" t="s">
        <v>2775</v>
      </c>
    </row>
    <row r="2778" spans="1:1" ht="16" x14ac:dyDescent="0.2">
      <c r="A2778" s="3" t="s">
        <v>2776</v>
      </c>
    </row>
    <row r="2779" spans="1:1" ht="32" x14ac:dyDescent="0.2">
      <c r="A2779" s="3" t="s">
        <v>2777</v>
      </c>
    </row>
    <row r="2780" spans="1:1" ht="32" x14ac:dyDescent="0.2">
      <c r="A2780" s="3" t="s">
        <v>2778</v>
      </c>
    </row>
    <row r="2781" spans="1:1" ht="32" x14ac:dyDescent="0.2">
      <c r="A2781" s="3" t="s">
        <v>2779</v>
      </c>
    </row>
    <row r="2782" spans="1:1" ht="16" x14ac:dyDescent="0.2">
      <c r="A2782" s="3" t="s">
        <v>2780</v>
      </c>
    </row>
    <row r="2783" spans="1:1" ht="32" x14ac:dyDescent="0.2">
      <c r="A2783" s="3" t="s">
        <v>2781</v>
      </c>
    </row>
    <row r="2784" spans="1:1" ht="32" x14ac:dyDescent="0.2">
      <c r="A2784" s="3" t="s">
        <v>2782</v>
      </c>
    </row>
    <row r="2785" spans="1:1" ht="16" x14ac:dyDescent="0.2">
      <c r="A2785" s="3" t="s">
        <v>2783</v>
      </c>
    </row>
    <row r="2786" spans="1:1" ht="32" x14ac:dyDescent="0.2">
      <c r="A2786" s="3" t="s">
        <v>2784</v>
      </c>
    </row>
    <row r="2787" spans="1:1" ht="16" x14ac:dyDescent="0.2">
      <c r="A2787" s="3" t="s">
        <v>2785</v>
      </c>
    </row>
    <row r="2788" spans="1:1" ht="16" x14ac:dyDescent="0.2">
      <c r="A2788" s="3" t="s">
        <v>2786</v>
      </c>
    </row>
    <row r="2789" spans="1:1" ht="32" x14ac:dyDescent="0.2">
      <c r="A2789" s="3" t="s">
        <v>2787</v>
      </c>
    </row>
    <row r="2790" spans="1:1" ht="16" x14ac:dyDescent="0.2">
      <c r="A2790" s="3" t="s">
        <v>2788</v>
      </c>
    </row>
    <row r="2791" spans="1:1" ht="16" x14ac:dyDescent="0.2">
      <c r="A2791" s="3" t="s">
        <v>2789</v>
      </c>
    </row>
    <row r="2792" spans="1:1" ht="16" x14ac:dyDescent="0.2">
      <c r="A2792" s="3" t="s">
        <v>2790</v>
      </c>
    </row>
    <row r="2793" spans="1:1" ht="32" x14ac:dyDescent="0.2">
      <c r="A2793" s="3" t="s">
        <v>2791</v>
      </c>
    </row>
    <row r="2794" spans="1:1" ht="16" x14ac:dyDescent="0.2">
      <c r="A2794" s="3" t="s">
        <v>2792</v>
      </c>
    </row>
    <row r="2795" spans="1:1" ht="32" x14ac:dyDescent="0.2">
      <c r="A2795" s="3" t="s">
        <v>2793</v>
      </c>
    </row>
    <row r="2796" spans="1:1" ht="32" x14ac:dyDescent="0.2">
      <c r="A2796" s="3" t="s">
        <v>2794</v>
      </c>
    </row>
    <row r="2797" spans="1:1" ht="16" x14ac:dyDescent="0.2">
      <c r="A2797" s="3" t="s">
        <v>2795</v>
      </c>
    </row>
    <row r="2798" spans="1:1" ht="16" x14ac:dyDescent="0.2">
      <c r="A2798" s="3" t="s">
        <v>2796</v>
      </c>
    </row>
    <row r="2799" spans="1:1" ht="16" x14ac:dyDescent="0.2">
      <c r="A2799" s="3" t="s">
        <v>2797</v>
      </c>
    </row>
    <row r="2800" spans="1:1" ht="32" x14ac:dyDescent="0.2">
      <c r="A2800" s="3" t="s">
        <v>2798</v>
      </c>
    </row>
    <row r="2801" spans="1:1" ht="16" x14ac:dyDescent="0.2">
      <c r="A2801" s="3" t="s">
        <v>2799</v>
      </c>
    </row>
    <row r="2802" spans="1:1" ht="16" x14ac:dyDescent="0.2">
      <c r="A2802" s="3" t="s">
        <v>2800</v>
      </c>
    </row>
    <row r="2803" spans="1:1" ht="16" x14ac:dyDescent="0.2">
      <c r="A2803" s="3" t="s">
        <v>2801</v>
      </c>
    </row>
    <row r="2804" spans="1:1" ht="32" x14ac:dyDescent="0.2">
      <c r="A2804" s="3" t="s">
        <v>2802</v>
      </c>
    </row>
    <row r="2805" spans="1:1" ht="32" x14ac:dyDescent="0.2">
      <c r="A2805" s="3" t="s">
        <v>2803</v>
      </c>
    </row>
    <row r="2806" spans="1:1" ht="16" x14ac:dyDescent="0.2">
      <c r="A2806" s="3" t="s">
        <v>2804</v>
      </c>
    </row>
    <row r="2807" spans="1:1" ht="16" x14ac:dyDescent="0.2">
      <c r="A2807" s="3" t="s">
        <v>2805</v>
      </c>
    </row>
    <row r="2808" spans="1:1" ht="16" x14ac:dyDescent="0.2">
      <c r="A2808" s="3" t="s">
        <v>2806</v>
      </c>
    </row>
    <row r="2809" spans="1:1" ht="16" x14ac:dyDescent="0.2">
      <c r="A2809" s="3" t="s">
        <v>2807</v>
      </c>
    </row>
    <row r="2810" spans="1:1" ht="32" x14ac:dyDescent="0.2">
      <c r="A2810" s="3" t="s">
        <v>2808</v>
      </c>
    </row>
    <row r="2811" spans="1:1" ht="16" x14ac:dyDescent="0.2">
      <c r="A2811" s="3" t="s">
        <v>2809</v>
      </c>
    </row>
    <row r="2812" spans="1:1" ht="32" x14ac:dyDescent="0.2">
      <c r="A2812" s="3" t="s">
        <v>2810</v>
      </c>
    </row>
    <row r="2813" spans="1:1" ht="16" x14ac:dyDescent="0.2">
      <c r="A2813" s="3" t="s">
        <v>2811</v>
      </c>
    </row>
    <row r="2814" spans="1:1" ht="16" x14ac:dyDescent="0.2">
      <c r="A2814" s="3" t="s">
        <v>2812</v>
      </c>
    </row>
    <row r="2815" spans="1:1" ht="16" x14ac:dyDescent="0.2">
      <c r="A2815" s="3" t="s">
        <v>2813</v>
      </c>
    </row>
    <row r="2816" spans="1:1" ht="16" x14ac:dyDescent="0.2">
      <c r="A2816" s="3" t="s">
        <v>2814</v>
      </c>
    </row>
    <row r="2817" spans="1:1" ht="16" x14ac:dyDescent="0.2">
      <c r="A2817" s="3" t="s">
        <v>2815</v>
      </c>
    </row>
    <row r="2818" spans="1:1" ht="16" x14ac:dyDescent="0.2">
      <c r="A2818" s="3" t="s">
        <v>2816</v>
      </c>
    </row>
    <row r="2819" spans="1:1" ht="16" x14ac:dyDescent="0.2">
      <c r="A2819" s="3" t="s">
        <v>2817</v>
      </c>
    </row>
    <row r="2820" spans="1:1" ht="16" x14ac:dyDescent="0.2">
      <c r="A2820" s="3" t="s">
        <v>2818</v>
      </c>
    </row>
    <row r="2821" spans="1:1" ht="16" x14ac:dyDescent="0.2">
      <c r="A2821" s="3" t="s">
        <v>2819</v>
      </c>
    </row>
    <row r="2822" spans="1:1" ht="16" x14ac:dyDescent="0.2">
      <c r="A2822" s="3" t="s">
        <v>2820</v>
      </c>
    </row>
    <row r="2823" spans="1:1" ht="32" x14ac:dyDescent="0.2">
      <c r="A2823" s="3" t="s">
        <v>2821</v>
      </c>
    </row>
    <row r="2824" spans="1:1" ht="16" x14ac:dyDescent="0.2">
      <c r="A2824" s="3" t="s">
        <v>2822</v>
      </c>
    </row>
    <row r="2825" spans="1:1" ht="16" x14ac:dyDescent="0.2">
      <c r="A2825" s="3" t="s">
        <v>2823</v>
      </c>
    </row>
    <row r="2826" spans="1:1" ht="16" x14ac:dyDescent="0.2">
      <c r="A2826" s="3" t="s">
        <v>2824</v>
      </c>
    </row>
    <row r="2827" spans="1:1" ht="16" x14ac:dyDescent="0.2">
      <c r="A2827" s="3" t="s">
        <v>2825</v>
      </c>
    </row>
    <row r="2828" spans="1:1" ht="16" x14ac:dyDescent="0.2">
      <c r="A2828" s="3" t="s">
        <v>2826</v>
      </c>
    </row>
    <row r="2829" spans="1:1" ht="32" x14ac:dyDescent="0.2">
      <c r="A2829" s="3" t="s">
        <v>2827</v>
      </c>
    </row>
    <row r="2830" spans="1:1" ht="16" x14ac:dyDescent="0.2">
      <c r="A2830" s="3" t="s">
        <v>2828</v>
      </c>
    </row>
    <row r="2831" spans="1:1" ht="16" x14ac:dyDescent="0.2">
      <c r="A2831" s="3" t="s">
        <v>2829</v>
      </c>
    </row>
    <row r="2832" spans="1:1" ht="16" x14ac:dyDescent="0.2">
      <c r="A2832" s="3" t="s">
        <v>2830</v>
      </c>
    </row>
    <row r="2833" spans="1:1" ht="16" x14ac:dyDescent="0.2">
      <c r="A2833" s="3" t="s">
        <v>2831</v>
      </c>
    </row>
    <row r="2834" spans="1:1" ht="16" x14ac:dyDescent="0.2">
      <c r="A2834" s="3" t="s">
        <v>2832</v>
      </c>
    </row>
    <row r="2835" spans="1:1" ht="16" x14ac:dyDescent="0.2">
      <c r="A2835" s="3" t="s">
        <v>2833</v>
      </c>
    </row>
    <row r="2836" spans="1:1" ht="16" x14ac:dyDescent="0.2">
      <c r="A2836" s="3" t="s">
        <v>2834</v>
      </c>
    </row>
    <row r="2837" spans="1:1" ht="16" x14ac:dyDescent="0.2">
      <c r="A2837" s="3" t="s">
        <v>2835</v>
      </c>
    </row>
    <row r="2838" spans="1:1" ht="16" x14ac:dyDescent="0.2">
      <c r="A2838" s="3" t="s">
        <v>2836</v>
      </c>
    </row>
    <row r="2839" spans="1:1" ht="32" x14ac:dyDescent="0.2">
      <c r="A2839" s="3" t="s">
        <v>2837</v>
      </c>
    </row>
    <row r="2840" spans="1:1" ht="32" x14ac:dyDescent="0.2">
      <c r="A2840" s="3" t="s">
        <v>2838</v>
      </c>
    </row>
    <row r="2841" spans="1:1" ht="16" x14ac:dyDescent="0.2">
      <c r="A2841" s="3" t="s">
        <v>2839</v>
      </c>
    </row>
    <row r="2842" spans="1:1" ht="32" x14ac:dyDescent="0.2">
      <c r="A2842" s="3" t="s">
        <v>2840</v>
      </c>
    </row>
    <row r="2843" spans="1:1" ht="16" x14ac:dyDescent="0.2">
      <c r="A2843" s="3" t="s">
        <v>2841</v>
      </c>
    </row>
    <row r="2844" spans="1:1" ht="16" x14ac:dyDescent="0.2">
      <c r="A2844" s="3" t="s">
        <v>2842</v>
      </c>
    </row>
    <row r="2845" spans="1:1" ht="16" x14ac:dyDescent="0.2">
      <c r="A2845" s="3" t="s">
        <v>2843</v>
      </c>
    </row>
    <row r="2846" spans="1:1" ht="16" x14ac:dyDescent="0.2">
      <c r="A2846" s="3" t="s">
        <v>2844</v>
      </c>
    </row>
    <row r="2847" spans="1:1" ht="32" x14ac:dyDescent="0.2">
      <c r="A2847" s="3" t="s">
        <v>2845</v>
      </c>
    </row>
    <row r="2848" spans="1:1" ht="32" x14ac:dyDescent="0.2">
      <c r="A2848" s="3" t="s">
        <v>2846</v>
      </c>
    </row>
    <row r="2849" spans="1:1" ht="16" x14ac:dyDescent="0.2">
      <c r="A2849" s="3" t="s">
        <v>2847</v>
      </c>
    </row>
    <row r="2850" spans="1:1" ht="32" x14ac:dyDescent="0.2">
      <c r="A2850" s="3" t="s">
        <v>2848</v>
      </c>
    </row>
    <row r="2851" spans="1:1" ht="16" x14ac:dyDescent="0.2">
      <c r="A2851" s="3" t="s">
        <v>2849</v>
      </c>
    </row>
    <row r="2852" spans="1:1" ht="16" x14ac:dyDescent="0.2">
      <c r="A2852" s="3" t="s">
        <v>2850</v>
      </c>
    </row>
    <row r="2853" spans="1:1" ht="16" x14ac:dyDescent="0.2">
      <c r="A2853" s="3" t="s">
        <v>2851</v>
      </c>
    </row>
    <row r="2854" spans="1:1" ht="16" x14ac:dyDescent="0.2">
      <c r="A2854" s="3" t="s">
        <v>2852</v>
      </c>
    </row>
    <row r="2855" spans="1:1" ht="16" x14ac:dyDescent="0.2">
      <c r="A2855" s="3" t="s">
        <v>2853</v>
      </c>
    </row>
    <row r="2856" spans="1:1" ht="16" x14ac:dyDescent="0.2">
      <c r="A2856" s="3" t="s">
        <v>2854</v>
      </c>
    </row>
    <row r="2857" spans="1:1" ht="16" x14ac:dyDescent="0.2">
      <c r="A2857" s="3" t="s">
        <v>2855</v>
      </c>
    </row>
    <row r="2858" spans="1:1" ht="16" x14ac:dyDescent="0.2">
      <c r="A2858" s="3" t="s">
        <v>2856</v>
      </c>
    </row>
    <row r="2859" spans="1:1" ht="16" x14ac:dyDescent="0.2">
      <c r="A2859" s="3" t="s">
        <v>2857</v>
      </c>
    </row>
    <row r="2860" spans="1:1" ht="16" x14ac:dyDescent="0.2">
      <c r="A2860" s="3" t="s">
        <v>2858</v>
      </c>
    </row>
    <row r="2861" spans="1:1" ht="16" x14ac:dyDescent="0.2">
      <c r="A2861" s="3" t="s">
        <v>2859</v>
      </c>
    </row>
    <row r="2862" spans="1:1" ht="16" x14ac:dyDescent="0.2">
      <c r="A2862" s="3" t="s">
        <v>2860</v>
      </c>
    </row>
    <row r="2863" spans="1:1" ht="16" x14ac:dyDescent="0.2">
      <c r="A2863" s="3" t="s">
        <v>2861</v>
      </c>
    </row>
    <row r="2864" spans="1:1" ht="16" x14ac:dyDescent="0.2">
      <c r="A2864" s="3" t="s">
        <v>2862</v>
      </c>
    </row>
    <row r="2865" spans="1:1" ht="16" x14ac:dyDescent="0.2">
      <c r="A2865" s="3" t="s">
        <v>2863</v>
      </c>
    </row>
    <row r="2866" spans="1:1" ht="16" x14ac:dyDescent="0.2">
      <c r="A2866" s="3" t="s">
        <v>2864</v>
      </c>
    </row>
    <row r="2867" spans="1:1" ht="16" x14ac:dyDescent="0.2">
      <c r="A2867" s="3" t="s">
        <v>2865</v>
      </c>
    </row>
    <row r="2868" spans="1:1" ht="16" x14ac:dyDescent="0.2">
      <c r="A2868" s="3" t="s">
        <v>2866</v>
      </c>
    </row>
    <row r="2869" spans="1:1" ht="16" x14ac:dyDescent="0.2">
      <c r="A2869" s="3" t="s">
        <v>2867</v>
      </c>
    </row>
    <row r="2870" spans="1:1" ht="16" x14ac:dyDescent="0.2">
      <c r="A2870" s="3" t="s">
        <v>2868</v>
      </c>
    </row>
    <row r="2871" spans="1:1" ht="32" x14ac:dyDescent="0.2">
      <c r="A2871" s="3" t="s">
        <v>2869</v>
      </c>
    </row>
    <row r="2872" spans="1:1" ht="32" x14ac:dyDescent="0.2">
      <c r="A2872" s="3" t="s">
        <v>2870</v>
      </c>
    </row>
    <row r="2873" spans="1:1" ht="16" x14ac:dyDescent="0.2">
      <c r="A2873" s="3" t="s">
        <v>2871</v>
      </c>
    </row>
    <row r="2874" spans="1:1" ht="16" x14ac:dyDescent="0.2">
      <c r="A2874" s="3" t="s">
        <v>2872</v>
      </c>
    </row>
    <row r="2875" spans="1:1" ht="16" x14ac:dyDescent="0.2">
      <c r="A2875" s="3" t="s">
        <v>2873</v>
      </c>
    </row>
    <row r="2876" spans="1:1" ht="16" x14ac:dyDescent="0.2">
      <c r="A2876" s="3" t="s">
        <v>2874</v>
      </c>
    </row>
    <row r="2877" spans="1:1" ht="16" x14ac:dyDescent="0.2">
      <c r="A2877" s="3" t="s">
        <v>2875</v>
      </c>
    </row>
    <row r="2878" spans="1:1" ht="16" x14ac:dyDescent="0.2">
      <c r="A2878" s="3" t="s">
        <v>2876</v>
      </c>
    </row>
    <row r="2879" spans="1:1" ht="16" x14ac:dyDescent="0.2">
      <c r="A2879" s="3" t="s">
        <v>2877</v>
      </c>
    </row>
    <row r="2880" spans="1:1" ht="32" x14ac:dyDescent="0.2">
      <c r="A2880" s="3" t="s">
        <v>2878</v>
      </c>
    </row>
    <row r="2881" spans="1:1" ht="16" x14ac:dyDescent="0.2">
      <c r="A2881" s="3" t="s">
        <v>2879</v>
      </c>
    </row>
    <row r="2882" spans="1:1" ht="16" x14ac:dyDescent="0.2">
      <c r="A2882" s="3" t="s">
        <v>2880</v>
      </c>
    </row>
    <row r="2883" spans="1:1" ht="32" x14ac:dyDescent="0.2">
      <c r="A2883" s="3" t="s">
        <v>2881</v>
      </c>
    </row>
    <row r="2884" spans="1:1" ht="32" x14ac:dyDescent="0.2">
      <c r="A2884" s="3" t="s">
        <v>2882</v>
      </c>
    </row>
    <row r="2885" spans="1:1" ht="16" x14ac:dyDescent="0.2">
      <c r="A2885" s="3" t="s">
        <v>2883</v>
      </c>
    </row>
    <row r="2886" spans="1:1" ht="16" x14ac:dyDescent="0.2">
      <c r="A2886" s="3" t="s">
        <v>2884</v>
      </c>
    </row>
    <row r="2887" spans="1:1" ht="16" x14ac:dyDescent="0.2">
      <c r="A2887" s="3" t="s">
        <v>2885</v>
      </c>
    </row>
    <row r="2888" spans="1:1" ht="16" x14ac:dyDescent="0.2">
      <c r="A2888" s="3" t="s">
        <v>2886</v>
      </c>
    </row>
    <row r="2889" spans="1:1" ht="32" x14ac:dyDescent="0.2">
      <c r="A2889" s="3" t="s">
        <v>2887</v>
      </c>
    </row>
    <row r="2890" spans="1:1" ht="32" x14ac:dyDescent="0.2">
      <c r="A2890" s="3" t="s">
        <v>2888</v>
      </c>
    </row>
    <row r="2891" spans="1:1" ht="16" x14ac:dyDescent="0.2">
      <c r="A2891" s="3" t="s">
        <v>2889</v>
      </c>
    </row>
    <row r="2892" spans="1:1" ht="16" x14ac:dyDescent="0.2">
      <c r="A2892" s="3" t="s">
        <v>2890</v>
      </c>
    </row>
    <row r="2893" spans="1:1" ht="16" x14ac:dyDescent="0.2">
      <c r="A2893" s="3" t="s">
        <v>2891</v>
      </c>
    </row>
    <row r="2894" spans="1:1" ht="16" x14ac:dyDescent="0.2">
      <c r="A2894" s="3" t="s">
        <v>2892</v>
      </c>
    </row>
    <row r="2895" spans="1:1" ht="16" x14ac:dyDescent="0.2">
      <c r="A2895" s="3" t="s">
        <v>2893</v>
      </c>
    </row>
    <row r="2896" spans="1:1" ht="16" x14ac:dyDescent="0.2">
      <c r="A2896" s="3" t="s">
        <v>2894</v>
      </c>
    </row>
    <row r="2897" spans="1:1" ht="32" x14ac:dyDescent="0.2">
      <c r="A2897" s="3" t="s">
        <v>2895</v>
      </c>
    </row>
    <row r="2898" spans="1:1" ht="32" x14ac:dyDescent="0.2">
      <c r="A2898" s="3" t="s">
        <v>2896</v>
      </c>
    </row>
    <row r="2899" spans="1:1" ht="16" x14ac:dyDescent="0.2">
      <c r="A2899" s="3" t="s">
        <v>2897</v>
      </c>
    </row>
    <row r="2900" spans="1:1" ht="16" x14ac:dyDescent="0.2">
      <c r="A2900" s="3" t="s">
        <v>2898</v>
      </c>
    </row>
    <row r="2901" spans="1:1" ht="16" x14ac:dyDescent="0.2">
      <c r="A2901" s="3" t="s">
        <v>2899</v>
      </c>
    </row>
    <row r="2902" spans="1:1" ht="16" x14ac:dyDescent="0.2">
      <c r="A2902" s="3" t="s">
        <v>2900</v>
      </c>
    </row>
    <row r="2903" spans="1:1" ht="16" x14ac:dyDescent="0.2">
      <c r="A2903" s="3" t="s">
        <v>2901</v>
      </c>
    </row>
    <row r="2904" spans="1:1" ht="32" x14ac:dyDescent="0.2">
      <c r="A2904" s="3" t="s">
        <v>2902</v>
      </c>
    </row>
    <row r="2905" spans="1:1" ht="32" x14ac:dyDescent="0.2">
      <c r="A2905" s="3" t="s">
        <v>2903</v>
      </c>
    </row>
    <row r="2906" spans="1:1" ht="16" x14ac:dyDescent="0.2">
      <c r="A2906" s="3" t="s">
        <v>2904</v>
      </c>
    </row>
    <row r="2907" spans="1:1" ht="16" x14ac:dyDescent="0.2">
      <c r="A2907" s="3" t="s">
        <v>2905</v>
      </c>
    </row>
    <row r="2908" spans="1:1" ht="16" x14ac:dyDescent="0.2">
      <c r="A2908" s="3" t="s">
        <v>2906</v>
      </c>
    </row>
    <row r="2909" spans="1:1" ht="16" x14ac:dyDescent="0.2">
      <c r="A2909" s="3" t="s">
        <v>2907</v>
      </c>
    </row>
    <row r="2910" spans="1:1" ht="16" x14ac:dyDescent="0.2">
      <c r="A2910" s="3" t="s">
        <v>2908</v>
      </c>
    </row>
    <row r="2911" spans="1:1" ht="16" x14ac:dyDescent="0.2">
      <c r="A2911" s="3" t="s">
        <v>2909</v>
      </c>
    </row>
    <row r="2912" spans="1:1" ht="16" x14ac:dyDescent="0.2">
      <c r="A2912" s="3" t="s">
        <v>2910</v>
      </c>
    </row>
    <row r="2913" spans="1:1" ht="32" x14ac:dyDescent="0.2">
      <c r="A2913" s="3" t="s">
        <v>2911</v>
      </c>
    </row>
    <row r="2914" spans="1:1" ht="16" x14ac:dyDescent="0.2">
      <c r="A2914" s="3" t="s">
        <v>2912</v>
      </c>
    </row>
    <row r="2915" spans="1:1" ht="16" x14ac:dyDescent="0.2">
      <c r="A2915" s="3" t="s">
        <v>2913</v>
      </c>
    </row>
    <row r="2916" spans="1:1" ht="16" x14ac:dyDescent="0.2">
      <c r="A2916" s="3" t="s">
        <v>2914</v>
      </c>
    </row>
    <row r="2917" spans="1:1" ht="16" x14ac:dyDescent="0.2">
      <c r="A2917" s="3" t="s">
        <v>2915</v>
      </c>
    </row>
    <row r="2918" spans="1:1" ht="16" x14ac:dyDescent="0.2">
      <c r="A2918" s="3" t="s">
        <v>2916</v>
      </c>
    </row>
    <row r="2919" spans="1:1" ht="16" x14ac:dyDescent="0.2">
      <c r="A2919" s="3" t="s">
        <v>2917</v>
      </c>
    </row>
    <row r="2920" spans="1:1" ht="16" x14ac:dyDescent="0.2">
      <c r="A2920" s="3" t="s">
        <v>2918</v>
      </c>
    </row>
    <row r="2921" spans="1:1" ht="16" x14ac:dyDescent="0.2">
      <c r="A2921" s="3" t="s">
        <v>2919</v>
      </c>
    </row>
    <row r="2922" spans="1:1" ht="16" x14ac:dyDescent="0.2">
      <c r="A2922" s="3" t="s">
        <v>2920</v>
      </c>
    </row>
    <row r="2923" spans="1:1" ht="32" x14ac:dyDescent="0.2">
      <c r="A2923" s="3" t="s">
        <v>2921</v>
      </c>
    </row>
    <row r="2924" spans="1:1" ht="16" x14ac:dyDescent="0.2">
      <c r="A2924" s="3" t="s">
        <v>2922</v>
      </c>
    </row>
    <row r="2925" spans="1:1" ht="16" x14ac:dyDescent="0.2">
      <c r="A2925" s="3" t="s">
        <v>2923</v>
      </c>
    </row>
    <row r="2926" spans="1:1" ht="16" x14ac:dyDescent="0.2">
      <c r="A2926" s="3" t="s">
        <v>2924</v>
      </c>
    </row>
    <row r="2927" spans="1:1" ht="32" x14ac:dyDescent="0.2">
      <c r="A2927" s="3" t="s">
        <v>2925</v>
      </c>
    </row>
    <row r="2928" spans="1:1" ht="16" x14ac:dyDescent="0.2">
      <c r="A2928" s="3" t="s">
        <v>2926</v>
      </c>
    </row>
    <row r="2929" spans="1:1" ht="16" x14ac:dyDescent="0.2">
      <c r="A2929" s="3" t="s">
        <v>2927</v>
      </c>
    </row>
    <row r="2930" spans="1:1" ht="32" x14ac:dyDescent="0.2">
      <c r="A2930" s="3" t="s">
        <v>2928</v>
      </c>
    </row>
    <row r="2931" spans="1:1" ht="16" x14ac:dyDescent="0.2">
      <c r="A2931" s="3" t="s">
        <v>2929</v>
      </c>
    </row>
    <row r="2932" spans="1:1" ht="16" x14ac:dyDescent="0.2">
      <c r="A2932" s="3" t="s">
        <v>2930</v>
      </c>
    </row>
    <row r="2933" spans="1:1" ht="16" x14ac:dyDescent="0.2">
      <c r="A2933" s="3" t="s">
        <v>2931</v>
      </c>
    </row>
    <row r="2934" spans="1:1" ht="16" x14ac:dyDescent="0.2">
      <c r="A2934" s="3" t="s">
        <v>2932</v>
      </c>
    </row>
    <row r="2935" spans="1:1" ht="16" x14ac:dyDescent="0.2">
      <c r="A2935" s="3" t="s">
        <v>2933</v>
      </c>
    </row>
    <row r="2936" spans="1:1" ht="16" x14ac:dyDescent="0.2">
      <c r="A2936" s="3" t="s">
        <v>2934</v>
      </c>
    </row>
    <row r="2937" spans="1:1" ht="16" x14ac:dyDescent="0.2">
      <c r="A2937" s="3" t="s">
        <v>2935</v>
      </c>
    </row>
    <row r="2938" spans="1:1" ht="16" x14ac:dyDescent="0.2">
      <c r="A2938" s="3" t="s">
        <v>2936</v>
      </c>
    </row>
    <row r="2939" spans="1:1" ht="16" x14ac:dyDescent="0.2">
      <c r="A2939" s="3" t="s">
        <v>2937</v>
      </c>
    </row>
    <row r="2940" spans="1:1" ht="16" x14ac:dyDescent="0.2">
      <c r="A2940" s="3" t="s">
        <v>2938</v>
      </c>
    </row>
    <row r="2941" spans="1:1" ht="16" x14ac:dyDescent="0.2">
      <c r="A2941" s="3" t="s">
        <v>2939</v>
      </c>
    </row>
    <row r="2942" spans="1:1" ht="16" x14ac:dyDescent="0.2">
      <c r="A2942" s="3" t="s">
        <v>2940</v>
      </c>
    </row>
    <row r="2943" spans="1:1" ht="16" x14ac:dyDescent="0.2">
      <c r="A2943" s="3" t="s">
        <v>2941</v>
      </c>
    </row>
    <row r="2944" spans="1:1" ht="16" x14ac:dyDescent="0.2">
      <c r="A2944" s="3" t="s">
        <v>2942</v>
      </c>
    </row>
    <row r="2945" spans="1:1" ht="16" x14ac:dyDescent="0.2">
      <c r="A2945" s="3" t="s">
        <v>2943</v>
      </c>
    </row>
    <row r="2946" spans="1:1" ht="16" x14ac:dyDescent="0.2">
      <c r="A2946" s="3" t="s">
        <v>2944</v>
      </c>
    </row>
    <row r="2947" spans="1:1" ht="16" x14ac:dyDescent="0.2">
      <c r="A2947" s="3" t="s">
        <v>2945</v>
      </c>
    </row>
    <row r="2948" spans="1:1" ht="16" x14ac:dyDescent="0.2">
      <c r="A2948" s="3" t="s">
        <v>2946</v>
      </c>
    </row>
    <row r="2949" spans="1:1" ht="32" x14ac:dyDescent="0.2">
      <c r="A2949" s="3" t="s">
        <v>2947</v>
      </c>
    </row>
    <row r="2950" spans="1:1" ht="16" x14ac:dyDescent="0.2">
      <c r="A2950" s="3" t="s">
        <v>2948</v>
      </c>
    </row>
    <row r="2951" spans="1:1" ht="32" x14ac:dyDescent="0.2">
      <c r="A2951" s="3" t="s">
        <v>2949</v>
      </c>
    </row>
    <row r="2952" spans="1:1" ht="32" x14ac:dyDescent="0.2">
      <c r="A2952" s="3" t="s">
        <v>2950</v>
      </c>
    </row>
    <row r="2953" spans="1:1" ht="32" x14ac:dyDescent="0.2">
      <c r="A2953" s="3" t="s">
        <v>2951</v>
      </c>
    </row>
    <row r="2954" spans="1:1" ht="32" x14ac:dyDescent="0.2">
      <c r="A2954" s="3" t="s">
        <v>2952</v>
      </c>
    </row>
    <row r="2955" spans="1:1" ht="16" x14ac:dyDescent="0.2">
      <c r="A2955" s="3" t="s">
        <v>2953</v>
      </c>
    </row>
    <row r="2956" spans="1:1" ht="32" x14ac:dyDescent="0.2">
      <c r="A2956" s="3" t="s">
        <v>2954</v>
      </c>
    </row>
    <row r="2957" spans="1:1" ht="32" x14ac:dyDescent="0.2">
      <c r="A2957" s="3" t="s">
        <v>2955</v>
      </c>
    </row>
    <row r="2958" spans="1:1" ht="32" x14ac:dyDescent="0.2">
      <c r="A2958" s="3" t="s">
        <v>2956</v>
      </c>
    </row>
    <row r="2959" spans="1:1" ht="16" x14ac:dyDescent="0.2">
      <c r="A2959" s="3" t="s">
        <v>2957</v>
      </c>
    </row>
    <row r="2960" spans="1:1" ht="16" x14ac:dyDescent="0.2">
      <c r="A2960" s="3" t="s">
        <v>2958</v>
      </c>
    </row>
    <row r="2961" spans="1:1" ht="16" x14ac:dyDescent="0.2">
      <c r="A2961" s="3" t="s">
        <v>2959</v>
      </c>
    </row>
    <row r="2962" spans="1:1" ht="16" x14ac:dyDescent="0.2">
      <c r="A2962" s="3" t="s">
        <v>2960</v>
      </c>
    </row>
    <row r="2963" spans="1:1" ht="16" x14ac:dyDescent="0.2">
      <c r="A2963" s="3" t="s">
        <v>2961</v>
      </c>
    </row>
    <row r="2964" spans="1:1" ht="16" x14ac:dyDescent="0.2">
      <c r="A2964" s="3" t="s">
        <v>2962</v>
      </c>
    </row>
    <row r="2965" spans="1:1" ht="16" x14ac:dyDescent="0.2">
      <c r="A2965" s="3" t="s">
        <v>2963</v>
      </c>
    </row>
    <row r="2966" spans="1:1" ht="32" x14ac:dyDescent="0.2">
      <c r="A2966" s="3" t="s">
        <v>2964</v>
      </c>
    </row>
    <row r="2967" spans="1:1" ht="32" x14ac:dyDescent="0.2">
      <c r="A2967" s="3" t="s">
        <v>2965</v>
      </c>
    </row>
    <row r="2968" spans="1:1" ht="16" x14ac:dyDescent="0.2">
      <c r="A2968" s="3" t="s">
        <v>2966</v>
      </c>
    </row>
    <row r="2969" spans="1:1" ht="32" x14ac:dyDescent="0.2">
      <c r="A2969" s="3" t="s">
        <v>2967</v>
      </c>
    </row>
    <row r="2970" spans="1:1" ht="16" x14ac:dyDescent="0.2">
      <c r="A2970" s="3" t="s">
        <v>2968</v>
      </c>
    </row>
    <row r="2971" spans="1:1" ht="16" x14ac:dyDescent="0.2">
      <c r="A2971" s="3" t="s">
        <v>2969</v>
      </c>
    </row>
    <row r="2972" spans="1:1" ht="32" x14ac:dyDescent="0.2">
      <c r="A2972" s="3" t="s">
        <v>2970</v>
      </c>
    </row>
    <row r="2973" spans="1:1" ht="16" x14ac:dyDescent="0.2">
      <c r="A2973" s="3" t="s">
        <v>2971</v>
      </c>
    </row>
    <row r="2974" spans="1:1" ht="16" x14ac:dyDescent="0.2">
      <c r="A2974" s="3" t="s">
        <v>2972</v>
      </c>
    </row>
    <row r="2975" spans="1:1" ht="16" x14ac:dyDescent="0.2">
      <c r="A2975" s="3" t="s">
        <v>2973</v>
      </c>
    </row>
    <row r="2976" spans="1:1" ht="32" x14ac:dyDescent="0.2">
      <c r="A2976" s="3" t="s">
        <v>2974</v>
      </c>
    </row>
    <row r="2977" spans="1:1" ht="16" x14ac:dyDescent="0.2">
      <c r="A2977" s="3" t="s">
        <v>2975</v>
      </c>
    </row>
    <row r="2978" spans="1:1" ht="16" x14ac:dyDescent="0.2">
      <c r="A2978" s="3" t="s">
        <v>2976</v>
      </c>
    </row>
    <row r="2979" spans="1:1" ht="32" x14ac:dyDescent="0.2">
      <c r="A2979" s="3" t="s">
        <v>2977</v>
      </c>
    </row>
    <row r="2980" spans="1:1" ht="16" x14ac:dyDescent="0.2">
      <c r="A2980" s="3" t="s">
        <v>2978</v>
      </c>
    </row>
    <row r="2981" spans="1:1" ht="16" x14ac:dyDescent="0.2">
      <c r="A2981" s="3" t="s">
        <v>2979</v>
      </c>
    </row>
    <row r="2982" spans="1:1" ht="16" x14ac:dyDescent="0.2">
      <c r="A2982" s="3" t="s">
        <v>2980</v>
      </c>
    </row>
    <row r="2983" spans="1:1" ht="16" x14ac:dyDescent="0.2">
      <c r="A2983" s="3" t="s">
        <v>2981</v>
      </c>
    </row>
    <row r="2984" spans="1:1" ht="32" x14ac:dyDescent="0.2">
      <c r="A2984" s="3" t="s">
        <v>2982</v>
      </c>
    </row>
    <row r="2985" spans="1:1" ht="16" x14ac:dyDescent="0.2">
      <c r="A2985" s="3" t="s">
        <v>2983</v>
      </c>
    </row>
    <row r="2986" spans="1:1" ht="16" x14ac:dyDescent="0.2">
      <c r="A2986" s="3" t="s">
        <v>2984</v>
      </c>
    </row>
    <row r="2987" spans="1:1" ht="16" x14ac:dyDescent="0.2">
      <c r="A2987" s="3" t="s">
        <v>2985</v>
      </c>
    </row>
    <row r="2988" spans="1:1" ht="16" x14ac:dyDescent="0.2">
      <c r="A2988" s="3" t="s">
        <v>2986</v>
      </c>
    </row>
    <row r="2989" spans="1:1" ht="32" x14ac:dyDescent="0.2">
      <c r="A2989" s="3" t="s">
        <v>2987</v>
      </c>
    </row>
    <row r="2990" spans="1:1" ht="16" x14ac:dyDescent="0.2">
      <c r="A2990" s="3" t="s">
        <v>2988</v>
      </c>
    </row>
    <row r="2991" spans="1:1" ht="16" x14ac:dyDescent="0.2">
      <c r="A2991" s="3" t="s">
        <v>2989</v>
      </c>
    </row>
    <row r="2992" spans="1:1" ht="16" x14ac:dyDescent="0.2">
      <c r="A2992" s="3" t="s">
        <v>2990</v>
      </c>
    </row>
    <row r="2993" spans="1:1" ht="16" x14ac:dyDescent="0.2">
      <c r="A2993" s="3" t="s">
        <v>2991</v>
      </c>
    </row>
    <row r="2994" spans="1:1" ht="16" x14ac:dyDescent="0.2">
      <c r="A2994" s="3" t="s">
        <v>2992</v>
      </c>
    </row>
    <row r="2995" spans="1:1" ht="16" x14ac:dyDescent="0.2">
      <c r="A2995" s="3" t="s">
        <v>2993</v>
      </c>
    </row>
    <row r="2996" spans="1:1" ht="16" x14ac:dyDescent="0.2">
      <c r="A2996" s="3" t="s">
        <v>2994</v>
      </c>
    </row>
    <row r="2997" spans="1:1" ht="32" x14ac:dyDescent="0.2">
      <c r="A2997" s="3" t="s">
        <v>2995</v>
      </c>
    </row>
    <row r="2998" spans="1:1" ht="16" x14ac:dyDescent="0.2">
      <c r="A2998" s="3" t="s">
        <v>2996</v>
      </c>
    </row>
    <row r="2999" spans="1:1" ht="16" x14ac:dyDescent="0.2">
      <c r="A2999" s="3" t="s">
        <v>2997</v>
      </c>
    </row>
    <row r="3000" spans="1:1" ht="32" x14ac:dyDescent="0.2">
      <c r="A3000" s="3" t="s">
        <v>2998</v>
      </c>
    </row>
    <row r="3001" spans="1:1" ht="16" x14ac:dyDescent="0.2">
      <c r="A3001" s="3" t="s">
        <v>2999</v>
      </c>
    </row>
    <row r="3002" spans="1:1" ht="16" x14ac:dyDescent="0.2">
      <c r="A3002" s="3" t="s">
        <v>3000</v>
      </c>
    </row>
    <row r="3003" spans="1:1" ht="16" x14ac:dyDescent="0.2">
      <c r="A3003" s="3" t="s">
        <v>3001</v>
      </c>
    </row>
    <row r="3004" spans="1:1" ht="32" x14ac:dyDescent="0.2">
      <c r="A3004" s="3" t="s">
        <v>3002</v>
      </c>
    </row>
    <row r="3005" spans="1:1" ht="16" x14ac:dyDescent="0.2">
      <c r="A3005" s="3" t="s">
        <v>3003</v>
      </c>
    </row>
    <row r="3006" spans="1:1" ht="16" x14ac:dyDescent="0.2">
      <c r="A3006" s="3" t="s">
        <v>3004</v>
      </c>
    </row>
    <row r="3007" spans="1:1" ht="16" x14ac:dyDescent="0.2">
      <c r="A3007" s="3" t="s">
        <v>3005</v>
      </c>
    </row>
    <row r="3008" spans="1:1" ht="16" x14ac:dyDescent="0.2">
      <c r="A3008" s="3" t="s">
        <v>3006</v>
      </c>
    </row>
    <row r="3009" spans="1:1" ht="16" x14ac:dyDescent="0.2">
      <c r="A3009" s="3" t="s">
        <v>3007</v>
      </c>
    </row>
    <row r="3010" spans="1:1" ht="32" x14ac:dyDescent="0.2">
      <c r="A3010" s="3" t="s">
        <v>3008</v>
      </c>
    </row>
    <row r="3011" spans="1:1" ht="16" x14ac:dyDescent="0.2">
      <c r="A3011" s="3" t="s">
        <v>3009</v>
      </c>
    </row>
    <row r="3012" spans="1:1" ht="16" x14ac:dyDescent="0.2">
      <c r="A3012" s="3" t="s">
        <v>3010</v>
      </c>
    </row>
    <row r="3013" spans="1:1" ht="16" x14ac:dyDescent="0.2">
      <c r="A3013" s="3" t="s">
        <v>3011</v>
      </c>
    </row>
    <row r="3014" spans="1:1" ht="16" x14ac:dyDescent="0.2">
      <c r="A3014" s="3" t="s">
        <v>3012</v>
      </c>
    </row>
    <row r="3015" spans="1:1" ht="16" x14ac:dyDescent="0.2">
      <c r="A3015" s="3" t="s">
        <v>3013</v>
      </c>
    </row>
    <row r="3016" spans="1:1" ht="32" x14ac:dyDescent="0.2">
      <c r="A3016" s="3" t="s">
        <v>3014</v>
      </c>
    </row>
    <row r="3017" spans="1:1" ht="16" x14ac:dyDescent="0.2">
      <c r="A3017" s="3" t="s">
        <v>3015</v>
      </c>
    </row>
    <row r="3018" spans="1:1" ht="32" x14ac:dyDescent="0.2">
      <c r="A3018" s="3" t="s">
        <v>3016</v>
      </c>
    </row>
    <row r="3019" spans="1:1" ht="16" x14ac:dyDescent="0.2">
      <c r="A3019" s="3" t="s">
        <v>3017</v>
      </c>
    </row>
    <row r="3020" spans="1:1" ht="16" x14ac:dyDescent="0.2">
      <c r="A3020" s="3" t="s">
        <v>3018</v>
      </c>
    </row>
    <row r="3021" spans="1:1" ht="32" x14ac:dyDescent="0.2">
      <c r="A3021" s="3" t="s">
        <v>3019</v>
      </c>
    </row>
    <row r="3022" spans="1:1" ht="16" x14ac:dyDescent="0.2">
      <c r="A3022" s="3" t="s">
        <v>3020</v>
      </c>
    </row>
    <row r="3023" spans="1:1" ht="16" x14ac:dyDescent="0.2">
      <c r="A3023" s="3" t="s">
        <v>3021</v>
      </c>
    </row>
    <row r="3024" spans="1:1" ht="32" x14ac:dyDescent="0.2">
      <c r="A3024" s="3" t="s">
        <v>3022</v>
      </c>
    </row>
    <row r="3025" spans="1:1" ht="16" x14ac:dyDescent="0.2">
      <c r="A3025" s="3" t="s">
        <v>3023</v>
      </c>
    </row>
    <row r="3026" spans="1:1" ht="32" x14ac:dyDescent="0.2">
      <c r="A3026" s="3" t="s">
        <v>3024</v>
      </c>
    </row>
    <row r="3027" spans="1:1" ht="32" x14ac:dyDescent="0.2">
      <c r="A3027" s="3" t="s">
        <v>3025</v>
      </c>
    </row>
    <row r="3028" spans="1:1" ht="16" x14ac:dyDescent="0.2">
      <c r="A3028" s="3" t="s">
        <v>3026</v>
      </c>
    </row>
    <row r="3029" spans="1:1" ht="32" x14ac:dyDescent="0.2">
      <c r="A3029" s="3" t="s">
        <v>3027</v>
      </c>
    </row>
    <row r="3030" spans="1:1" ht="16" x14ac:dyDescent="0.2">
      <c r="A3030" s="3" t="s">
        <v>3028</v>
      </c>
    </row>
    <row r="3031" spans="1:1" ht="16" x14ac:dyDescent="0.2">
      <c r="A3031" s="3" t="s">
        <v>3029</v>
      </c>
    </row>
    <row r="3032" spans="1:1" ht="16" x14ac:dyDescent="0.2">
      <c r="A3032" s="3" t="s">
        <v>3030</v>
      </c>
    </row>
    <row r="3033" spans="1:1" ht="16" x14ac:dyDescent="0.2">
      <c r="A3033" s="3" t="s">
        <v>3031</v>
      </c>
    </row>
    <row r="3034" spans="1:1" ht="16" x14ac:dyDescent="0.2">
      <c r="A3034" s="3" t="s">
        <v>3032</v>
      </c>
    </row>
    <row r="3035" spans="1:1" ht="16" x14ac:dyDescent="0.2">
      <c r="A3035" s="3" t="s">
        <v>3033</v>
      </c>
    </row>
    <row r="3036" spans="1:1" ht="16" x14ac:dyDescent="0.2">
      <c r="A3036" s="3" t="s">
        <v>3034</v>
      </c>
    </row>
    <row r="3037" spans="1:1" ht="16" x14ac:dyDescent="0.2">
      <c r="A3037" s="3" t="s">
        <v>3035</v>
      </c>
    </row>
    <row r="3038" spans="1:1" ht="16" x14ac:dyDescent="0.2">
      <c r="A3038" s="3" t="s">
        <v>3036</v>
      </c>
    </row>
    <row r="3039" spans="1:1" ht="32" x14ac:dyDescent="0.2">
      <c r="A3039" s="3" t="s">
        <v>3037</v>
      </c>
    </row>
    <row r="3040" spans="1:1" ht="16" x14ac:dyDescent="0.2">
      <c r="A3040" s="3" t="s">
        <v>3038</v>
      </c>
    </row>
    <row r="3041" spans="1:1" ht="16" x14ac:dyDescent="0.2">
      <c r="A3041" s="3" t="s">
        <v>3039</v>
      </c>
    </row>
    <row r="3042" spans="1:1" ht="16" x14ac:dyDescent="0.2">
      <c r="A3042" s="3" t="s">
        <v>3040</v>
      </c>
    </row>
    <row r="3043" spans="1:1" ht="16" x14ac:dyDescent="0.2">
      <c r="A3043" s="3" t="s">
        <v>3041</v>
      </c>
    </row>
    <row r="3044" spans="1:1" ht="16" x14ac:dyDescent="0.2">
      <c r="A3044" s="3" t="s">
        <v>3042</v>
      </c>
    </row>
    <row r="3045" spans="1:1" ht="16" x14ac:dyDescent="0.2">
      <c r="A3045" s="3" t="s">
        <v>3043</v>
      </c>
    </row>
    <row r="3046" spans="1:1" ht="32" x14ac:dyDescent="0.2">
      <c r="A3046" s="3" t="s">
        <v>3044</v>
      </c>
    </row>
    <row r="3047" spans="1:1" ht="16" x14ac:dyDescent="0.2">
      <c r="A3047" s="3" t="s">
        <v>3045</v>
      </c>
    </row>
    <row r="3048" spans="1:1" ht="32" x14ac:dyDescent="0.2">
      <c r="A3048" s="3" t="s">
        <v>3046</v>
      </c>
    </row>
    <row r="3049" spans="1:1" ht="16" x14ac:dyDescent="0.2">
      <c r="A3049" s="3" t="s">
        <v>3047</v>
      </c>
    </row>
    <row r="3050" spans="1:1" ht="16" x14ac:dyDescent="0.2">
      <c r="A3050" s="3" t="s">
        <v>3048</v>
      </c>
    </row>
    <row r="3051" spans="1:1" ht="32" x14ac:dyDescent="0.2">
      <c r="A3051" s="3" t="s">
        <v>3049</v>
      </c>
    </row>
    <row r="3052" spans="1:1" ht="32" x14ac:dyDescent="0.2">
      <c r="A3052" s="3" t="s">
        <v>3050</v>
      </c>
    </row>
    <row r="3053" spans="1:1" ht="16" x14ac:dyDescent="0.2">
      <c r="A3053" s="3" t="s">
        <v>3051</v>
      </c>
    </row>
    <row r="3054" spans="1:1" ht="32" x14ac:dyDescent="0.2">
      <c r="A3054" s="3" t="s">
        <v>3052</v>
      </c>
    </row>
    <row r="3055" spans="1:1" ht="16" x14ac:dyDescent="0.2">
      <c r="A3055" s="3" t="s">
        <v>3053</v>
      </c>
    </row>
    <row r="3056" spans="1:1" ht="32" x14ac:dyDescent="0.2">
      <c r="A3056" s="3" t="s">
        <v>3054</v>
      </c>
    </row>
    <row r="3057" spans="1:1" ht="16" x14ac:dyDescent="0.2">
      <c r="A3057" s="3" t="s">
        <v>3055</v>
      </c>
    </row>
    <row r="3058" spans="1:1" ht="16" x14ac:dyDescent="0.2">
      <c r="A3058" s="3" t="s">
        <v>3056</v>
      </c>
    </row>
    <row r="3059" spans="1:1" ht="16" x14ac:dyDescent="0.2">
      <c r="A3059" s="3" t="s">
        <v>3057</v>
      </c>
    </row>
    <row r="3060" spans="1:1" ht="16" x14ac:dyDescent="0.2">
      <c r="A3060" s="3" t="s">
        <v>3058</v>
      </c>
    </row>
    <row r="3061" spans="1:1" ht="32" x14ac:dyDescent="0.2">
      <c r="A3061" s="3" t="s">
        <v>3059</v>
      </c>
    </row>
    <row r="3062" spans="1:1" ht="16" x14ac:dyDescent="0.2">
      <c r="A3062" s="3" t="s">
        <v>3060</v>
      </c>
    </row>
    <row r="3063" spans="1:1" ht="16" x14ac:dyDescent="0.2">
      <c r="A3063" s="3" t="s">
        <v>3061</v>
      </c>
    </row>
    <row r="3064" spans="1:1" ht="16" x14ac:dyDescent="0.2">
      <c r="A3064" s="3" t="s">
        <v>3062</v>
      </c>
    </row>
    <row r="3065" spans="1:1" ht="16" x14ac:dyDescent="0.2">
      <c r="A3065" s="3" t="s">
        <v>3063</v>
      </c>
    </row>
    <row r="3066" spans="1:1" ht="16" x14ac:dyDescent="0.2">
      <c r="A3066" s="3" t="s">
        <v>3064</v>
      </c>
    </row>
    <row r="3067" spans="1:1" ht="16" x14ac:dyDescent="0.2">
      <c r="A3067" s="3" t="s">
        <v>3065</v>
      </c>
    </row>
    <row r="3068" spans="1:1" ht="16" x14ac:dyDescent="0.2">
      <c r="A3068" s="3" t="s">
        <v>3066</v>
      </c>
    </row>
    <row r="3069" spans="1:1" ht="32" x14ac:dyDescent="0.2">
      <c r="A3069" s="3" t="s">
        <v>3067</v>
      </c>
    </row>
    <row r="3070" spans="1:1" ht="32" x14ac:dyDescent="0.2">
      <c r="A3070" s="3" t="s">
        <v>3068</v>
      </c>
    </row>
    <row r="3071" spans="1:1" ht="32" x14ac:dyDescent="0.2">
      <c r="A3071" s="3" t="s">
        <v>3069</v>
      </c>
    </row>
    <row r="3072" spans="1:1" ht="32" x14ac:dyDescent="0.2">
      <c r="A3072" s="3" t="s">
        <v>3070</v>
      </c>
    </row>
    <row r="3073" spans="1:1" ht="16" x14ac:dyDescent="0.2">
      <c r="A3073" s="3" t="s">
        <v>3071</v>
      </c>
    </row>
    <row r="3074" spans="1:1" ht="16" x14ac:dyDescent="0.2">
      <c r="A3074" s="3" t="s">
        <v>3072</v>
      </c>
    </row>
    <row r="3075" spans="1:1" ht="16" x14ac:dyDescent="0.2">
      <c r="A3075" s="3" t="s">
        <v>3073</v>
      </c>
    </row>
    <row r="3076" spans="1:1" ht="16" x14ac:dyDescent="0.2">
      <c r="A3076" s="3" t="s">
        <v>3074</v>
      </c>
    </row>
    <row r="3077" spans="1:1" ht="16" x14ac:dyDescent="0.2">
      <c r="A3077" s="3" t="s">
        <v>3075</v>
      </c>
    </row>
    <row r="3078" spans="1:1" ht="16" x14ac:dyDescent="0.2">
      <c r="A3078" s="3" t="s">
        <v>3076</v>
      </c>
    </row>
    <row r="3079" spans="1:1" ht="32" x14ac:dyDescent="0.2">
      <c r="A3079" s="3" t="s">
        <v>3077</v>
      </c>
    </row>
    <row r="3080" spans="1:1" ht="32" x14ac:dyDescent="0.2">
      <c r="A3080" s="3" t="s">
        <v>3078</v>
      </c>
    </row>
    <row r="3081" spans="1:1" ht="16" x14ac:dyDescent="0.2">
      <c r="A3081" s="3" t="s">
        <v>3079</v>
      </c>
    </row>
    <row r="3082" spans="1:1" ht="16" x14ac:dyDescent="0.2">
      <c r="A3082" s="3" t="s">
        <v>3080</v>
      </c>
    </row>
    <row r="3083" spans="1:1" ht="16" x14ac:dyDescent="0.2">
      <c r="A3083" s="3" t="s">
        <v>3081</v>
      </c>
    </row>
    <row r="3084" spans="1:1" ht="16" x14ac:dyDescent="0.2">
      <c r="A3084" s="3" t="s">
        <v>3082</v>
      </c>
    </row>
    <row r="3085" spans="1:1" ht="16" x14ac:dyDescent="0.2">
      <c r="A3085" s="3" t="s">
        <v>3083</v>
      </c>
    </row>
    <row r="3086" spans="1:1" ht="16" x14ac:dyDescent="0.2">
      <c r="A3086" s="3" t="s">
        <v>3084</v>
      </c>
    </row>
    <row r="3087" spans="1:1" ht="16" x14ac:dyDescent="0.2">
      <c r="A3087" s="3" t="s">
        <v>3085</v>
      </c>
    </row>
    <row r="3088" spans="1:1" ht="16" x14ac:dyDescent="0.2">
      <c r="A3088" s="3" t="s">
        <v>3086</v>
      </c>
    </row>
    <row r="3089" spans="1:1" ht="32" x14ac:dyDescent="0.2">
      <c r="A3089" s="3" t="s">
        <v>3087</v>
      </c>
    </row>
    <row r="3090" spans="1:1" ht="32" x14ac:dyDescent="0.2">
      <c r="A3090" s="3" t="s">
        <v>3088</v>
      </c>
    </row>
    <row r="3091" spans="1:1" ht="32" x14ac:dyDescent="0.2">
      <c r="A3091" s="3" t="s">
        <v>3089</v>
      </c>
    </row>
    <row r="3092" spans="1:1" ht="16" x14ac:dyDescent="0.2">
      <c r="A3092" s="3" t="s">
        <v>3090</v>
      </c>
    </row>
    <row r="3093" spans="1:1" ht="16" x14ac:dyDescent="0.2">
      <c r="A3093" s="3" t="s">
        <v>3091</v>
      </c>
    </row>
    <row r="3094" spans="1:1" ht="32" x14ac:dyDescent="0.2">
      <c r="A3094" s="3" t="s">
        <v>3092</v>
      </c>
    </row>
    <row r="3095" spans="1:1" ht="16" x14ac:dyDescent="0.2">
      <c r="A3095" s="3" t="s">
        <v>3093</v>
      </c>
    </row>
    <row r="3096" spans="1:1" ht="16" x14ac:dyDescent="0.2">
      <c r="A3096" s="3" t="s">
        <v>3094</v>
      </c>
    </row>
    <row r="3097" spans="1:1" ht="16" x14ac:dyDescent="0.2">
      <c r="A3097" s="3" t="s">
        <v>3095</v>
      </c>
    </row>
    <row r="3098" spans="1:1" ht="16" x14ac:dyDescent="0.2">
      <c r="A3098" s="3" t="s">
        <v>3096</v>
      </c>
    </row>
    <row r="3099" spans="1:1" ht="32" x14ac:dyDescent="0.2">
      <c r="A3099" s="3" t="s">
        <v>3097</v>
      </c>
    </row>
    <row r="3100" spans="1:1" ht="16" x14ac:dyDescent="0.2">
      <c r="A3100" s="3" t="s">
        <v>3098</v>
      </c>
    </row>
    <row r="3101" spans="1:1" ht="16" x14ac:dyDescent="0.2">
      <c r="A3101" s="3" t="s">
        <v>3099</v>
      </c>
    </row>
    <row r="3102" spans="1:1" ht="32" x14ac:dyDescent="0.2">
      <c r="A3102" s="3" t="s">
        <v>3100</v>
      </c>
    </row>
    <row r="3103" spans="1:1" ht="16" x14ac:dyDescent="0.2">
      <c r="A3103" s="3" t="s">
        <v>3101</v>
      </c>
    </row>
    <row r="3104" spans="1:1" ht="16" x14ac:dyDescent="0.2">
      <c r="A3104" s="3" t="s">
        <v>3102</v>
      </c>
    </row>
    <row r="3105" spans="1:1" ht="16" x14ac:dyDescent="0.2">
      <c r="A3105" s="3" t="s">
        <v>3103</v>
      </c>
    </row>
    <row r="3106" spans="1:1" ht="16" x14ac:dyDescent="0.2">
      <c r="A3106" s="3" t="s">
        <v>3104</v>
      </c>
    </row>
    <row r="3107" spans="1:1" ht="16" x14ac:dyDescent="0.2">
      <c r="A3107" s="3" t="s">
        <v>3105</v>
      </c>
    </row>
    <row r="3108" spans="1:1" ht="16" x14ac:dyDescent="0.2">
      <c r="A3108" s="3" t="s">
        <v>3106</v>
      </c>
    </row>
    <row r="3109" spans="1:1" ht="16" x14ac:dyDescent="0.2">
      <c r="A3109" s="3" t="s">
        <v>3107</v>
      </c>
    </row>
    <row r="3110" spans="1:1" ht="16" x14ac:dyDescent="0.2">
      <c r="A3110" s="3" t="s">
        <v>3108</v>
      </c>
    </row>
    <row r="3111" spans="1:1" ht="32" x14ac:dyDescent="0.2">
      <c r="A3111" s="3" t="s">
        <v>3109</v>
      </c>
    </row>
    <row r="3112" spans="1:1" ht="16" x14ac:dyDescent="0.2">
      <c r="A3112" s="3" t="s">
        <v>3110</v>
      </c>
    </row>
    <row r="3113" spans="1:1" ht="16" x14ac:dyDescent="0.2">
      <c r="A3113" s="3" t="s">
        <v>3111</v>
      </c>
    </row>
    <row r="3114" spans="1:1" ht="16" x14ac:dyDescent="0.2">
      <c r="A3114" s="3" t="s">
        <v>3112</v>
      </c>
    </row>
    <row r="3115" spans="1:1" ht="16" x14ac:dyDescent="0.2">
      <c r="A3115" s="3" t="s">
        <v>3113</v>
      </c>
    </row>
    <row r="3116" spans="1:1" ht="32" x14ac:dyDescent="0.2">
      <c r="A3116" s="3" t="s">
        <v>3114</v>
      </c>
    </row>
    <row r="3117" spans="1:1" ht="16" x14ac:dyDescent="0.2">
      <c r="A3117" s="3" t="s">
        <v>3115</v>
      </c>
    </row>
    <row r="3118" spans="1:1" ht="16" x14ac:dyDescent="0.2">
      <c r="A3118" s="3" t="s">
        <v>3116</v>
      </c>
    </row>
    <row r="3119" spans="1:1" ht="16" x14ac:dyDescent="0.2">
      <c r="A3119" s="3" t="s">
        <v>3117</v>
      </c>
    </row>
    <row r="3120" spans="1:1" ht="32" x14ac:dyDescent="0.2">
      <c r="A3120" s="3" t="s">
        <v>3118</v>
      </c>
    </row>
    <row r="3121" spans="1:1" ht="32" x14ac:dyDescent="0.2">
      <c r="A3121" s="3" t="s">
        <v>3119</v>
      </c>
    </row>
    <row r="3122" spans="1:1" ht="16" x14ac:dyDescent="0.2">
      <c r="A3122" s="3" t="s">
        <v>3120</v>
      </c>
    </row>
    <row r="3123" spans="1:1" ht="16" x14ac:dyDescent="0.2">
      <c r="A3123" s="3" t="s">
        <v>3121</v>
      </c>
    </row>
    <row r="3124" spans="1:1" ht="16" x14ac:dyDescent="0.2">
      <c r="A3124" s="3" t="s">
        <v>3122</v>
      </c>
    </row>
    <row r="3125" spans="1:1" ht="16" x14ac:dyDescent="0.2">
      <c r="A3125" s="3" t="s">
        <v>3123</v>
      </c>
    </row>
    <row r="3126" spans="1:1" ht="16" x14ac:dyDescent="0.2">
      <c r="A3126" s="3" t="s">
        <v>3124</v>
      </c>
    </row>
    <row r="3127" spans="1:1" ht="16" x14ac:dyDescent="0.2">
      <c r="A3127" s="3" t="s">
        <v>3125</v>
      </c>
    </row>
    <row r="3128" spans="1:1" ht="16" x14ac:dyDescent="0.2">
      <c r="A3128" s="3" t="s">
        <v>3126</v>
      </c>
    </row>
    <row r="3129" spans="1:1" ht="16" x14ac:dyDescent="0.2">
      <c r="A3129" s="3" t="s">
        <v>3127</v>
      </c>
    </row>
    <row r="3130" spans="1:1" ht="16" x14ac:dyDescent="0.2">
      <c r="A3130" s="3" t="s">
        <v>3128</v>
      </c>
    </row>
    <row r="3131" spans="1:1" ht="16" x14ac:dyDescent="0.2">
      <c r="A3131" s="3" t="s">
        <v>3129</v>
      </c>
    </row>
    <row r="3132" spans="1:1" ht="16" x14ac:dyDescent="0.2">
      <c r="A3132" s="3" t="s">
        <v>3130</v>
      </c>
    </row>
    <row r="3133" spans="1:1" ht="16" x14ac:dyDescent="0.2">
      <c r="A3133" s="3" t="s">
        <v>3131</v>
      </c>
    </row>
    <row r="3134" spans="1:1" ht="16" x14ac:dyDescent="0.2">
      <c r="A3134" s="3" t="s">
        <v>3132</v>
      </c>
    </row>
    <row r="3135" spans="1:1" ht="32" x14ac:dyDescent="0.2">
      <c r="A3135" s="3" t="s">
        <v>3133</v>
      </c>
    </row>
    <row r="3136" spans="1:1" ht="32" x14ac:dyDescent="0.2">
      <c r="A3136" s="3" t="s">
        <v>3134</v>
      </c>
    </row>
    <row r="3137" spans="1:1" ht="32" x14ac:dyDescent="0.2">
      <c r="A3137" s="3" t="s">
        <v>3135</v>
      </c>
    </row>
    <row r="3138" spans="1:1" ht="16" x14ac:dyDescent="0.2">
      <c r="A3138" s="3" t="s">
        <v>3136</v>
      </c>
    </row>
    <row r="3139" spans="1:1" ht="32" x14ac:dyDescent="0.2">
      <c r="A3139" s="3" t="s">
        <v>3137</v>
      </c>
    </row>
    <row r="3140" spans="1:1" ht="16" x14ac:dyDescent="0.2">
      <c r="A3140" s="3" t="s">
        <v>3138</v>
      </c>
    </row>
    <row r="3141" spans="1:1" ht="32" x14ac:dyDescent="0.2">
      <c r="A3141" s="3" t="s">
        <v>3139</v>
      </c>
    </row>
    <row r="3142" spans="1:1" ht="16" x14ac:dyDescent="0.2">
      <c r="A3142" s="3" t="s">
        <v>3140</v>
      </c>
    </row>
    <row r="3143" spans="1:1" ht="16" x14ac:dyDescent="0.2">
      <c r="A3143" s="3" t="s">
        <v>3141</v>
      </c>
    </row>
    <row r="3144" spans="1:1" ht="16" x14ac:dyDescent="0.2">
      <c r="A3144" s="3" t="s">
        <v>3142</v>
      </c>
    </row>
    <row r="3145" spans="1:1" ht="16" x14ac:dyDescent="0.2">
      <c r="A3145" s="3" t="s">
        <v>3143</v>
      </c>
    </row>
    <row r="3146" spans="1:1" ht="16" x14ac:dyDescent="0.2">
      <c r="A3146" s="3" t="s">
        <v>3144</v>
      </c>
    </row>
    <row r="3147" spans="1:1" ht="16" x14ac:dyDescent="0.2">
      <c r="A3147" s="3" t="s">
        <v>3145</v>
      </c>
    </row>
    <row r="3148" spans="1:1" ht="16" x14ac:dyDescent="0.2">
      <c r="A3148" s="3" t="s">
        <v>3146</v>
      </c>
    </row>
    <row r="3149" spans="1:1" ht="32" x14ac:dyDescent="0.2">
      <c r="A3149" s="3" t="s">
        <v>3147</v>
      </c>
    </row>
    <row r="3150" spans="1:1" ht="16" x14ac:dyDescent="0.2">
      <c r="A3150" s="3" t="s">
        <v>3148</v>
      </c>
    </row>
    <row r="3151" spans="1:1" ht="16" x14ac:dyDescent="0.2">
      <c r="A3151" s="3" t="s">
        <v>3149</v>
      </c>
    </row>
    <row r="3152" spans="1:1" ht="32" x14ac:dyDescent="0.2">
      <c r="A3152" s="3" t="s">
        <v>3150</v>
      </c>
    </row>
    <row r="3153" spans="1:1" ht="16" x14ac:dyDescent="0.2">
      <c r="A3153" s="3" t="s">
        <v>3151</v>
      </c>
    </row>
    <row r="3154" spans="1:1" ht="16" x14ac:dyDescent="0.2">
      <c r="A3154" s="3" t="s">
        <v>3152</v>
      </c>
    </row>
    <row r="3155" spans="1:1" ht="16" x14ac:dyDescent="0.2">
      <c r="A3155" s="3" t="s">
        <v>3153</v>
      </c>
    </row>
    <row r="3156" spans="1:1" ht="16" x14ac:dyDescent="0.2">
      <c r="A3156" s="3" t="s">
        <v>3154</v>
      </c>
    </row>
    <row r="3157" spans="1:1" ht="32" x14ac:dyDescent="0.2">
      <c r="A3157" s="3" t="s">
        <v>3155</v>
      </c>
    </row>
    <row r="3158" spans="1:1" ht="16" x14ac:dyDescent="0.2">
      <c r="A3158" s="3" t="s">
        <v>3156</v>
      </c>
    </row>
    <row r="3159" spans="1:1" ht="16" x14ac:dyDescent="0.2">
      <c r="A3159" s="3" t="s">
        <v>3157</v>
      </c>
    </row>
    <row r="3160" spans="1:1" ht="16" x14ac:dyDescent="0.2">
      <c r="A3160" s="3" t="s">
        <v>3158</v>
      </c>
    </row>
    <row r="3161" spans="1:1" ht="16" x14ac:dyDescent="0.2">
      <c r="A3161" s="3" t="s">
        <v>3159</v>
      </c>
    </row>
    <row r="3162" spans="1:1" ht="16" x14ac:dyDescent="0.2">
      <c r="A3162" s="3" t="s">
        <v>3160</v>
      </c>
    </row>
    <row r="3163" spans="1:1" ht="16" x14ac:dyDescent="0.2">
      <c r="A3163" s="3" t="s">
        <v>3161</v>
      </c>
    </row>
    <row r="3164" spans="1:1" ht="16" x14ac:dyDescent="0.2">
      <c r="A3164" s="3" t="s">
        <v>3162</v>
      </c>
    </row>
    <row r="3165" spans="1:1" ht="16" x14ac:dyDescent="0.2">
      <c r="A3165" s="3" t="s">
        <v>3163</v>
      </c>
    </row>
    <row r="3166" spans="1:1" ht="32" x14ac:dyDescent="0.2">
      <c r="A3166" s="3" t="s">
        <v>3164</v>
      </c>
    </row>
    <row r="3167" spans="1:1" ht="16" x14ac:dyDescent="0.2">
      <c r="A3167" s="3" t="s">
        <v>3165</v>
      </c>
    </row>
    <row r="3168" spans="1:1" ht="16" x14ac:dyDescent="0.2">
      <c r="A3168" s="3" t="s">
        <v>3166</v>
      </c>
    </row>
    <row r="3169" spans="1:1" ht="16" x14ac:dyDescent="0.2">
      <c r="A3169" s="3" t="s">
        <v>3167</v>
      </c>
    </row>
    <row r="3170" spans="1:1" ht="16" x14ac:dyDescent="0.2">
      <c r="A3170" s="3" t="s">
        <v>3168</v>
      </c>
    </row>
    <row r="3171" spans="1:1" ht="16" x14ac:dyDescent="0.2">
      <c r="A3171" s="3" t="s">
        <v>3169</v>
      </c>
    </row>
    <row r="3172" spans="1:1" ht="16" x14ac:dyDescent="0.2">
      <c r="A3172" s="3" t="s">
        <v>3170</v>
      </c>
    </row>
    <row r="3173" spans="1:1" ht="16" x14ac:dyDescent="0.2">
      <c r="A3173" s="3" t="s">
        <v>3171</v>
      </c>
    </row>
    <row r="3174" spans="1:1" ht="32" x14ac:dyDescent="0.2">
      <c r="A3174" s="3" t="s">
        <v>3172</v>
      </c>
    </row>
    <row r="3175" spans="1:1" ht="16" x14ac:dyDescent="0.2">
      <c r="A3175" s="3" t="s">
        <v>3173</v>
      </c>
    </row>
    <row r="3176" spans="1:1" ht="16" x14ac:dyDescent="0.2">
      <c r="A3176" s="3" t="s">
        <v>3174</v>
      </c>
    </row>
    <row r="3177" spans="1:1" ht="16" x14ac:dyDescent="0.2">
      <c r="A3177" s="3" t="s">
        <v>3175</v>
      </c>
    </row>
    <row r="3178" spans="1:1" ht="16" x14ac:dyDescent="0.2">
      <c r="A3178" s="3" t="s">
        <v>3176</v>
      </c>
    </row>
    <row r="3179" spans="1:1" ht="32" x14ac:dyDescent="0.2">
      <c r="A3179" s="3" t="s">
        <v>3177</v>
      </c>
    </row>
    <row r="3180" spans="1:1" ht="16" x14ac:dyDescent="0.2">
      <c r="A3180" s="3" t="s">
        <v>3178</v>
      </c>
    </row>
    <row r="3181" spans="1:1" ht="16" x14ac:dyDescent="0.2">
      <c r="A3181" s="3" t="s">
        <v>3179</v>
      </c>
    </row>
    <row r="3182" spans="1:1" ht="16" x14ac:dyDescent="0.2">
      <c r="A3182" s="3" t="s">
        <v>3180</v>
      </c>
    </row>
    <row r="3183" spans="1:1" ht="16" x14ac:dyDescent="0.2">
      <c r="A3183" s="3" t="s">
        <v>3181</v>
      </c>
    </row>
    <row r="3184" spans="1:1" ht="16" x14ac:dyDescent="0.2">
      <c r="A3184" s="3" t="s">
        <v>3182</v>
      </c>
    </row>
    <row r="3185" spans="1:1" ht="16" x14ac:dyDescent="0.2">
      <c r="A3185" s="3" t="s">
        <v>3183</v>
      </c>
    </row>
    <row r="3186" spans="1:1" ht="16" x14ac:dyDescent="0.2">
      <c r="A3186" s="3" t="s">
        <v>3184</v>
      </c>
    </row>
    <row r="3187" spans="1:1" ht="16" x14ac:dyDescent="0.2">
      <c r="A3187" s="3" t="s">
        <v>3185</v>
      </c>
    </row>
    <row r="3188" spans="1:1" ht="16" x14ac:dyDescent="0.2">
      <c r="A3188" s="3" t="s">
        <v>3186</v>
      </c>
    </row>
    <row r="3189" spans="1:1" ht="32" x14ac:dyDescent="0.2">
      <c r="A3189" s="3" t="s">
        <v>3187</v>
      </c>
    </row>
    <row r="3190" spans="1:1" ht="16" x14ac:dyDescent="0.2">
      <c r="A3190" s="3" t="s">
        <v>3188</v>
      </c>
    </row>
    <row r="3191" spans="1:1" ht="16" x14ac:dyDescent="0.2">
      <c r="A3191" s="3" t="s">
        <v>3189</v>
      </c>
    </row>
    <row r="3192" spans="1:1" ht="16" x14ac:dyDescent="0.2">
      <c r="A3192" s="3" t="s">
        <v>3190</v>
      </c>
    </row>
    <row r="3193" spans="1:1" ht="16" x14ac:dyDescent="0.2">
      <c r="A3193" s="3" t="s">
        <v>3191</v>
      </c>
    </row>
    <row r="3194" spans="1:1" ht="16" x14ac:dyDescent="0.2">
      <c r="A3194" s="3" t="s">
        <v>3192</v>
      </c>
    </row>
    <row r="3195" spans="1:1" ht="16" x14ac:dyDescent="0.2">
      <c r="A3195" s="3" t="s">
        <v>3193</v>
      </c>
    </row>
    <row r="3196" spans="1:1" ht="16" x14ac:dyDescent="0.2">
      <c r="A3196" s="3" t="s">
        <v>3194</v>
      </c>
    </row>
    <row r="3197" spans="1:1" ht="16" x14ac:dyDescent="0.2">
      <c r="A3197" s="3" t="s">
        <v>3195</v>
      </c>
    </row>
    <row r="3198" spans="1:1" ht="16" x14ac:dyDescent="0.2">
      <c r="A3198" s="3" t="s">
        <v>3196</v>
      </c>
    </row>
    <row r="3199" spans="1:1" ht="16" x14ac:dyDescent="0.2">
      <c r="A3199" s="3" t="s">
        <v>3197</v>
      </c>
    </row>
    <row r="3200" spans="1:1" ht="16" x14ac:dyDescent="0.2">
      <c r="A3200" s="3" t="s">
        <v>3198</v>
      </c>
    </row>
    <row r="3201" spans="1:1" ht="32" x14ac:dyDescent="0.2">
      <c r="A3201" s="3" t="s">
        <v>3199</v>
      </c>
    </row>
    <row r="3202" spans="1:1" ht="16" x14ac:dyDescent="0.2">
      <c r="A3202" s="3" t="s">
        <v>3200</v>
      </c>
    </row>
    <row r="3203" spans="1:1" ht="16" x14ac:dyDescent="0.2">
      <c r="A3203" s="3" t="s">
        <v>3201</v>
      </c>
    </row>
    <row r="3204" spans="1:1" ht="16" x14ac:dyDescent="0.2">
      <c r="A3204" s="3" t="s">
        <v>3202</v>
      </c>
    </row>
    <row r="3205" spans="1:1" ht="32" x14ac:dyDescent="0.2">
      <c r="A3205" s="3" t="s">
        <v>3203</v>
      </c>
    </row>
    <row r="3206" spans="1:1" ht="16" x14ac:dyDescent="0.2">
      <c r="A3206" s="3" t="s">
        <v>3204</v>
      </c>
    </row>
    <row r="3207" spans="1:1" ht="16" x14ac:dyDescent="0.2">
      <c r="A3207" s="3" t="s">
        <v>3205</v>
      </c>
    </row>
    <row r="3208" spans="1:1" ht="16" x14ac:dyDescent="0.2">
      <c r="A3208" s="3" t="s">
        <v>3206</v>
      </c>
    </row>
    <row r="3209" spans="1:1" ht="32" x14ac:dyDescent="0.2">
      <c r="A3209" s="3" t="s">
        <v>3207</v>
      </c>
    </row>
    <row r="3210" spans="1:1" ht="16" x14ac:dyDescent="0.2">
      <c r="A3210" s="3" t="s">
        <v>3208</v>
      </c>
    </row>
    <row r="3211" spans="1:1" ht="32" x14ac:dyDescent="0.2">
      <c r="A3211" s="3" t="s">
        <v>3209</v>
      </c>
    </row>
    <row r="3212" spans="1:1" ht="16" x14ac:dyDescent="0.2">
      <c r="A3212" s="3" t="s">
        <v>3210</v>
      </c>
    </row>
    <row r="3213" spans="1:1" ht="16" x14ac:dyDescent="0.2">
      <c r="A3213" s="3" t="s">
        <v>3211</v>
      </c>
    </row>
    <row r="3214" spans="1:1" ht="16" x14ac:dyDescent="0.2">
      <c r="A3214" s="3" t="s">
        <v>3212</v>
      </c>
    </row>
    <row r="3215" spans="1:1" ht="16" x14ac:dyDescent="0.2">
      <c r="A3215" s="3" t="s">
        <v>3213</v>
      </c>
    </row>
    <row r="3216" spans="1:1" ht="16" x14ac:dyDescent="0.2">
      <c r="A3216" s="3" t="s">
        <v>3214</v>
      </c>
    </row>
    <row r="3217" spans="1:1" ht="16" x14ac:dyDescent="0.2">
      <c r="A3217" s="3" t="s">
        <v>3215</v>
      </c>
    </row>
    <row r="3218" spans="1:1" ht="16" x14ac:dyDescent="0.2">
      <c r="A3218" s="3" t="s">
        <v>3216</v>
      </c>
    </row>
    <row r="3219" spans="1:1" ht="16" x14ac:dyDescent="0.2">
      <c r="A3219" s="3" t="s">
        <v>3217</v>
      </c>
    </row>
    <row r="3220" spans="1:1" ht="32" x14ac:dyDescent="0.2">
      <c r="A3220" s="3" t="s">
        <v>3218</v>
      </c>
    </row>
    <row r="3221" spans="1:1" ht="32" x14ac:dyDescent="0.2">
      <c r="A3221" s="3" t="s">
        <v>3219</v>
      </c>
    </row>
    <row r="3222" spans="1:1" ht="16" x14ac:dyDescent="0.2">
      <c r="A3222" s="3" t="s">
        <v>3220</v>
      </c>
    </row>
    <row r="3223" spans="1:1" ht="16" x14ac:dyDescent="0.2">
      <c r="A3223" s="3" t="s">
        <v>3221</v>
      </c>
    </row>
    <row r="3224" spans="1:1" ht="16" x14ac:dyDescent="0.2">
      <c r="A3224" s="3" t="s">
        <v>3222</v>
      </c>
    </row>
    <row r="3225" spans="1:1" ht="32" x14ac:dyDescent="0.2">
      <c r="A3225" s="3" t="s">
        <v>3223</v>
      </c>
    </row>
    <row r="3226" spans="1:1" ht="16" x14ac:dyDescent="0.2">
      <c r="A3226" s="3" t="s">
        <v>3224</v>
      </c>
    </row>
    <row r="3227" spans="1:1" ht="32" x14ac:dyDescent="0.2">
      <c r="A3227" s="3" t="s">
        <v>3225</v>
      </c>
    </row>
    <row r="3228" spans="1:1" ht="32" x14ac:dyDescent="0.2">
      <c r="A3228" s="3" t="s">
        <v>3226</v>
      </c>
    </row>
    <row r="3229" spans="1:1" ht="16" x14ac:dyDescent="0.2">
      <c r="A3229" s="3" t="s">
        <v>3227</v>
      </c>
    </row>
    <row r="3230" spans="1:1" ht="16" x14ac:dyDescent="0.2">
      <c r="A3230" s="3" t="s">
        <v>3228</v>
      </c>
    </row>
    <row r="3231" spans="1:1" ht="16" x14ac:dyDescent="0.2">
      <c r="A3231" s="3" t="s">
        <v>3229</v>
      </c>
    </row>
    <row r="3232" spans="1:1" ht="32" x14ac:dyDescent="0.2">
      <c r="A3232" s="3" t="s">
        <v>3230</v>
      </c>
    </row>
    <row r="3233" spans="1:1" ht="32" x14ac:dyDescent="0.2">
      <c r="A3233" s="3" t="s">
        <v>3231</v>
      </c>
    </row>
    <row r="3234" spans="1:1" ht="32" x14ac:dyDescent="0.2">
      <c r="A3234" s="3" t="s">
        <v>3232</v>
      </c>
    </row>
    <row r="3235" spans="1:1" ht="16" x14ac:dyDescent="0.2">
      <c r="A3235" s="3" t="s">
        <v>3233</v>
      </c>
    </row>
    <row r="3236" spans="1:1" ht="32" x14ac:dyDescent="0.2">
      <c r="A3236" s="3" t="s">
        <v>3234</v>
      </c>
    </row>
    <row r="3237" spans="1:1" ht="16" x14ac:dyDescent="0.2">
      <c r="A3237" s="3" t="s">
        <v>3235</v>
      </c>
    </row>
    <row r="3238" spans="1:1" ht="16" x14ac:dyDescent="0.2">
      <c r="A3238" s="3" t="s">
        <v>3236</v>
      </c>
    </row>
    <row r="3239" spans="1:1" ht="32" x14ac:dyDescent="0.2">
      <c r="A3239" s="3" t="s">
        <v>3237</v>
      </c>
    </row>
    <row r="3240" spans="1:1" ht="32" x14ac:dyDescent="0.2">
      <c r="A3240" s="3" t="s">
        <v>3238</v>
      </c>
    </row>
    <row r="3241" spans="1:1" ht="32" x14ac:dyDescent="0.2">
      <c r="A3241" s="3" t="s">
        <v>3239</v>
      </c>
    </row>
    <row r="3242" spans="1:1" ht="32" x14ac:dyDescent="0.2">
      <c r="A3242" s="3" t="s">
        <v>3240</v>
      </c>
    </row>
    <row r="3243" spans="1:1" ht="16" x14ac:dyDescent="0.2">
      <c r="A3243" s="3" t="s">
        <v>3241</v>
      </c>
    </row>
    <row r="3244" spans="1:1" ht="16" x14ac:dyDescent="0.2">
      <c r="A3244" s="3" t="s">
        <v>3242</v>
      </c>
    </row>
    <row r="3245" spans="1:1" ht="16" x14ac:dyDescent="0.2">
      <c r="A3245" s="3" t="s">
        <v>3243</v>
      </c>
    </row>
    <row r="3246" spans="1:1" ht="16" x14ac:dyDescent="0.2">
      <c r="A3246" s="3" t="s">
        <v>3244</v>
      </c>
    </row>
    <row r="3247" spans="1:1" ht="16" x14ac:dyDescent="0.2">
      <c r="A3247" s="3" t="s">
        <v>3245</v>
      </c>
    </row>
    <row r="3248" spans="1:1" ht="16" x14ac:dyDescent="0.2">
      <c r="A3248" s="3" t="s">
        <v>3246</v>
      </c>
    </row>
    <row r="3249" spans="1:1" ht="32" x14ac:dyDescent="0.2">
      <c r="A3249" s="3" t="s">
        <v>3247</v>
      </c>
    </row>
    <row r="3250" spans="1:1" ht="16" x14ac:dyDescent="0.2">
      <c r="A3250" s="3" t="s">
        <v>3248</v>
      </c>
    </row>
    <row r="3251" spans="1:1" ht="32" x14ac:dyDescent="0.2">
      <c r="A3251" s="3" t="s">
        <v>3249</v>
      </c>
    </row>
    <row r="3252" spans="1:1" ht="16" x14ac:dyDescent="0.2">
      <c r="A3252" s="3" t="s">
        <v>3250</v>
      </c>
    </row>
    <row r="3253" spans="1:1" ht="16" x14ac:dyDescent="0.2">
      <c r="A3253" s="3" t="s">
        <v>3251</v>
      </c>
    </row>
    <row r="3254" spans="1:1" ht="16" x14ac:dyDescent="0.2">
      <c r="A3254" s="3" t="s">
        <v>3252</v>
      </c>
    </row>
    <row r="3255" spans="1:1" ht="16" x14ac:dyDescent="0.2">
      <c r="A3255" s="3" t="s">
        <v>3253</v>
      </c>
    </row>
    <row r="3256" spans="1:1" ht="32" x14ac:dyDescent="0.2">
      <c r="A3256" s="3" t="s">
        <v>3254</v>
      </c>
    </row>
    <row r="3257" spans="1:1" ht="16" x14ac:dyDescent="0.2">
      <c r="A3257" s="3" t="s">
        <v>3255</v>
      </c>
    </row>
    <row r="3258" spans="1:1" ht="32" x14ac:dyDescent="0.2">
      <c r="A3258" s="3" t="s">
        <v>3256</v>
      </c>
    </row>
    <row r="3259" spans="1:1" ht="16" x14ac:dyDescent="0.2">
      <c r="A3259" s="3" t="s">
        <v>3257</v>
      </c>
    </row>
    <row r="3260" spans="1:1" ht="16" x14ac:dyDescent="0.2">
      <c r="A3260" s="3" t="s">
        <v>3258</v>
      </c>
    </row>
    <row r="3261" spans="1:1" ht="16" x14ac:dyDescent="0.2">
      <c r="A3261" s="3" t="s">
        <v>3259</v>
      </c>
    </row>
    <row r="3262" spans="1:1" ht="32" x14ac:dyDescent="0.2">
      <c r="A3262" s="3" t="s">
        <v>3260</v>
      </c>
    </row>
    <row r="3263" spans="1:1" ht="32" x14ac:dyDescent="0.2">
      <c r="A3263" s="3" t="s">
        <v>3261</v>
      </c>
    </row>
    <row r="3264" spans="1:1" ht="16" x14ac:dyDescent="0.2">
      <c r="A3264" s="3" t="s">
        <v>3262</v>
      </c>
    </row>
    <row r="3265" spans="1:1" ht="16" x14ac:dyDescent="0.2">
      <c r="A3265" s="3" t="s">
        <v>3263</v>
      </c>
    </row>
    <row r="3266" spans="1:1" ht="16" x14ac:dyDescent="0.2">
      <c r="A3266" s="3" t="s">
        <v>3264</v>
      </c>
    </row>
    <row r="3267" spans="1:1" ht="32" x14ac:dyDescent="0.2">
      <c r="A3267" s="3" t="s">
        <v>3265</v>
      </c>
    </row>
    <row r="3268" spans="1:1" ht="16" x14ac:dyDescent="0.2">
      <c r="A3268" s="3" t="s">
        <v>3266</v>
      </c>
    </row>
    <row r="3269" spans="1:1" ht="32" x14ac:dyDescent="0.2">
      <c r="A3269" s="3" t="s">
        <v>3267</v>
      </c>
    </row>
    <row r="3270" spans="1:1" ht="32" x14ac:dyDescent="0.2">
      <c r="A3270" s="3" t="s">
        <v>3268</v>
      </c>
    </row>
    <row r="3271" spans="1:1" ht="16" x14ac:dyDescent="0.2">
      <c r="A3271" s="3" t="s">
        <v>3269</v>
      </c>
    </row>
    <row r="3272" spans="1:1" ht="32" x14ac:dyDescent="0.2">
      <c r="A3272" s="3" t="s">
        <v>3270</v>
      </c>
    </row>
    <row r="3273" spans="1:1" ht="16" x14ac:dyDescent="0.2">
      <c r="A3273" s="3" t="s">
        <v>3271</v>
      </c>
    </row>
    <row r="3274" spans="1:1" ht="16" x14ac:dyDescent="0.2">
      <c r="A3274" s="3" t="s">
        <v>3272</v>
      </c>
    </row>
    <row r="3275" spans="1:1" ht="16" x14ac:dyDescent="0.2">
      <c r="A3275" s="3" t="s">
        <v>3273</v>
      </c>
    </row>
    <row r="3276" spans="1:1" ht="16" x14ac:dyDescent="0.2">
      <c r="A3276" s="3" t="s">
        <v>3274</v>
      </c>
    </row>
    <row r="3277" spans="1:1" ht="32" x14ac:dyDescent="0.2">
      <c r="A3277" s="3" t="s">
        <v>3275</v>
      </c>
    </row>
    <row r="3278" spans="1:1" ht="16" x14ac:dyDescent="0.2">
      <c r="A3278" s="3" t="s">
        <v>3276</v>
      </c>
    </row>
    <row r="3279" spans="1:1" ht="16" x14ac:dyDescent="0.2">
      <c r="A3279" s="3" t="s">
        <v>3277</v>
      </c>
    </row>
    <row r="3280" spans="1:1" ht="32" x14ac:dyDescent="0.2">
      <c r="A3280" s="3" t="s">
        <v>3278</v>
      </c>
    </row>
    <row r="3281" spans="1:1" ht="16" x14ac:dyDescent="0.2">
      <c r="A3281" s="3" t="s">
        <v>3279</v>
      </c>
    </row>
    <row r="3282" spans="1:1" ht="32" x14ac:dyDescent="0.2">
      <c r="A3282" s="3" t="s">
        <v>3280</v>
      </c>
    </row>
    <row r="3283" spans="1:1" ht="32" x14ac:dyDescent="0.2">
      <c r="A3283" s="3" t="s">
        <v>3281</v>
      </c>
    </row>
    <row r="3284" spans="1:1" ht="32" x14ac:dyDescent="0.2">
      <c r="A3284" s="3" t="s">
        <v>3282</v>
      </c>
    </row>
    <row r="3285" spans="1:1" ht="32" x14ac:dyDescent="0.2">
      <c r="A3285" s="3" t="s">
        <v>3283</v>
      </c>
    </row>
    <row r="3286" spans="1:1" ht="16" x14ac:dyDescent="0.2">
      <c r="A3286" s="3" t="s">
        <v>3284</v>
      </c>
    </row>
    <row r="3287" spans="1:1" ht="16" x14ac:dyDescent="0.2">
      <c r="A3287" s="3" t="s">
        <v>3285</v>
      </c>
    </row>
    <row r="3288" spans="1:1" ht="16" x14ac:dyDescent="0.2">
      <c r="A3288" s="3" t="s">
        <v>3286</v>
      </c>
    </row>
    <row r="3289" spans="1:1" ht="16" x14ac:dyDescent="0.2">
      <c r="A3289" s="3" t="s">
        <v>3287</v>
      </c>
    </row>
    <row r="3290" spans="1:1" ht="16" x14ac:dyDescent="0.2">
      <c r="A3290" s="3" t="s">
        <v>3288</v>
      </c>
    </row>
    <row r="3291" spans="1:1" ht="32" x14ac:dyDescent="0.2">
      <c r="A3291" s="3" t="s">
        <v>3289</v>
      </c>
    </row>
    <row r="3292" spans="1:1" ht="16" x14ac:dyDescent="0.2">
      <c r="A3292" s="3" t="s">
        <v>3290</v>
      </c>
    </row>
    <row r="3293" spans="1:1" ht="32" x14ac:dyDescent="0.2">
      <c r="A3293" s="3" t="s">
        <v>3291</v>
      </c>
    </row>
    <row r="3294" spans="1:1" ht="32" x14ac:dyDescent="0.2">
      <c r="A3294" s="3" t="s">
        <v>3292</v>
      </c>
    </row>
    <row r="3295" spans="1:1" ht="16" x14ac:dyDescent="0.2">
      <c r="A3295" s="3" t="s">
        <v>3293</v>
      </c>
    </row>
    <row r="3296" spans="1:1" ht="16" x14ac:dyDescent="0.2">
      <c r="A3296" s="3" t="s">
        <v>3294</v>
      </c>
    </row>
    <row r="3297" spans="1:1" ht="16" x14ac:dyDescent="0.2">
      <c r="A3297" s="3" t="s">
        <v>3295</v>
      </c>
    </row>
    <row r="3298" spans="1:1" ht="16" x14ac:dyDescent="0.2">
      <c r="A3298" s="3" t="s">
        <v>3296</v>
      </c>
    </row>
    <row r="3299" spans="1:1" ht="16" x14ac:dyDescent="0.2">
      <c r="A3299" s="3" t="s">
        <v>3297</v>
      </c>
    </row>
    <row r="3300" spans="1:1" ht="32" x14ac:dyDescent="0.2">
      <c r="A3300" s="3" t="s">
        <v>3298</v>
      </c>
    </row>
    <row r="3301" spans="1:1" ht="32" x14ac:dyDescent="0.2">
      <c r="A3301" s="3" t="s">
        <v>3299</v>
      </c>
    </row>
    <row r="3302" spans="1:1" ht="16" x14ac:dyDescent="0.2">
      <c r="A3302" s="3" t="s">
        <v>3300</v>
      </c>
    </row>
    <row r="3303" spans="1:1" ht="16" x14ac:dyDescent="0.2">
      <c r="A3303" s="3" t="s">
        <v>3301</v>
      </c>
    </row>
    <row r="3304" spans="1:1" ht="16" x14ac:dyDescent="0.2">
      <c r="A3304" s="3" t="s">
        <v>3302</v>
      </c>
    </row>
    <row r="3305" spans="1:1" ht="16" x14ac:dyDescent="0.2">
      <c r="A3305" s="3" t="s">
        <v>3303</v>
      </c>
    </row>
    <row r="3306" spans="1:1" ht="16" x14ac:dyDescent="0.2">
      <c r="A3306" s="3" t="s">
        <v>3304</v>
      </c>
    </row>
    <row r="3307" spans="1:1" ht="16" x14ac:dyDescent="0.2">
      <c r="A3307" s="3" t="s">
        <v>3305</v>
      </c>
    </row>
    <row r="3308" spans="1:1" ht="32" x14ac:dyDescent="0.2">
      <c r="A3308" s="3" t="s">
        <v>3306</v>
      </c>
    </row>
    <row r="3309" spans="1:1" ht="16" x14ac:dyDescent="0.2">
      <c r="A3309" s="3" t="s">
        <v>3307</v>
      </c>
    </row>
    <row r="3310" spans="1:1" ht="16" x14ac:dyDescent="0.2">
      <c r="A3310" s="3" t="s">
        <v>3308</v>
      </c>
    </row>
    <row r="3311" spans="1:1" ht="16" x14ac:dyDescent="0.2">
      <c r="A3311" s="3" t="s">
        <v>3309</v>
      </c>
    </row>
    <row r="3312" spans="1:1" ht="16" x14ac:dyDescent="0.2">
      <c r="A3312" s="3" t="s">
        <v>3310</v>
      </c>
    </row>
    <row r="3313" spans="1:1" ht="32" x14ac:dyDescent="0.2">
      <c r="A3313" s="3" t="s">
        <v>3311</v>
      </c>
    </row>
    <row r="3314" spans="1:1" ht="16" x14ac:dyDescent="0.2">
      <c r="A3314" s="3" t="s">
        <v>3312</v>
      </c>
    </row>
    <row r="3315" spans="1:1" ht="16" x14ac:dyDescent="0.2">
      <c r="A3315" s="3" t="s">
        <v>3313</v>
      </c>
    </row>
    <row r="3316" spans="1:1" ht="16" x14ac:dyDescent="0.2">
      <c r="A3316" s="3" t="s">
        <v>3314</v>
      </c>
    </row>
    <row r="3317" spans="1:1" ht="32" x14ac:dyDescent="0.2">
      <c r="A3317" s="3" t="s">
        <v>3315</v>
      </c>
    </row>
    <row r="3318" spans="1:1" ht="16" x14ac:dyDescent="0.2">
      <c r="A3318" s="3" t="s">
        <v>3316</v>
      </c>
    </row>
    <row r="3319" spans="1:1" ht="16" x14ac:dyDescent="0.2">
      <c r="A3319" s="3" t="s">
        <v>3317</v>
      </c>
    </row>
    <row r="3320" spans="1:1" ht="16" x14ac:dyDescent="0.2">
      <c r="A3320" s="3" t="s">
        <v>3318</v>
      </c>
    </row>
    <row r="3321" spans="1:1" ht="16" x14ac:dyDescent="0.2">
      <c r="A3321" s="3" t="s">
        <v>3319</v>
      </c>
    </row>
    <row r="3322" spans="1:1" ht="16" x14ac:dyDescent="0.2">
      <c r="A3322" s="3" t="s">
        <v>3320</v>
      </c>
    </row>
    <row r="3323" spans="1:1" ht="32" x14ac:dyDescent="0.2">
      <c r="A3323" s="3" t="s">
        <v>3321</v>
      </c>
    </row>
    <row r="3324" spans="1:1" ht="16" x14ac:dyDescent="0.2">
      <c r="A3324" s="3" t="s">
        <v>3322</v>
      </c>
    </row>
    <row r="3325" spans="1:1" ht="16" x14ac:dyDescent="0.2">
      <c r="A3325" s="3" t="s">
        <v>3323</v>
      </c>
    </row>
    <row r="3326" spans="1:1" ht="16" x14ac:dyDescent="0.2">
      <c r="A3326" s="3" t="s">
        <v>3324</v>
      </c>
    </row>
    <row r="3327" spans="1:1" ht="16" x14ac:dyDescent="0.2">
      <c r="A3327" s="3" t="s">
        <v>3325</v>
      </c>
    </row>
    <row r="3328" spans="1:1" ht="16" x14ac:dyDescent="0.2">
      <c r="A3328" s="3" t="s">
        <v>3326</v>
      </c>
    </row>
    <row r="3329" spans="1:1" ht="16" x14ac:dyDescent="0.2">
      <c r="A3329" s="3" t="s">
        <v>3327</v>
      </c>
    </row>
    <row r="3330" spans="1:1" ht="16" x14ac:dyDescent="0.2">
      <c r="A3330" s="3" t="s">
        <v>3328</v>
      </c>
    </row>
    <row r="3331" spans="1:1" ht="16" x14ac:dyDescent="0.2">
      <c r="A3331" s="3" t="s">
        <v>3329</v>
      </c>
    </row>
    <row r="3332" spans="1:1" ht="32" x14ac:dyDescent="0.2">
      <c r="A3332" s="3" t="s">
        <v>3330</v>
      </c>
    </row>
    <row r="3333" spans="1:1" ht="32" x14ac:dyDescent="0.2">
      <c r="A3333" s="3" t="s">
        <v>3331</v>
      </c>
    </row>
    <row r="3334" spans="1:1" ht="16" x14ac:dyDescent="0.2">
      <c r="A3334" s="3" t="s">
        <v>3332</v>
      </c>
    </row>
    <row r="3335" spans="1:1" ht="32" x14ac:dyDescent="0.2">
      <c r="A3335" s="3" t="s">
        <v>3333</v>
      </c>
    </row>
    <row r="3336" spans="1:1" ht="32" x14ac:dyDescent="0.2">
      <c r="A3336" s="3" t="s">
        <v>3334</v>
      </c>
    </row>
    <row r="3337" spans="1:1" ht="32" x14ac:dyDescent="0.2">
      <c r="A3337" s="3" t="s">
        <v>3335</v>
      </c>
    </row>
    <row r="3338" spans="1:1" ht="16" x14ac:dyDescent="0.2">
      <c r="A3338" s="3" t="s">
        <v>3336</v>
      </c>
    </row>
    <row r="3339" spans="1:1" ht="16" x14ac:dyDescent="0.2">
      <c r="A3339" s="3" t="s">
        <v>3337</v>
      </c>
    </row>
    <row r="3340" spans="1:1" ht="16" x14ac:dyDescent="0.2">
      <c r="A3340" s="3" t="s">
        <v>3338</v>
      </c>
    </row>
    <row r="3341" spans="1:1" ht="32" x14ac:dyDescent="0.2">
      <c r="A3341" s="3" t="s">
        <v>3339</v>
      </c>
    </row>
    <row r="3342" spans="1:1" ht="16" x14ac:dyDescent="0.2">
      <c r="A3342" s="3" t="s">
        <v>3340</v>
      </c>
    </row>
    <row r="3343" spans="1:1" ht="16" x14ac:dyDescent="0.2">
      <c r="A3343" s="3" t="s">
        <v>3341</v>
      </c>
    </row>
    <row r="3344" spans="1:1" ht="16" x14ac:dyDescent="0.2">
      <c r="A3344" s="3" t="s">
        <v>3342</v>
      </c>
    </row>
    <row r="3345" spans="1:1" ht="16" x14ac:dyDescent="0.2">
      <c r="A3345" s="3" t="s">
        <v>3343</v>
      </c>
    </row>
    <row r="3346" spans="1:1" ht="16" x14ac:dyDescent="0.2">
      <c r="A3346" s="3" t="s">
        <v>3344</v>
      </c>
    </row>
    <row r="3347" spans="1:1" ht="16" x14ac:dyDescent="0.2">
      <c r="A3347" s="3" t="s">
        <v>3345</v>
      </c>
    </row>
    <row r="3348" spans="1:1" ht="16" x14ac:dyDescent="0.2">
      <c r="A3348" s="3" t="s">
        <v>3346</v>
      </c>
    </row>
    <row r="3349" spans="1:1" ht="16" x14ac:dyDescent="0.2">
      <c r="A3349" s="3" t="s">
        <v>3347</v>
      </c>
    </row>
    <row r="3350" spans="1:1" ht="16" x14ac:dyDescent="0.2">
      <c r="A3350" s="3" t="s">
        <v>3266</v>
      </c>
    </row>
    <row r="3351" spans="1:1" ht="32" x14ac:dyDescent="0.2">
      <c r="A3351" s="3" t="s">
        <v>3348</v>
      </c>
    </row>
    <row r="3352" spans="1:1" ht="16" x14ac:dyDescent="0.2">
      <c r="A3352" s="3" t="s">
        <v>3349</v>
      </c>
    </row>
    <row r="3353" spans="1:1" ht="16" x14ac:dyDescent="0.2">
      <c r="A3353" s="3" t="s">
        <v>3350</v>
      </c>
    </row>
    <row r="3354" spans="1:1" ht="16" x14ac:dyDescent="0.2">
      <c r="A3354" s="3" t="s">
        <v>3351</v>
      </c>
    </row>
    <row r="3355" spans="1:1" ht="16" x14ac:dyDescent="0.2">
      <c r="A3355" s="3" t="s">
        <v>3352</v>
      </c>
    </row>
    <row r="3356" spans="1:1" ht="16" x14ac:dyDescent="0.2">
      <c r="A3356" s="3" t="s">
        <v>3353</v>
      </c>
    </row>
    <row r="3357" spans="1:1" ht="16" x14ac:dyDescent="0.2">
      <c r="A3357" s="3" t="s">
        <v>3354</v>
      </c>
    </row>
    <row r="3358" spans="1:1" ht="32" x14ac:dyDescent="0.2">
      <c r="A3358" s="3" t="s">
        <v>3355</v>
      </c>
    </row>
    <row r="3359" spans="1:1" ht="32" x14ac:dyDescent="0.2">
      <c r="A3359" s="3" t="s">
        <v>3356</v>
      </c>
    </row>
    <row r="3360" spans="1:1" ht="16" x14ac:dyDescent="0.2">
      <c r="A3360" s="3" t="s">
        <v>3357</v>
      </c>
    </row>
    <row r="3361" spans="1:1" ht="16" x14ac:dyDescent="0.2">
      <c r="A3361" s="3" t="s">
        <v>3358</v>
      </c>
    </row>
    <row r="3362" spans="1:1" ht="16" x14ac:dyDescent="0.2">
      <c r="A3362" s="3" t="s">
        <v>3359</v>
      </c>
    </row>
    <row r="3363" spans="1:1" ht="32" x14ac:dyDescent="0.2">
      <c r="A3363" s="3" t="s">
        <v>3360</v>
      </c>
    </row>
    <row r="3364" spans="1:1" ht="32" x14ac:dyDescent="0.2">
      <c r="A3364" s="3" t="s">
        <v>3361</v>
      </c>
    </row>
    <row r="3365" spans="1:1" ht="16" x14ac:dyDescent="0.2">
      <c r="A3365" s="3" t="s">
        <v>3362</v>
      </c>
    </row>
    <row r="3366" spans="1:1" ht="16" x14ac:dyDescent="0.2">
      <c r="A3366" s="3" t="s">
        <v>3363</v>
      </c>
    </row>
    <row r="3367" spans="1:1" ht="16" x14ac:dyDescent="0.2">
      <c r="A3367" s="3" t="s">
        <v>3364</v>
      </c>
    </row>
    <row r="3368" spans="1:1" ht="16" x14ac:dyDescent="0.2">
      <c r="A3368" s="3" t="s">
        <v>3365</v>
      </c>
    </row>
    <row r="3369" spans="1:1" ht="16" x14ac:dyDescent="0.2">
      <c r="A3369" s="3" t="s">
        <v>3366</v>
      </c>
    </row>
    <row r="3370" spans="1:1" ht="16" x14ac:dyDescent="0.2">
      <c r="A3370" s="3" t="s">
        <v>3367</v>
      </c>
    </row>
    <row r="3371" spans="1:1" ht="16" x14ac:dyDescent="0.2">
      <c r="A3371" s="3" t="s">
        <v>3368</v>
      </c>
    </row>
    <row r="3372" spans="1:1" ht="32" x14ac:dyDescent="0.2">
      <c r="A3372" s="3" t="s">
        <v>3369</v>
      </c>
    </row>
    <row r="3373" spans="1:1" ht="16" x14ac:dyDescent="0.2">
      <c r="A3373" s="3" t="s">
        <v>3370</v>
      </c>
    </row>
    <row r="3374" spans="1:1" ht="16" x14ac:dyDescent="0.2">
      <c r="A3374" s="3" t="s">
        <v>3371</v>
      </c>
    </row>
    <row r="3375" spans="1:1" ht="16" x14ac:dyDescent="0.2">
      <c r="A3375" s="3" t="s">
        <v>3372</v>
      </c>
    </row>
    <row r="3376" spans="1:1" ht="16" x14ac:dyDescent="0.2">
      <c r="A3376" s="3" t="s">
        <v>3373</v>
      </c>
    </row>
    <row r="3377" spans="1:1" ht="16" x14ac:dyDescent="0.2">
      <c r="A3377" s="3" t="s">
        <v>3374</v>
      </c>
    </row>
    <row r="3378" spans="1:1" ht="16" x14ac:dyDescent="0.2">
      <c r="A3378" s="3" t="s">
        <v>3375</v>
      </c>
    </row>
    <row r="3379" spans="1:1" ht="16" x14ac:dyDescent="0.2">
      <c r="A3379" s="3" t="s">
        <v>3376</v>
      </c>
    </row>
    <row r="3380" spans="1:1" ht="16" x14ac:dyDescent="0.2">
      <c r="A3380" s="3" t="s">
        <v>3377</v>
      </c>
    </row>
    <row r="3381" spans="1:1" ht="16" x14ac:dyDescent="0.2">
      <c r="A3381" s="3" t="s">
        <v>3378</v>
      </c>
    </row>
    <row r="3382" spans="1:1" ht="16" x14ac:dyDescent="0.2">
      <c r="A3382" s="3" t="s">
        <v>3379</v>
      </c>
    </row>
    <row r="3383" spans="1:1" ht="32" x14ac:dyDescent="0.2">
      <c r="A3383" s="3" t="s">
        <v>3380</v>
      </c>
    </row>
    <row r="3384" spans="1:1" ht="32" x14ac:dyDescent="0.2">
      <c r="A3384" s="3" t="s">
        <v>3381</v>
      </c>
    </row>
    <row r="3385" spans="1:1" ht="32" x14ac:dyDescent="0.2">
      <c r="A3385" s="3" t="s">
        <v>3382</v>
      </c>
    </row>
    <row r="3386" spans="1:1" ht="16" x14ac:dyDescent="0.2">
      <c r="A3386" s="3" t="s">
        <v>3383</v>
      </c>
    </row>
    <row r="3387" spans="1:1" ht="32" x14ac:dyDescent="0.2">
      <c r="A3387" s="3" t="s">
        <v>3384</v>
      </c>
    </row>
    <row r="3388" spans="1:1" ht="16" x14ac:dyDescent="0.2">
      <c r="A3388" s="3" t="s">
        <v>3385</v>
      </c>
    </row>
    <row r="3389" spans="1:1" ht="32" x14ac:dyDescent="0.2">
      <c r="A3389" s="3" t="s">
        <v>3386</v>
      </c>
    </row>
    <row r="3390" spans="1:1" ht="16" x14ac:dyDescent="0.2">
      <c r="A3390" s="3" t="s">
        <v>3387</v>
      </c>
    </row>
    <row r="3391" spans="1:1" ht="16" x14ac:dyDescent="0.2">
      <c r="A3391" s="3" t="s">
        <v>3388</v>
      </c>
    </row>
    <row r="3392" spans="1:1" ht="16" x14ac:dyDescent="0.2">
      <c r="A3392" s="3" t="s">
        <v>3389</v>
      </c>
    </row>
    <row r="3393" spans="1:1" ht="16" x14ac:dyDescent="0.2">
      <c r="A3393" s="3" t="s">
        <v>3390</v>
      </c>
    </row>
    <row r="3394" spans="1:1" ht="16" x14ac:dyDescent="0.2">
      <c r="A3394" s="3" t="s">
        <v>3391</v>
      </c>
    </row>
    <row r="3395" spans="1:1" ht="16" x14ac:dyDescent="0.2">
      <c r="A3395" s="3" t="s">
        <v>3392</v>
      </c>
    </row>
    <row r="3396" spans="1:1" ht="16" x14ac:dyDescent="0.2">
      <c r="A3396" s="3" t="s">
        <v>3393</v>
      </c>
    </row>
    <row r="3397" spans="1:1" ht="16" x14ac:dyDescent="0.2">
      <c r="A3397" s="3" t="s">
        <v>3394</v>
      </c>
    </row>
    <row r="3398" spans="1:1" ht="16" x14ac:dyDescent="0.2">
      <c r="A3398" s="3" t="s">
        <v>3395</v>
      </c>
    </row>
    <row r="3399" spans="1:1" ht="16" x14ac:dyDescent="0.2">
      <c r="A3399" s="3" t="s">
        <v>3396</v>
      </c>
    </row>
    <row r="3400" spans="1:1" ht="16" x14ac:dyDescent="0.2">
      <c r="A3400" s="3" t="s">
        <v>3397</v>
      </c>
    </row>
    <row r="3401" spans="1:1" ht="16" x14ac:dyDescent="0.2">
      <c r="A3401" s="3" t="s">
        <v>3398</v>
      </c>
    </row>
    <row r="3402" spans="1:1" ht="16" x14ac:dyDescent="0.2">
      <c r="A3402" s="3" t="s">
        <v>3399</v>
      </c>
    </row>
    <row r="3403" spans="1:1" ht="16" x14ac:dyDescent="0.2">
      <c r="A3403" s="3" t="s">
        <v>3400</v>
      </c>
    </row>
    <row r="3404" spans="1:1" ht="16" x14ac:dyDescent="0.2">
      <c r="A3404" s="3" t="s">
        <v>3401</v>
      </c>
    </row>
    <row r="3405" spans="1:1" ht="16" x14ac:dyDescent="0.2">
      <c r="A3405" s="3" t="s">
        <v>3402</v>
      </c>
    </row>
    <row r="3406" spans="1:1" ht="32" x14ac:dyDescent="0.2">
      <c r="A3406" s="3" t="s">
        <v>3403</v>
      </c>
    </row>
    <row r="3407" spans="1:1" ht="32" x14ac:dyDescent="0.2">
      <c r="A3407" s="3" t="s">
        <v>3404</v>
      </c>
    </row>
    <row r="3408" spans="1:1" ht="16" x14ac:dyDescent="0.2">
      <c r="A3408" s="3" t="s">
        <v>3405</v>
      </c>
    </row>
    <row r="3409" spans="1:1" ht="16" x14ac:dyDescent="0.2">
      <c r="A3409" s="3" t="s">
        <v>3406</v>
      </c>
    </row>
    <row r="3410" spans="1:1" ht="16" x14ac:dyDescent="0.2">
      <c r="A3410" s="3" t="s">
        <v>3407</v>
      </c>
    </row>
    <row r="3411" spans="1:1" ht="16" x14ac:dyDescent="0.2">
      <c r="A3411" s="3" t="s">
        <v>3408</v>
      </c>
    </row>
    <row r="3412" spans="1:1" ht="16" x14ac:dyDescent="0.2">
      <c r="A3412" s="3" t="s">
        <v>3409</v>
      </c>
    </row>
    <row r="3413" spans="1:1" ht="32" x14ac:dyDescent="0.2">
      <c r="A3413" s="3" t="s">
        <v>3410</v>
      </c>
    </row>
    <row r="3414" spans="1:1" ht="16" x14ac:dyDescent="0.2">
      <c r="A3414" s="3" t="s">
        <v>3411</v>
      </c>
    </row>
    <row r="3415" spans="1:1" ht="16" x14ac:dyDescent="0.2">
      <c r="A3415" s="3" t="s">
        <v>3412</v>
      </c>
    </row>
    <row r="3416" spans="1:1" ht="16" x14ac:dyDescent="0.2">
      <c r="A3416" s="3" t="s">
        <v>3413</v>
      </c>
    </row>
    <row r="3417" spans="1:1" ht="16" x14ac:dyDescent="0.2">
      <c r="A3417" s="3" t="s">
        <v>3414</v>
      </c>
    </row>
    <row r="3418" spans="1:1" ht="32" x14ac:dyDescent="0.2">
      <c r="A3418" s="3" t="s">
        <v>3415</v>
      </c>
    </row>
    <row r="3419" spans="1:1" ht="16" x14ac:dyDescent="0.2">
      <c r="A3419" s="3" t="s">
        <v>3416</v>
      </c>
    </row>
    <row r="3420" spans="1:1" ht="16" x14ac:dyDescent="0.2">
      <c r="A3420" s="3" t="s">
        <v>3417</v>
      </c>
    </row>
    <row r="3421" spans="1:1" ht="16" x14ac:dyDescent="0.2">
      <c r="A3421" s="3" t="s">
        <v>3418</v>
      </c>
    </row>
    <row r="3422" spans="1:1" ht="16" x14ac:dyDescent="0.2">
      <c r="A3422" s="3" t="s">
        <v>3419</v>
      </c>
    </row>
    <row r="3423" spans="1:1" ht="32" x14ac:dyDescent="0.2">
      <c r="A3423" s="3" t="s">
        <v>3420</v>
      </c>
    </row>
    <row r="3424" spans="1:1" ht="32" x14ac:dyDescent="0.2">
      <c r="A3424" s="3" t="s">
        <v>3421</v>
      </c>
    </row>
    <row r="3425" spans="1:1" ht="16" x14ac:dyDescent="0.2">
      <c r="A3425" s="3" t="s">
        <v>3422</v>
      </c>
    </row>
    <row r="3426" spans="1:1" ht="32" x14ac:dyDescent="0.2">
      <c r="A3426" s="3" t="s">
        <v>3423</v>
      </c>
    </row>
    <row r="3427" spans="1:1" ht="16" x14ac:dyDescent="0.2">
      <c r="A3427" s="3" t="s">
        <v>3424</v>
      </c>
    </row>
    <row r="3428" spans="1:1" ht="16" x14ac:dyDescent="0.2">
      <c r="A3428" s="3" t="s">
        <v>3425</v>
      </c>
    </row>
    <row r="3429" spans="1:1" ht="16" x14ac:dyDescent="0.2">
      <c r="A3429" s="3" t="s">
        <v>3426</v>
      </c>
    </row>
    <row r="3430" spans="1:1" ht="32" x14ac:dyDescent="0.2">
      <c r="A3430" s="3" t="s">
        <v>3427</v>
      </c>
    </row>
    <row r="3431" spans="1:1" ht="32" x14ac:dyDescent="0.2">
      <c r="A3431" s="3" t="s">
        <v>3428</v>
      </c>
    </row>
    <row r="3432" spans="1:1" ht="16" x14ac:dyDescent="0.2">
      <c r="A3432" s="3" t="s">
        <v>3429</v>
      </c>
    </row>
    <row r="3433" spans="1:1" ht="32" x14ac:dyDescent="0.2">
      <c r="A3433" s="3" t="s">
        <v>3430</v>
      </c>
    </row>
    <row r="3434" spans="1:1" ht="16" x14ac:dyDescent="0.2">
      <c r="A3434" s="3" t="s">
        <v>3431</v>
      </c>
    </row>
    <row r="3435" spans="1:1" ht="16" x14ac:dyDescent="0.2">
      <c r="A3435" s="3" t="s">
        <v>3432</v>
      </c>
    </row>
    <row r="3436" spans="1:1" ht="16" x14ac:dyDescent="0.2">
      <c r="A3436" s="3" t="s">
        <v>3433</v>
      </c>
    </row>
    <row r="3437" spans="1:1" ht="16" x14ac:dyDescent="0.2">
      <c r="A3437" s="3" t="s">
        <v>3434</v>
      </c>
    </row>
    <row r="3438" spans="1:1" ht="16" x14ac:dyDescent="0.2">
      <c r="A3438" s="3" t="s">
        <v>3435</v>
      </c>
    </row>
    <row r="3439" spans="1:1" ht="32" x14ac:dyDescent="0.2">
      <c r="A3439" s="3" t="s">
        <v>3436</v>
      </c>
    </row>
    <row r="3440" spans="1:1" ht="16" x14ac:dyDescent="0.2">
      <c r="A3440" s="3" t="s">
        <v>3437</v>
      </c>
    </row>
    <row r="3441" spans="1:1" ht="32" x14ac:dyDescent="0.2">
      <c r="A3441" s="3" t="s">
        <v>3438</v>
      </c>
    </row>
    <row r="3442" spans="1:1" ht="16" x14ac:dyDescent="0.2">
      <c r="A3442" s="3" t="s">
        <v>3439</v>
      </c>
    </row>
    <row r="3443" spans="1:1" ht="16" x14ac:dyDescent="0.2">
      <c r="A3443" s="3" t="s">
        <v>3440</v>
      </c>
    </row>
    <row r="3444" spans="1:1" ht="16" x14ac:dyDescent="0.2">
      <c r="A3444" s="3" t="s">
        <v>3441</v>
      </c>
    </row>
    <row r="3445" spans="1:1" ht="16" x14ac:dyDescent="0.2">
      <c r="A3445" s="3" t="s">
        <v>3442</v>
      </c>
    </row>
    <row r="3446" spans="1:1" ht="32" x14ac:dyDescent="0.2">
      <c r="A3446" s="3" t="s">
        <v>3443</v>
      </c>
    </row>
    <row r="3447" spans="1:1" ht="16" x14ac:dyDescent="0.2">
      <c r="A3447" s="3" t="s">
        <v>3444</v>
      </c>
    </row>
    <row r="3448" spans="1:1" ht="16" x14ac:dyDescent="0.2">
      <c r="A3448" s="3" t="s">
        <v>3445</v>
      </c>
    </row>
    <row r="3449" spans="1:1" ht="16" x14ac:dyDescent="0.2">
      <c r="A3449" s="3" t="s">
        <v>3446</v>
      </c>
    </row>
    <row r="3450" spans="1:1" ht="16" x14ac:dyDescent="0.2">
      <c r="A3450" s="3" t="s">
        <v>3447</v>
      </c>
    </row>
    <row r="3451" spans="1:1" ht="32" x14ac:dyDescent="0.2">
      <c r="A3451" s="3" t="s">
        <v>3448</v>
      </c>
    </row>
    <row r="3452" spans="1:1" ht="16" x14ac:dyDescent="0.2">
      <c r="A3452" s="3" t="s">
        <v>3449</v>
      </c>
    </row>
    <row r="3453" spans="1:1" ht="16" x14ac:dyDescent="0.2">
      <c r="A3453" s="3" t="s">
        <v>3450</v>
      </c>
    </row>
    <row r="3454" spans="1:1" ht="32" x14ac:dyDescent="0.2">
      <c r="A3454" s="3" t="s">
        <v>3451</v>
      </c>
    </row>
    <row r="3455" spans="1:1" ht="16" x14ac:dyDescent="0.2">
      <c r="A3455" s="3" t="s">
        <v>3452</v>
      </c>
    </row>
    <row r="3456" spans="1:1" ht="32" x14ac:dyDescent="0.2">
      <c r="A3456" s="3" t="s">
        <v>3453</v>
      </c>
    </row>
    <row r="3457" spans="1:1" ht="32" x14ac:dyDescent="0.2">
      <c r="A3457" s="3" t="s">
        <v>3454</v>
      </c>
    </row>
    <row r="3458" spans="1:1" ht="16" x14ac:dyDescent="0.2">
      <c r="A3458" s="3" t="s">
        <v>3455</v>
      </c>
    </row>
    <row r="3459" spans="1:1" ht="16" x14ac:dyDescent="0.2">
      <c r="A3459" s="3" t="s">
        <v>3456</v>
      </c>
    </row>
    <row r="3460" spans="1:1" ht="16" x14ac:dyDescent="0.2">
      <c r="A3460" s="3" t="s">
        <v>3457</v>
      </c>
    </row>
    <row r="3461" spans="1:1" ht="32" x14ac:dyDescent="0.2">
      <c r="A3461" s="3" t="s">
        <v>3458</v>
      </c>
    </row>
    <row r="3462" spans="1:1" ht="16" x14ac:dyDescent="0.2">
      <c r="A3462" s="3" t="s">
        <v>3459</v>
      </c>
    </row>
    <row r="3463" spans="1:1" ht="32" x14ac:dyDescent="0.2">
      <c r="A3463" s="3" t="s">
        <v>3460</v>
      </c>
    </row>
    <row r="3464" spans="1:1" ht="16" x14ac:dyDescent="0.2">
      <c r="A3464" s="3" t="s">
        <v>3461</v>
      </c>
    </row>
    <row r="3465" spans="1:1" ht="32" x14ac:dyDescent="0.2">
      <c r="A3465" s="3" t="s">
        <v>3462</v>
      </c>
    </row>
    <row r="3466" spans="1:1" ht="16" x14ac:dyDescent="0.2">
      <c r="A3466" s="3" t="s">
        <v>3463</v>
      </c>
    </row>
    <row r="3467" spans="1:1" ht="16" x14ac:dyDescent="0.2">
      <c r="A3467" s="3" t="s">
        <v>3464</v>
      </c>
    </row>
    <row r="3468" spans="1:1" ht="16" x14ac:dyDescent="0.2">
      <c r="A3468" s="3" t="s">
        <v>3465</v>
      </c>
    </row>
    <row r="3469" spans="1:1" ht="16" x14ac:dyDescent="0.2">
      <c r="A3469" s="3" t="s">
        <v>3466</v>
      </c>
    </row>
    <row r="3470" spans="1:1" ht="32" x14ac:dyDescent="0.2">
      <c r="A3470" s="3" t="s">
        <v>3467</v>
      </c>
    </row>
    <row r="3471" spans="1:1" ht="16" x14ac:dyDescent="0.2">
      <c r="A3471" s="3" t="s">
        <v>3468</v>
      </c>
    </row>
    <row r="3472" spans="1:1" ht="16" x14ac:dyDescent="0.2">
      <c r="A3472" s="3" t="s">
        <v>3469</v>
      </c>
    </row>
    <row r="3473" spans="1:1" ht="16" x14ac:dyDescent="0.2">
      <c r="A3473" s="3" t="s">
        <v>3470</v>
      </c>
    </row>
    <row r="3474" spans="1:1" ht="32" x14ac:dyDescent="0.2">
      <c r="A3474" s="3" t="s">
        <v>3471</v>
      </c>
    </row>
    <row r="3475" spans="1:1" ht="16" x14ac:dyDescent="0.2">
      <c r="A3475" s="3" t="s">
        <v>3472</v>
      </c>
    </row>
    <row r="3476" spans="1:1" ht="16" x14ac:dyDescent="0.2">
      <c r="A3476" s="3" t="s">
        <v>3473</v>
      </c>
    </row>
    <row r="3477" spans="1:1" ht="16" x14ac:dyDescent="0.2">
      <c r="A3477" s="3" t="s">
        <v>3474</v>
      </c>
    </row>
    <row r="3478" spans="1:1" ht="32" x14ac:dyDescent="0.2">
      <c r="A3478" s="3" t="s">
        <v>3475</v>
      </c>
    </row>
    <row r="3479" spans="1:1" ht="16" x14ac:dyDescent="0.2">
      <c r="A3479" s="3" t="s">
        <v>3476</v>
      </c>
    </row>
    <row r="3480" spans="1:1" ht="16" x14ac:dyDescent="0.2">
      <c r="A3480" s="3" t="s">
        <v>3477</v>
      </c>
    </row>
    <row r="3481" spans="1:1" ht="16" x14ac:dyDescent="0.2">
      <c r="A3481" s="3" t="s">
        <v>3478</v>
      </c>
    </row>
    <row r="3482" spans="1:1" ht="16" x14ac:dyDescent="0.2">
      <c r="A3482" s="3" t="s">
        <v>3479</v>
      </c>
    </row>
    <row r="3483" spans="1:1" ht="16" x14ac:dyDescent="0.2">
      <c r="A3483" s="3" t="s">
        <v>3480</v>
      </c>
    </row>
    <row r="3484" spans="1:1" ht="16" x14ac:dyDescent="0.2">
      <c r="A3484" s="3" t="s">
        <v>3481</v>
      </c>
    </row>
    <row r="3485" spans="1:1" ht="16" x14ac:dyDescent="0.2">
      <c r="A3485" s="3" t="s">
        <v>3482</v>
      </c>
    </row>
    <row r="3486" spans="1:1" ht="16" x14ac:dyDescent="0.2">
      <c r="A3486" s="3" t="s">
        <v>3483</v>
      </c>
    </row>
    <row r="3487" spans="1:1" ht="16" x14ac:dyDescent="0.2">
      <c r="A3487" s="3" t="s">
        <v>3484</v>
      </c>
    </row>
    <row r="3488" spans="1:1" ht="32" x14ac:dyDescent="0.2">
      <c r="A3488" s="3" t="s">
        <v>3485</v>
      </c>
    </row>
    <row r="3489" spans="1:1" ht="16" x14ac:dyDescent="0.2">
      <c r="A3489" s="3" t="s">
        <v>3486</v>
      </c>
    </row>
    <row r="3490" spans="1:1" ht="16" x14ac:dyDescent="0.2">
      <c r="A3490" s="3" t="s">
        <v>3487</v>
      </c>
    </row>
    <row r="3491" spans="1:1" ht="32" x14ac:dyDescent="0.2">
      <c r="A3491" s="3" t="s">
        <v>3488</v>
      </c>
    </row>
    <row r="3492" spans="1:1" ht="32" x14ac:dyDescent="0.2">
      <c r="A3492" s="3" t="s">
        <v>3489</v>
      </c>
    </row>
    <row r="3493" spans="1:1" ht="16" x14ac:dyDescent="0.2">
      <c r="A3493" s="3" t="s">
        <v>3490</v>
      </c>
    </row>
    <row r="3494" spans="1:1" ht="32" x14ac:dyDescent="0.2">
      <c r="A3494" s="3" t="s">
        <v>3491</v>
      </c>
    </row>
    <row r="3495" spans="1:1" ht="16" x14ac:dyDescent="0.2">
      <c r="A3495" s="3" t="s">
        <v>3492</v>
      </c>
    </row>
    <row r="3496" spans="1:1" ht="16" x14ac:dyDescent="0.2">
      <c r="A3496" s="3" t="s">
        <v>3493</v>
      </c>
    </row>
    <row r="3497" spans="1:1" ht="16" x14ac:dyDescent="0.2">
      <c r="A3497" s="3" t="s">
        <v>3494</v>
      </c>
    </row>
    <row r="3498" spans="1:1" ht="16" x14ac:dyDescent="0.2">
      <c r="A3498" s="3" t="s">
        <v>3495</v>
      </c>
    </row>
    <row r="3499" spans="1:1" ht="16" x14ac:dyDescent="0.2">
      <c r="A3499" s="3" t="s">
        <v>3496</v>
      </c>
    </row>
    <row r="3500" spans="1:1" ht="16" x14ac:dyDescent="0.2">
      <c r="A3500" s="3" t="s">
        <v>3497</v>
      </c>
    </row>
    <row r="3501" spans="1:1" ht="16" x14ac:dyDescent="0.2">
      <c r="A3501" s="3" t="s">
        <v>3498</v>
      </c>
    </row>
    <row r="3502" spans="1:1" ht="32" x14ac:dyDescent="0.2">
      <c r="A3502" s="3" t="s">
        <v>3499</v>
      </c>
    </row>
    <row r="3503" spans="1:1" ht="16" x14ac:dyDescent="0.2">
      <c r="A3503" s="3" t="s">
        <v>3500</v>
      </c>
    </row>
    <row r="3504" spans="1:1" ht="16" x14ac:dyDescent="0.2">
      <c r="A3504" s="3" t="s">
        <v>3501</v>
      </c>
    </row>
    <row r="3505" spans="1:1" ht="16" x14ac:dyDescent="0.2">
      <c r="A3505" s="3" t="s">
        <v>3502</v>
      </c>
    </row>
    <row r="3506" spans="1:1" ht="16" x14ac:dyDescent="0.2">
      <c r="A3506" s="3" t="s">
        <v>3503</v>
      </c>
    </row>
    <row r="3507" spans="1:1" ht="16" x14ac:dyDescent="0.2">
      <c r="A3507" s="3" t="s">
        <v>3504</v>
      </c>
    </row>
    <row r="3508" spans="1:1" ht="32" x14ac:dyDescent="0.2">
      <c r="A3508" s="3" t="s">
        <v>3505</v>
      </c>
    </row>
    <row r="3509" spans="1:1" ht="16" x14ac:dyDescent="0.2">
      <c r="A3509" s="3" t="s">
        <v>3506</v>
      </c>
    </row>
    <row r="3510" spans="1:1" ht="16" x14ac:dyDescent="0.2">
      <c r="A3510" s="3" t="s">
        <v>3507</v>
      </c>
    </row>
    <row r="3511" spans="1:1" ht="32" x14ac:dyDescent="0.2">
      <c r="A3511" s="3" t="s">
        <v>3508</v>
      </c>
    </row>
    <row r="3512" spans="1:1" ht="32" x14ac:dyDescent="0.2">
      <c r="A3512" s="3" t="s">
        <v>3509</v>
      </c>
    </row>
    <row r="3513" spans="1:1" ht="16" x14ac:dyDescent="0.2">
      <c r="A3513" s="3" t="s">
        <v>3510</v>
      </c>
    </row>
    <row r="3514" spans="1:1" ht="16" x14ac:dyDescent="0.2">
      <c r="A3514" s="3" t="s">
        <v>3511</v>
      </c>
    </row>
    <row r="3515" spans="1:1" ht="32" x14ac:dyDescent="0.2">
      <c r="A3515" s="3" t="s">
        <v>3512</v>
      </c>
    </row>
    <row r="3516" spans="1:1" ht="32" x14ac:dyDescent="0.2">
      <c r="A3516" s="3" t="s">
        <v>3513</v>
      </c>
    </row>
    <row r="3517" spans="1:1" ht="16" x14ac:dyDescent="0.2">
      <c r="A3517" s="3" t="s">
        <v>3514</v>
      </c>
    </row>
    <row r="3518" spans="1:1" ht="16" x14ac:dyDescent="0.2">
      <c r="A3518" s="3" t="s">
        <v>3515</v>
      </c>
    </row>
    <row r="3519" spans="1:1" ht="16" x14ac:dyDescent="0.2">
      <c r="A3519" s="3" t="s">
        <v>3516</v>
      </c>
    </row>
    <row r="3520" spans="1:1" ht="16" x14ac:dyDescent="0.2">
      <c r="A3520" s="3" t="s">
        <v>3517</v>
      </c>
    </row>
    <row r="3521" spans="1:1" ht="16" x14ac:dyDescent="0.2">
      <c r="A3521" s="3" t="s">
        <v>3518</v>
      </c>
    </row>
    <row r="3522" spans="1:1" ht="16" x14ac:dyDescent="0.2">
      <c r="A3522" s="3" t="s">
        <v>3519</v>
      </c>
    </row>
    <row r="3523" spans="1:1" ht="16" x14ac:dyDescent="0.2">
      <c r="A3523" s="3" t="s">
        <v>3520</v>
      </c>
    </row>
    <row r="3524" spans="1:1" ht="32" x14ac:dyDescent="0.2">
      <c r="A3524" s="3" t="s">
        <v>3521</v>
      </c>
    </row>
    <row r="3525" spans="1:1" ht="16" x14ac:dyDescent="0.2">
      <c r="A3525" s="3" t="s">
        <v>3522</v>
      </c>
    </row>
    <row r="3526" spans="1:1" ht="16" x14ac:dyDescent="0.2">
      <c r="A3526" s="3" t="s">
        <v>3523</v>
      </c>
    </row>
    <row r="3527" spans="1:1" ht="16" x14ac:dyDescent="0.2">
      <c r="A3527" s="3" t="s">
        <v>3524</v>
      </c>
    </row>
    <row r="3528" spans="1:1" ht="16" x14ac:dyDescent="0.2">
      <c r="A3528" s="3" t="s">
        <v>3525</v>
      </c>
    </row>
    <row r="3529" spans="1:1" ht="32" x14ac:dyDescent="0.2">
      <c r="A3529" s="3" t="s">
        <v>3526</v>
      </c>
    </row>
    <row r="3530" spans="1:1" ht="32" x14ac:dyDescent="0.2">
      <c r="A3530" s="3" t="s">
        <v>3527</v>
      </c>
    </row>
    <row r="3531" spans="1:1" ht="32" x14ac:dyDescent="0.2">
      <c r="A3531" s="3" t="s">
        <v>3528</v>
      </c>
    </row>
    <row r="3532" spans="1:1" ht="16" x14ac:dyDescent="0.2">
      <c r="A3532" s="3" t="s">
        <v>3529</v>
      </c>
    </row>
    <row r="3533" spans="1:1" ht="16" x14ac:dyDescent="0.2">
      <c r="A3533" s="3" t="s">
        <v>3530</v>
      </c>
    </row>
    <row r="3534" spans="1:1" ht="16" x14ac:dyDescent="0.2">
      <c r="A3534" s="3" t="s">
        <v>3531</v>
      </c>
    </row>
    <row r="3535" spans="1:1" ht="32" x14ac:dyDescent="0.2">
      <c r="A3535" s="3" t="s">
        <v>3532</v>
      </c>
    </row>
    <row r="3536" spans="1:1" ht="16" x14ac:dyDescent="0.2">
      <c r="A3536" s="3" t="s">
        <v>3533</v>
      </c>
    </row>
    <row r="3537" spans="1:1" ht="16" x14ac:dyDescent="0.2">
      <c r="A3537" s="3" t="s">
        <v>3534</v>
      </c>
    </row>
    <row r="3538" spans="1:1" ht="32" x14ac:dyDescent="0.2">
      <c r="A3538" s="3" t="s">
        <v>3535</v>
      </c>
    </row>
    <row r="3539" spans="1:1" ht="16" x14ac:dyDescent="0.2">
      <c r="A3539" s="3" t="s">
        <v>3536</v>
      </c>
    </row>
    <row r="3540" spans="1:1" ht="16" x14ac:dyDescent="0.2">
      <c r="A3540" s="3" t="s">
        <v>3537</v>
      </c>
    </row>
    <row r="3541" spans="1:1" ht="16" x14ac:dyDescent="0.2">
      <c r="A3541" s="3" t="s">
        <v>3538</v>
      </c>
    </row>
    <row r="3542" spans="1:1" ht="16" x14ac:dyDescent="0.2">
      <c r="A3542" s="3" t="s">
        <v>3539</v>
      </c>
    </row>
    <row r="3543" spans="1:1" ht="16" x14ac:dyDescent="0.2">
      <c r="A3543" s="3" t="s">
        <v>3540</v>
      </c>
    </row>
    <row r="3544" spans="1:1" ht="16" x14ac:dyDescent="0.2">
      <c r="A3544" s="3" t="s">
        <v>3541</v>
      </c>
    </row>
    <row r="3545" spans="1:1" ht="32" x14ac:dyDescent="0.2">
      <c r="A3545" s="3" t="s">
        <v>3542</v>
      </c>
    </row>
    <row r="3546" spans="1:1" ht="16" x14ac:dyDescent="0.2">
      <c r="A3546" s="3" t="s">
        <v>3543</v>
      </c>
    </row>
    <row r="3547" spans="1:1" ht="32" x14ac:dyDescent="0.2">
      <c r="A3547" s="3" t="s">
        <v>3544</v>
      </c>
    </row>
    <row r="3548" spans="1:1" ht="16" x14ac:dyDescent="0.2">
      <c r="A3548" s="3" t="s">
        <v>3545</v>
      </c>
    </row>
    <row r="3549" spans="1:1" ht="16" x14ac:dyDescent="0.2">
      <c r="A3549" s="3" t="s">
        <v>3546</v>
      </c>
    </row>
    <row r="3550" spans="1:1" ht="16" x14ac:dyDescent="0.2">
      <c r="A3550" s="3" t="s">
        <v>3547</v>
      </c>
    </row>
    <row r="3551" spans="1:1" ht="16" x14ac:dyDescent="0.2">
      <c r="A3551" s="3" t="s">
        <v>3548</v>
      </c>
    </row>
    <row r="3552" spans="1:1" ht="16" x14ac:dyDescent="0.2">
      <c r="A3552" s="3" t="s">
        <v>3549</v>
      </c>
    </row>
    <row r="3553" spans="1:1" ht="16" x14ac:dyDescent="0.2">
      <c r="A3553" s="3" t="s">
        <v>3550</v>
      </c>
    </row>
    <row r="3554" spans="1:1" ht="16" x14ac:dyDescent="0.2">
      <c r="A3554" s="3" t="s">
        <v>3551</v>
      </c>
    </row>
    <row r="3555" spans="1:1" ht="16" x14ac:dyDescent="0.2">
      <c r="A3555" s="3" t="s">
        <v>3552</v>
      </c>
    </row>
    <row r="3556" spans="1:1" ht="16" x14ac:dyDescent="0.2">
      <c r="A3556" s="3" t="s">
        <v>3553</v>
      </c>
    </row>
    <row r="3557" spans="1:1" ht="16" x14ac:dyDescent="0.2">
      <c r="A3557" s="3" t="s">
        <v>3554</v>
      </c>
    </row>
    <row r="3558" spans="1:1" ht="16" x14ac:dyDescent="0.2">
      <c r="A3558" s="3" t="s">
        <v>3555</v>
      </c>
    </row>
    <row r="3559" spans="1:1" ht="16" x14ac:dyDescent="0.2">
      <c r="A3559" s="3" t="s">
        <v>3556</v>
      </c>
    </row>
    <row r="3560" spans="1:1" ht="16" x14ac:dyDescent="0.2">
      <c r="A3560" s="3" t="s">
        <v>3557</v>
      </c>
    </row>
    <row r="3561" spans="1:1" ht="16" x14ac:dyDescent="0.2">
      <c r="A3561" s="3" t="s">
        <v>3558</v>
      </c>
    </row>
    <row r="3562" spans="1:1" ht="16" x14ac:dyDescent="0.2">
      <c r="A3562" s="3" t="s">
        <v>3559</v>
      </c>
    </row>
    <row r="3563" spans="1:1" ht="16" x14ac:dyDescent="0.2">
      <c r="A3563" s="3" t="s">
        <v>3560</v>
      </c>
    </row>
    <row r="3564" spans="1:1" ht="32" x14ac:dyDescent="0.2">
      <c r="A3564" s="3" t="s">
        <v>3561</v>
      </c>
    </row>
    <row r="3565" spans="1:1" ht="32" x14ac:dyDescent="0.2">
      <c r="A3565" s="3" t="s">
        <v>3562</v>
      </c>
    </row>
    <row r="3566" spans="1:1" ht="16" x14ac:dyDescent="0.2">
      <c r="A3566" s="3" t="s">
        <v>3563</v>
      </c>
    </row>
    <row r="3567" spans="1:1" ht="32" x14ac:dyDescent="0.2">
      <c r="A3567" s="3" t="s">
        <v>3564</v>
      </c>
    </row>
    <row r="3568" spans="1:1" ht="16" x14ac:dyDescent="0.2">
      <c r="A3568" s="3" t="s">
        <v>3565</v>
      </c>
    </row>
    <row r="3569" spans="1:1" ht="16" x14ac:dyDescent="0.2">
      <c r="A3569" s="3" t="s">
        <v>3566</v>
      </c>
    </row>
    <row r="3570" spans="1:1" ht="16" x14ac:dyDescent="0.2">
      <c r="A3570" s="3" t="s">
        <v>3567</v>
      </c>
    </row>
    <row r="3571" spans="1:1" ht="32" x14ac:dyDescent="0.2">
      <c r="A3571" s="3" t="s">
        <v>3568</v>
      </c>
    </row>
    <row r="3572" spans="1:1" ht="16" x14ac:dyDescent="0.2">
      <c r="A3572" s="3" t="s">
        <v>3569</v>
      </c>
    </row>
    <row r="3573" spans="1:1" ht="16" x14ac:dyDescent="0.2">
      <c r="A3573" s="3" t="s">
        <v>3570</v>
      </c>
    </row>
    <row r="3574" spans="1:1" ht="16" x14ac:dyDescent="0.2">
      <c r="A3574" s="3" t="s">
        <v>3571</v>
      </c>
    </row>
    <row r="3575" spans="1:1" ht="16" x14ac:dyDescent="0.2">
      <c r="A3575" s="3" t="s">
        <v>3572</v>
      </c>
    </row>
    <row r="3576" spans="1:1" ht="16" x14ac:dyDescent="0.2">
      <c r="A3576" s="3" t="s">
        <v>3573</v>
      </c>
    </row>
    <row r="3577" spans="1:1" ht="16" x14ac:dyDescent="0.2">
      <c r="A3577" s="3" t="s">
        <v>3574</v>
      </c>
    </row>
    <row r="3578" spans="1:1" ht="16" x14ac:dyDescent="0.2">
      <c r="A3578" s="3" t="s">
        <v>3575</v>
      </c>
    </row>
    <row r="3579" spans="1:1" ht="16" x14ac:dyDescent="0.2">
      <c r="A3579" s="3" t="s">
        <v>3576</v>
      </c>
    </row>
    <row r="3580" spans="1:1" ht="16" x14ac:dyDescent="0.2">
      <c r="A3580" s="3" t="s">
        <v>3577</v>
      </c>
    </row>
    <row r="3581" spans="1:1" ht="32" x14ac:dyDescent="0.2">
      <c r="A3581" s="3" t="s">
        <v>3578</v>
      </c>
    </row>
    <row r="3582" spans="1:1" ht="16" x14ac:dyDescent="0.2">
      <c r="A3582" s="3" t="s">
        <v>3579</v>
      </c>
    </row>
    <row r="3583" spans="1:1" ht="16" x14ac:dyDescent="0.2">
      <c r="A3583" s="3" t="s">
        <v>3580</v>
      </c>
    </row>
    <row r="3584" spans="1:1" ht="16" x14ac:dyDescent="0.2">
      <c r="A3584" s="3" t="s">
        <v>3581</v>
      </c>
    </row>
    <row r="3585" spans="1:1" ht="16" x14ac:dyDescent="0.2">
      <c r="A3585" s="3" t="s">
        <v>3582</v>
      </c>
    </row>
    <row r="3586" spans="1:1" ht="16" x14ac:dyDescent="0.2">
      <c r="A3586" s="3" t="s">
        <v>3583</v>
      </c>
    </row>
    <row r="3587" spans="1:1" ht="16" x14ac:dyDescent="0.2">
      <c r="A3587" s="3" t="s">
        <v>3584</v>
      </c>
    </row>
    <row r="3588" spans="1:1" ht="16" x14ac:dyDescent="0.2">
      <c r="A3588" s="3" t="s">
        <v>3585</v>
      </c>
    </row>
    <row r="3589" spans="1:1" ht="16" x14ac:dyDescent="0.2">
      <c r="A3589" s="3" t="s">
        <v>3586</v>
      </c>
    </row>
    <row r="3590" spans="1:1" ht="16" x14ac:dyDescent="0.2">
      <c r="A3590" s="3" t="s">
        <v>3587</v>
      </c>
    </row>
    <row r="3591" spans="1:1" ht="32" x14ac:dyDescent="0.2">
      <c r="A3591" s="3" t="s">
        <v>3588</v>
      </c>
    </row>
    <row r="3592" spans="1:1" ht="16" x14ac:dyDescent="0.2">
      <c r="A3592" s="3" t="s">
        <v>3589</v>
      </c>
    </row>
    <row r="3593" spans="1:1" ht="32" x14ac:dyDescent="0.2">
      <c r="A3593" s="3" t="s">
        <v>3590</v>
      </c>
    </row>
    <row r="3594" spans="1:1" ht="16" x14ac:dyDescent="0.2">
      <c r="A3594" s="3" t="s">
        <v>3591</v>
      </c>
    </row>
    <row r="3595" spans="1:1" ht="16" x14ac:dyDescent="0.2">
      <c r="A3595" s="3" t="s">
        <v>3592</v>
      </c>
    </row>
    <row r="3596" spans="1:1" ht="16" x14ac:dyDescent="0.2">
      <c r="A3596" s="3" t="s">
        <v>3593</v>
      </c>
    </row>
    <row r="3597" spans="1:1" ht="16" x14ac:dyDescent="0.2">
      <c r="A3597" s="3" t="s">
        <v>3594</v>
      </c>
    </row>
    <row r="3598" spans="1:1" ht="16" x14ac:dyDescent="0.2">
      <c r="A3598" s="3" t="s">
        <v>3595</v>
      </c>
    </row>
    <row r="3599" spans="1:1" ht="32" x14ac:dyDescent="0.2">
      <c r="A3599" s="3" t="s">
        <v>3596</v>
      </c>
    </row>
    <row r="3600" spans="1:1" ht="16" x14ac:dyDescent="0.2">
      <c r="A3600" s="3" t="s">
        <v>3597</v>
      </c>
    </row>
    <row r="3601" spans="1:1" ht="16" x14ac:dyDescent="0.2">
      <c r="A3601" s="3" t="s">
        <v>3598</v>
      </c>
    </row>
    <row r="3602" spans="1:1" ht="16" x14ac:dyDescent="0.2">
      <c r="A3602" s="3" t="s">
        <v>3599</v>
      </c>
    </row>
    <row r="3603" spans="1:1" ht="16" x14ac:dyDescent="0.2">
      <c r="A3603" s="3" t="s">
        <v>3600</v>
      </c>
    </row>
    <row r="3604" spans="1:1" ht="16" x14ac:dyDescent="0.2">
      <c r="A3604" s="3" t="s">
        <v>3601</v>
      </c>
    </row>
    <row r="3605" spans="1:1" ht="16" x14ac:dyDescent="0.2">
      <c r="A3605" s="3" t="s">
        <v>3602</v>
      </c>
    </row>
    <row r="3606" spans="1:1" ht="16" x14ac:dyDescent="0.2">
      <c r="A3606" s="3" t="s">
        <v>3603</v>
      </c>
    </row>
    <row r="3607" spans="1:1" ht="32" x14ac:dyDescent="0.2">
      <c r="A3607" s="3" t="s">
        <v>3604</v>
      </c>
    </row>
    <row r="3608" spans="1:1" ht="16" x14ac:dyDescent="0.2">
      <c r="A3608" s="3" t="s">
        <v>3605</v>
      </c>
    </row>
    <row r="3609" spans="1:1" ht="16" x14ac:dyDescent="0.2">
      <c r="A3609" s="3" t="s">
        <v>3606</v>
      </c>
    </row>
    <row r="3610" spans="1:1" ht="16" x14ac:dyDescent="0.2">
      <c r="A3610" s="3" t="s">
        <v>3607</v>
      </c>
    </row>
    <row r="3611" spans="1:1" ht="32" x14ac:dyDescent="0.2">
      <c r="A3611" s="3" t="s">
        <v>3608</v>
      </c>
    </row>
    <row r="3612" spans="1:1" ht="16" x14ac:dyDescent="0.2">
      <c r="A3612" s="3" t="s">
        <v>3609</v>
      </c>
    </row>
    <row r="3613" spans="1:1" ht="16" x14ac:dyDescent="0.2">
      <c r="A3613" s="3" t="s">
        <v>3610</v>
      </c>
    </row>
    <row r="3614" spans="1:1" ht="16" x14ac:dyDescent="0.2">
      <c r="A3614" s="3" t="s">
        <v>3611</v>
      </c>
    </row>
    <row r="3615" spans="1:1" ht="16" x14ac:dyDescent="0.2">
      <c r="A3615" s="3" t="s">
        <v>3612</v>
      </c>
    </row>
    <row r="3616" spans="1:1" ht="16" x14ac:dyDescent="0.2">
      <c r="A3616" s="3" t="s">
        <v>3439</v>
      </c>
    </row>
    <row r="3617" spans="1:1" ht="16" x14ac:dyDescent="0.2">
      <c r="A3617" s="3" t="s">
        <v>3613</v>
      </c>
    </row>
    <row r="3618" spans="1:1" ht="16" x14ac:dyDescent="0.2">
      <c r="A3618" s="3" t="s">
        <v>3614</v>
      </c>
    </row>
    <row r="3619" spans="1:1" ht="16" x14ac:dyDescent="0.2">
      <c r="A3619" s="3" t="s">
        <v>3615</v>
      </c>
    </row>
    <row r="3620" spans="1:1" ht="16" x14ac:dyDescent="0.2">
      <c r="A3620" s="3" t="s">
        <v>3616</v>
      </c>
    </row>
    <row r="3621" spans="1:1" ht="16" x14ac:dyDescent="0.2">
      <c r="A3621" s="3" t="s">
        <v>3617</v>
      </c>
    </row>
    <row r="3622" spans="1:1" ht="32" x14ac:dyDescent="0.2">
      <c r="A3622" s="3" t="s">
        <v>3618</v>
      </c>
    </row>
    <row r="3623" spans="1:1" ht="16" x14ac:dyDescent="0.2">
      <c r="A3623" s="3" t="s">
        <v>3619</v>
      </c>
    </row>
    <row r="3624" spans="1:1" ht="16" x14ac:dyDescent="0.2">
      <c r="A3624" s="3" t="s">
        <v>3620</v>
      </c>
    </row>
    <row r="3625" spans="1:1" ht="16" x14ac:dyDescent="0.2">
      <c r="A3625" s="3" t="s">
        <v>3621</v>
      </c>
    </row>
    <row r="3626" spans="1:1" ht="16" x14ac:dyDescent="0.2">
      <c r="A3626" s="3" t="s">
        <v>3622</v>
      </c>
    </row>
    <row r="3627" spans="1:1" ht="16" x14ac:dyDescent="0.2">
      <c r="A3627" s="3" t="s">
        <v>3623</v>
      </c>
    </row>
    <row r="3628" spans="1:1" ht="16" x14ac:dyDescent="0.2">
      <c r="A3628" s="3" t="s">
        <v>3624</v>
      </c>
    </row>
    <row r="3629" spans="1:1" ht="16" x14ac:dyDescent="0.2">
      <c r="A3629" s="3" t="s">
        <v>3625</v>
      </c>
    </row>
    <row r="3630" spans="1:1" ht="16" x14ac:dyDescent="0.2">
      <c r="A3630" s="3" t="s">
        <v>3626</v>
      </c>
    </row>
    <row r="3631" spans="1:1" ht="32" x14ac:dyDescent="0.2">
      <c r="A3631" s="3" t="s">
        <v>3627</v>
      </c>
    </row>
    <row r="3632" spans="1:1" ht="16" x14ac:dyDescent="0.2">
      <c r="A3632" s="3" t="s">
        <v>3628</v>
      </c>
    </row>
    <row r="3633" spans="1:1" ht="16" x14ac:dyDescent="0.2">
      <c r="A3633" s="3" t="s">
        <v>3629</v>
      </c>
    </row>
    <row r="3634" spans="1:1" ht="16" x14ac:dyDescent="0.2">
      <c r="A3634" s="3" t="s">
        <v>3630</v>
      </c>
    </row>
    <row r="3635" spans="1:1" ht="16" x14ac:dyDescent="0.2">
      <c r="A3635" s="3" t="s">
        <v>3631</v>
      </c>
    </row>
    <row r="3636" spans="1:1" ht="16" x14ac:dyDescent="0.2">
      <c r="A3636" s="3" t="s">
        <v>3632</v>
      </c>
    </row>
    <row r="3637" spans="1:1" ht="16" x14ac:dyDescent="0.2">
      <c r="A3637" s="3" t="s">
        <v>3633</v>
      </c>
    </row>
    <row r="3638" spans="1:1" ht="16" x14ac:dyDescent="0.2">
      <c r="A3638" s="3" t="s">
        <v>3634</v>
      </c>
    </row>
    <row r="3639" spans="1:1" ht="16" x14ac:dyDescent="0.2">
      <c r="A3639" s="3" t="s">
        <v>3635</v>
      </c>
    </row>
    <row r="3640" spans="1:1" ht="16" x14ac:dyDescent="0.2">
      <c r="A3640" s="3" t="s">
        <v>3636</v>
      </c>
    </row>
    <row r="3641" spans="1:1" ht="16" x14ac:dyDescent="0.2">
      <c r="A3641" s="3" t="s">
        <v>3637</v>
      </c>
    </row>
    <row r="3642" spans="1:1" ht="32" x14ac:dyDescent="0.2">
      <c r="A3642" s="3" t="s">
        <v>3638</v>
      </c>
    </row>
    <row r="3643" spans="1:1" ht="16" x14ac:dyDescent="0.2">
      <c r="A3643" s="3" t="s">
        <v>3639</v>
      </c>
    </row>
    <row r="3644" spans="1:1" ht="16" x14ac:dyDescent="0.2">
      <c r="A3644" s="3" t="s">
        <v>3640</v>
      </c>
    </row>
    <row r="3645" spans="1:1" ht="16" x14ac:dyDescent="0.2">
      <c r="A3645" s="3" t="s">
        <v>3641</v>
      </c>
    </row>
    <row r="3646" spans="1:1" ht="32" x14ac:dyDescent="0.2">
      <c r="A3646" s="3" t="s">
        <v>3642</v>
      </c>
    </row>
    <row r="3647" spans="1:1" ht="16" x14ac:dyDescent="0.2">
      <c r="A3647" s="3" t="s">
        <v>3643</v>
      </c>
    </row>
    <row r="3648" spans="1:1" ht="16" x14ac:dyDescent="0.2">
      <c r="A3648" s="3" t="s">
        <v>3644</v>
      </c>
    </row>
    <row r="3649" spans="1:1" ht="16" x14ac:dyDescent="0.2">
      <c r="A3649" s="3" t="s">
        <v>3645</v>
      </c>
    </row>
    <row r="3650" spans="1:1" ht="16" x14ac:dyDescent="0.2">
      <c r="A3650" s="3" t="s">
        <v>3646</v>
      </c>
    </row>
    <row r="3651" spans="1:1" ht="16" x14ac:dyDescent="0.2">
      <c r="A3651" s="3" t="s">
        <v>3647</v>
      </c>
    </row>
    <row r="3652" spans="1:1" ht="16" x14ac:dyDescent="0.2">
      <c r="A3652" s="3" t="s">
        <v>3648</v>
      </c>
    </row>
    <row r="3653" spans="1:1" ht="32" x14ac:dyDescent="0.2">
      <c r="A3653" s="3" t="s">
        <v>3649</v>
      </c>
    </row>
    <row r="3654" spans="1:1" ht="16" x14ac:dyDescent="0.2">
      <c r="A3654" s="3" t="s">
        <v>2867</v>
      </c>
    </row>
    <row r="3655" spans="1:1" ht="16" x14ac:dyDescent="0.2">
      <c r="A3655" s="3" t="s">
        <v>3650</v>
      </c>
    </row>
    <row r="3656" spans="1:1" ht="32" x14ac:dyDescent="0.2">
      <c r="A3656" s="3" t="s">
        <v>3651</v>
      </c>
    </row>
    <row r="3657" spans="1:1" ht="16" x14ac:dyDescent="0.2">
      <c r="A3657" s="3" t="s">
        <v>3652</v>
      </c>
    </row>
    <row r="3658" spans="1:1" ht="16" x14ac:dyDescent="0.2">
      <c r="A3658" s="3" t="s">
        <v>3653</v>
      </c>
    </row>
    <row r="3659" spans="1:1" ht="16" x14ac:dyDescent="0.2">
      <c r="A3659" s="3" t="s">
        <v>3654</v>
      </c>
    </row>
    <row r="3660" spans="1:1" ht="16" x14ac:dyDescent="0.2">
      <c r="A3660" s="3" t="s">
        <v>3655</v>
      </c>
    </row>
    <row r="3661" spans="1:1" ht="16" x14ac:dyDescent="0.2">
      <c r="A3661" s="3" t="s">
        <v>3656</v>
      </c>
    </row>
    <row r="3662" spans="1:1" ht="16" x14ac:dyDescent="0.2">
      <c r="A3662" s="3" t="s">
        <v>3657</v>
      </c>
    </row>
    <row r="3663" spans="1:1" ht="32" x14ac:dyDescent="0.2">
      <c r="A3663" s="3" t="s">
        <v>3658</v>
      </c>
    </row>
    <row r="3664" spans="1:1" ht="32" x14ac:dyDescent="0.2">
      <c r="A3664" s="3" t="s">
        <v>3659</v>
      </c>
    </row>
    <row r="3665" spans="1:1" ht="16" x14ac:dyDescent="0.2">
      <c r="A3665" s="3" t="s">
        <v>3660</v>
      </c>
    </row>
    <row r="3666" spans="1:1" ht="16" x14ac:dyDescent="0.2">
      <c r="A3666" s="3" t="s">
        <v>3661</v>
      </c>
    </row>
    <row r="3667" spans="1:1" ht="16" x14ac:dyDescent="0.2">
      <c r="A3667" s="3" t="s">
        <v>3662</v>
      </c>
    </row>
    <row r="3668" spans="1:1" ht="16" x14ac:dyDescent="0.2">
      <c r="A3668" s="3" t="s">
        <v>3663</v>
      </c>
    </row>
    <row r="3669" spans="1:1" ht="16" x14ac:dyDescent="0.2">
      <c r="A3669" s="3" t="s">
        <v>3664</v>
      </c>
    </row>
    <row r="3670" spans="1:1" ht="16" x14ac:dyDescent="0.2">
      <c r="A3670" s="3" t="s">
        <v>3665</v>
      </c>
    </row>
    <row r="3671" spans="1:1" ht="16" x14ac:dyDescent="0.2">
      <c r="A3671" s="3" t="s">
        <v>3666</v>
      </c>
    </row>
    <row r="3672" spans="1:1" ht="16" x14ac:dyDescent="0.2">
      <c r="A3672" s="3" t="s">
        <v>3667</v>
      </c>
    </row>
    <row r="3673" spans="1:1" ht="16" x14ac:dyDescent="0.2">
      <c r="A3673" s="3" t="s">
        <v>3668</v>
      </c>
    </row>
    <row r="3674" spans="1:1" ht="32" x14ac:dyDescent="0.2">
      <c r="A3674" s="3" t="s">
        <v>3669</v>
      </c>
    </row>
    <row r="3675" spans="1:1" ht="16" x14ac:dyDescent="0.2">
      <c r="A3675" s="3" t="s">
        <v>3670</v>
      </c>
    </row>
    <row r="3676" spans="1:1" ht="16" x14ac:dyDescent="0.2">
      <c r="A3676" s="3" t="s">
        <v>3671</v>
      </c>
    </row>
    <row r="3677" spans="1:1" ht="16" x14ac:dyDescent="0.2">
      <c r="A3677" s="3" t="s">
        <v>3672</v>
      </c>
    </row>
    <row r="3678" spans="1:1" ht="16" x14ac:dyDescent="0.2">
      <c r="A3678" s="3" t="s">
        <v>3673</v>
      </c>
    </row>
    <row r="3679" spans="1:1" ht="16" x14ac:dyDescent="0.2">
      <c r="A3679" s="3" t="s">
        <v>3674</v>
      </c>
    </row>
    <row r="3680" spans="1:1" ht="16" x14ac:dyDescent="0.2">
      <c r="A3680" s="3" t="s">
        <v>3675</v>
      </c>
    </row>
    <row r="3681" spans="1:1" ht="32" x14ac:dyDescent="0.2">
      <c r="A3681" s="3" t="s">
        <v>3676</v>
      </c>
    </row>
    <row r="3682" spans="1:1" ht="32" x14ac:dyDescent="0.2">
      <c r="A3682" s="3" t="s">
        <v>3677</v>
      </c>
    </row>
    <row r="3683" spans="1:1" ht="16" x14ac:dyDescent="0.2">
      <c r="A3683" s="3" t="s">
        <v>3678</v>
      </c>
    </row>
    <row r="3684" spans="1:1" ht="16" x14ac:dyDescent="0.2">
      <c r="A3684" s="3" t="s">
        <v>3679</v>
      </c>
    </row>
    <row r="3685" spans="1:1" ht="16" x14ac:dyDescent="0.2">
      <c r="A3685" s="3" t="s">
        <v>3680</v>
      </c>
    </row>
    <row r="3686" spans="1:1" ht="16" x14ac:dyDescent="0.2">
      <c r="A3686" s="3" t="s">
        <v>3681</v>
      </c>
    </row>
    <row r="3687" spans="1:1" ht="16" x14ac:dyDescent="0.2">
      <c r="A3687" s="3" t="s">
        <v>3682</v>
      </c>
    </row>
    <row r="3688" spans="1:1" ht="16" x14ac:dyDescent="0.2">
      <c r="A3688" s="3" t="s">
        <v>3683</v>
      </c>
    </row>
    <row r="3689" spans="1:1" ht="16" x14ac:dyDescent="0.2">
      <c r="A3689" s="3" t="s">
        <v>3684</v>
      </c>
    </row>
    <row r="3690" spans="1:1" ht="16" x14ac:dyDescent="0.2">
      <c r="A3690" s="3" t="s">
        <v>3685</v>
      </c>
    </row>
    <row r="3691" spans="1:1" ht="16" x14ac:dyDescent="0.2">
      <c r="A3691" s="3" t="s">
        <v>3686</v>
      </c>
    </row>
    <row r="3692" spans="1:1" ht="16" x14ac:dyDescent="0.2">
      <c r="A3692" s="3" t="s">
        <v>3687</v>
      </c>
    </row>
    <row r="3693" spans="1:1" ht="32" x14ac:dyDescent="0.2">
      <c r="A3693" s="3" t="s">
        <v>3688</v>
      </c>
    </row>
    <row r="3694" spans="1:1" ht="16" x14ac:dyDescent="0.2">
      <c r="A3694" s="3" t="s">
        <v>3689</v>
      </c>
    </row>
    <row r="3695" spans="1:1" ht="16" x14ac:dyDescent="0.2">
      <c r="A3695" s="3" t="s">
        <v>3690</v>
      </c>
    </row>
    <row r="3696" spans="1:1" ht="16" x14ac:dyDescent="0.2">
      <c r="A3696" s="3" t="s">
        <v>3691</v>
      </c>
    </row>
    <row r="3697" spans="1:1" ht="16" x14ac:dyDescent="0.2">
      <c r="A3697" s="3" t="s">
        <v>3692</v>
      </c>
    </row>
    <row r="3698" spans="1:1" ht="32" x14ac:dyDescent="0.2">
      <c r="A3698" s="3" t="s">
        <v>3693</v>
      </c>
    </row>
    <row r="3699" spans="1:1" ht="16" x14ac:dyDescent="0.2">
      <c r="A3699" s="3" t="s">
        <v>3694</v>
      </c>
    </row>
    <row r="3700" spans="1:1" ht="32" x14ac:dyDescent="0.2">
      <c r="A3700" s="3" t="s">
        <v>3695</v>
      </c>
    </row>
    <row r="3701" spans="1:1" ht="16" x14ac:dyDescent="0.2">
      <c r="A3701" s="3" t="s">
        <v>3696</v>
      </c>
    </row>
    <row r="3702" spans="1:1" ht="16" x14ac:dyDescent="0.2">
      <c r="A3702" s="3" t="s">
        <v>3697</v>
      </c>
    </row>
    <row r="3703" spans="1:1" ht="16" x14ac:dyDescent="0.2">
      <c r="A3703" s="3" t="s">
        <v>3698</v>
      </c>
    </row>
    <row r="3704" spans="1:1" ht="16" x14ac:dyDescent="0.2">
      <c r="A3704" s="3" t="s">
        <v>3699</v>
      </c>
    </row>
    <row r="3705" spans="1:1" ht="32" x14ac:dyDescent="0.2">
      <c r="A3705" s="3" t="s">
        <v>3700</v>
      </c>
    </row>
    <row r="3706" spans="1:1" ht="32" x14ac:dyDescent="0.2">
      <c r="A3706" s="3" t="s">
        <v>3701</v>
      </c>
    </row>
    <row r="3707" spans="1:1" ht="16" x14ac:dyDescent="0.2">
      <c r="A3707" s="3" t="s">
        <v>3702</v>
      </c>
    </row>
    <row r="3708" spans="1:1" ht="16" x14ac:dyDescent="0.2">
      <c r="A3708" s="3" t="s">
        <v>3703</v>
      </c>
    </row>
    <row r="3709" spans="1:1" ht="16" x14ac:dyDescent="0.2">
      <c r="A3709" s="3" t="s">
        <v>3704</v>
      </c>
    </row>
    <row r="3710" spans="1:1" ht="16" x14ac:dyDescent="0.2">
      <c r="A3710" s="3" t="s">
        <v>3705</v>
      </c>
    </row>
    <row r="3711" spans="1:1" ht="16" x14ac:dyDescent="0.2">
      <c r="A3711" s="3" t="s">
        <v>3706</v>
      </c>
    </row>
    <row r="3712" spans="1:1" ht="32" x14ac:dyDescent="0.2">
      <c r="A3712" s="3" t="s">
        <v>3707</v>
      </c>
    </row>
    <row r="3713" spans="1:1" ht="16" x14ac:dyDescent="0.2">
      <c r="A3713" s="3" t="s">
        <v>3708</v>
      </c>
    </row>
    <row r="3714" spans="1:1" ht="16" x14ac:dyDescent="0.2">
      <c r="A3714" s="3" t="s">
        <v>3709</v>
      </c>
    </row>
    <row r="3715" spans="1:1" ht="16" x14ac:dyDescent="0.2">
      <c r="A3715" s="3" t="s">
        <v>3710</v>
      </c>
    </row>
    <row r="3716" spans="1:1" ht="16" x14ac:dyDescent="0.2">
      <c r="A3716" s="3" t="s">
        <v>3711</v>
      </c>
    </row>
    <row r="3717" spans="1:1" ht="16" x14ac:dyDescent="0.2">
      <c r="A3717" s="3" t="s">
        <v>3712</v>
      </c>
    </row>
    <row r="3718" spans="1:1" ht="16" x14ac:dyDescent="0.2">
      <c r="A3718" s="3" t="s">
        <v>3713</v>
      </c>
    </row>
    <row r="3719" spans="1:1" ht="16" x14ac:dyDescent="0.2">
      <c r="A3719" s="3" t="s">
        <v>3714</v>
      </c>
    </row>
    <row r="3720" spans="1:1" ht="16" x14ac:dyDescent="0.2">
      <c r="A3720" s="3" t="s">
        <v>3715</v>
      </c>
    </row>
    <row r="3721" spans="1:1" ht="16" x14ac:dyDescent="0.2">
      <c r="A3721" s="3" t="s">
        <v>3716</v>
      </c>
    </row>
    <row r="3722" spans="1:1" ht="16" x14ac:dyDescent="0.2">
      <c r="A3722" s="3" t="s">
        <v>3717</v>
      </c>
    </row>
    <row r="3723" spans="1:1" ht="32" x14ac:dyDescent="0.2">
      <c r="A3723" s="3" t="s">
        <v>3718</v>
      </c>
    </row>
    <row r="3724" spans="1:1" ht="32" x14ac:dyDescent="0.2">
      <c r="A3724" s="3" t="s">
        <v>3719</v>
      </c>
    </row>
    <row r="3725" spans="1:1" ht="16" x14ac:dyDescent="0.2">
      <c r="A3725" s="3" t="s">
        <v>3720</v>
      </c>
    </row>
    <row r="3726" spans="1:1" ht="32" x14ac:dyDescent="0.2">
      <c r="A3726" s="3" t="s">
        <v>3721</v>
      </c>
    </row>
    <row r="3727" spans="1:1" ht="32" x14ac:dyDescent="0.2">
      <c r="A3727" s="3" t="s">
        <v>3722</v>
      </c>
    </row>
    <row r="3728" spans="1:1" ht="16" x14ac:dyDescent="0.2">
      <c r="A3728" s="3" t="s">
        <v>3723</v>
      </c>
    </row>
    <row r="3729" spans="1:1" ht="16" x14ac:dyDescent="0.2">
      <c r="A3729" s="3" t="s">
        <v>3724</v>
      </c>
    </row>
    <row r="3730" spans="1:1" ht="16" x14ac:dyDescent="0.2">
      <c r="A3730" s="3" t="s">
        <v>3725</v>
      </c>
    </row>
    <row r="3731" spans="1:1" ht="16" x14ac:dyDescent="0.2">
      <c r="A3731" s="3" t="s">
        <v>3726</v>
      </c>
    </row>
    <row r="3732" spans="1:1" ht="32" x14ac:dyDescent="0.2">
      <c r="A3732" s="3" t="s">
        <v>3727</v>
      </c>
    </row>
    <row r="3733" spans="1:1" ht="16" x14ac:dyDescent="0.2">
      <c r="A3733" s="3" t="s">
        <v>3728</v>
      </c>
    </row>
    <row r="3734" spans="1:1" ht="16" x14ac:dyDescent="0.2">
      <c r="A3734" s="3" t="s">
        <v>3729</v>
      </c>
    </row>
    <row r="3735" spans="1:1" ht="16" x14ac:dyDescent="0.2">
      <c r="A3735" s="3" t="s">
        <v>3730</v>
      </c>
    </row>
    <row r="3736" spans="1:1" ht="16" x14ac:dyDescent="0.2">
      <c r="A3736" s="3" t="s">
        <v>3731</v>
      </c>
    </row>
    <row r="3737" spans="1:1" ht="16" x14ac:dyDescent="0.2">
      <c r="A3737" s="3" t="s">
        <v>3732</v>
      </c>
    </row>
    <row r="3738" spans="1:1" ht="16" x14ac:dyDescent="0.2">
      <c r="A3738" s="3" t="s">
        <v>3733</v>
      </c>
    </row>
    <row r="3739" spans="1:1" ht="16" x14ac:dyDescent="0.2">
      <c r="A3739" s="3" t="s">
        <v>3734</v>
      </c>
    </row>
    <row r="3740" spans="1:1" ht="16" x14ac:dyDescent="0.2">
      <c r="A3740" s="3" t="s">
        <v>3735</v>
      </c>
    </row>
    <row r="3741" spans="1:1" ht="32" x14ac:dyDescent="0.2">
      <c r="A3741" s="3" t="s">
        <v>3736</v>
      </c>
    </row>
    <row r="3742" spans="1:1" ht="16" x14ac:dyDescent="0.2">
      <c r="A3742" s="3" t="s">
        <v>3737</v>
      </c>
    </row>
    <row r="3743" spans="1:1" ht="16" x14ac:dyDescent="0.2">
      <c r="A3743" s="3" t="s">
        <v>3738</v>
      </c>
    </row>
    <row r="3744" spans="1:1" ht="16" x14ac:dyDescent="0.2">
      <c r="A3744" s="3" t="s">
        <v>3739</v>
      </c>
    </row>
    <row r="3745" spans="1:1" ht="16" x14ac:dyDescent="0.2">
      <c r="A3745" s="3" t="s">
        <v>3740</v>
      </c>
    </row>
    <row r="3746" spans="1:1" ht="16" x14ac:dyDescent="0.2">
      <c r="A3746" s="3" t="s">
        <v>3741</v>
      </c>
    </row>
    <row r="3747" spans="1:1" ht="16" x14ac:dyDescent="0.2">
      <c r="A3747" s="3" t="s">
        <v>3742</v>
      </c>
    </row>
    <row r="3748" spans="1:1" ht="16" x14ac:dyDescent="0.2">
      <c r="A3748" s="3" t="s">
        <v>3743</v>
      </c>
    </row>
    <row r="3749" spans="1:1" ht="16" x14ac:dyDescent="0.2">
      <c r="A3749" s="3" t="s">
        <v>3744</v>
      </c>
    </row>
    <row r="3750" spans="1:1" ht="16" x14ac:dyDescent="0.2">
      <c r="A3750" s="3" t="s">
        <v>3745</v>
      </c>
    </row>
    <row r="3751" spans="1:1" ht="16" x14ac:dyDescent="0.2">
      <c r="A3751" s="3" t="s">
        <v>3746</v>
      </c>
    </row>
    <row r="3752" spans="1:1" ht="16" x14ac:dyDescent="0.2">
      <c r="A3752" s="3" t="s">
        <v>3747</v>
      </c>
    </row>
    <row r="3753" spans="1:1" ht="16" x14ac:dyDescent="0.2">
      <c r="A3753" s="3" t="s">
        <v>3748</v>
      </c>
    </row>
    <row r="3754" spans="1:1" ht="16" x14ac:dyDescent="0.2">
      <c r="A3754" s="3" t="s">
        <v>3749</v>
      </c>
    </row>
    <row r="3755" spans="1:1" ht="16" x14ac:dyDescent="0.2">
      <c r="A3755" s="3" t="s">
        <v>3750</v>
      </c>
    </row>
    <row r="3756" spans="1:1" ht="16" x14ac:dyDescent="0.2">
      <c r="A3756" s="3" t="s">
        <v>3751</v>
      </c>
    </row>
    <row r="3757" spans="1:1" ht="16" x14ac:dyDescent="0.2">
      <c r="A3757" s="3" t="s">
        <v>3752</v>
      </c>
    </row>
    <row r="3758" spans="1:1" ht="32" x14ac:dyDescent="0.2">
      <c r="A3758" s="3" t="s">
        <v>3753</v>
      </c>
    </row>
    <row r="3759" spans="1:1" ht="16" x14ac:dyDescent="0.2">
      <c r="A3759" s="3" t="s">
        <v>3754</v>
      </c>
    </row>
    <row r="3760" spans="1:1" ht="16" x14ac:dyDescent="0.2">
      <c r="A3760" s="3" t="s">
        <v>3755</v>
      </c>
    </row>
    <row r="3761" spans="1:1" ht="16" x14ac:dyDescent="0.2">
      <c r="A3761" s="3" t="s">
        <v>3756</v>
      </c>
    </row>
    <row r="3762" spans="1:1" ht="16" x14ac:dyDescent="0.2">
      <c r="A3762" s="3" t="s">
        <v>3757</v>
      </c>
    </row>
    <row r="3763" spans="1:1" ht="16" x14ac:dyDescent="0.2">
      <c r="A3763" s="3" t="s">
        <v>3758</v>
      </c>
    </row>
    <row r="3764" spans="1:1" ht="16" x14ac:dyDescent="0.2">
      <c r="A3764" s="3" t="s">
        <v>3759</v>
      </c>
    </row>
    <row r="3765" spans="1:1" ht="32" x14ac:dyDescent="0.2">
      <c r="A3765" s="3" t="s">
        <v>3760</v>
      </c>
    </row>
    <row r="3766" spans="1:1" ht="32" x14ac:dyDescent="0.2">
      <c r="A3766" s="3" t="s">
        <v>3761</v>
      </c>
    </row>
    <row r="3767" spans="1:1" ht="16" x14ac:dyDescent="0.2">
      <c r="A3767" s="3" t="s">
        <v>3762</v>
      </c>
    </row>
    <row r="3768" spans="1:1" ht="16" x14ac:dyDescent="0.2">
      <c r="A3768" s="3" t="s">
        <v>3763</v>
      </c>
    </row>
    <row r="3769" spans="1:1" ht="16" x14ac:dyDescent="0.2">
      <c r="A3769" s="3" t="s">
        <v>3764</v>
      </c>
    </row>
    <row r="3770" spans="1:1" ht="16" x14ac:dyDescent="0.2">
      <c r="A3770" s="3" t="s">
        <v>3765</v>
      </c>
    </row>
    <row r="3771" spans="1:1" ht="16" x14ac:dyDescent="0.2">
      <c r="A3771" s="3" t="s">
        <v>3766</v>
      </c>
    </row>
    <row r="3772" spans="1:1" ht="16" x14ac:dyDescent="0.2">
      <c r="A3772" s="3" t="s">
        <v>3767</v>
      </c>
    </row>
    <row r="3773" spans="1:1" ht="16" x14ac:dyDescent="0.2">
      <c r="A3773" s="3" t="s">
        <v>3768</v>
      </c>
    </row>
    <row r="3774" spans="1:1" ht="16" x14ac:dyDescent="0.2">
      <c r="A3774" s="3" t="s">
        <v>3769</v>
      </c>
    </row>
    <row r="3775" spans="1:1" ht="16" x14ac:dyDescent="0.2">
      <c r="A3775" s="3" t="s">
        <v>3770</v>
      </c>
    </row>
    <row r="3776" spans="1:1" ht="16" x14ac:dyDescent="0.2">
      <c r="A3776" s="3" t="s">
        <v>3771</v>
      </c>
    </row>
    <row r="3777" spans="1:1" ht="32" x14ac:dyDescent="0.2">
      <c r="A3777" s="3" t="s">
        <v>3772</v>
      </c>
    </row>
    <row r="3778" spans="1:1" ht="32" x14ac:dyDescent="0.2">
      <c r="A3778" s="3" t="s">
        <v>3773</v>
      </c>
    </row>
    <row r="3779" spans="1:1" ht="16" x14ac:dyDescent="0.2">
      <c r="A3779" s="3" t="s">
        <v>3774</v>
      </c>
    </row>
    <row r="3780" spans="1:1" ht="16" x14ac:dyDescent="0.2">
      <c r="A3780" s="3" t="s">
        <v>3775</v>
      </c>
    </row>
    <row r="3781" spans="1:1" ht="16" x14ac:dyDescent="0.2">
      <c r="A3781" s="3" t="s">
        <v>3776</v>
      </c>
    </row>
    <row r="3782" spans="1:1" ht="32" x14ac:dyDescent="0.2">
      <c r="A3782" s="3" t="s">
        <v>3777</v>
      </c>
    </row>
    <row r="3783" spans="1:1" ht="16" x14ac:dyDescent="0.2">
      <c r="A3783" s="3" t="s">
        <v>3778</v>
      </c>
    </row>
    <row r="3784" spans="1:1" ht="32" x14ac:dyDescent="0.2">
      <c r="A3784" s="3" t="s">
        <v>3779</v>
      </c>
    </row>
    <row r="3785" spans="1:1" ht="32" x14ac:dyDescent="0.2">
      <c r="A3785" s="3" t="s">
        <v>3780</v>
      </c>
    </row>
    <row r="3786" spans="1:1" ht="32" x14ac:dyDescent="0.2">
      <c r="A3786" s="3" t="s">
        <v>3781</v>
      </c>
    </row>
    <row r="3787" spans="1:1" ht="16" x14ac:dyDescent="0.2">
      <c r="A3787" s="3" t="s">
        <v>3782</v>
      </c>
    </row>
    <row r="3788" spans="1:1" ht="16" x14ac:dyDescent="0.2">
      <c r="A3788" s="3" t="s">
        <v>3783</v>
      </c>
    </row>
    <row r="3789" spans="1:1" ht="16" x14ac:dyDescent="0.2">
      <c r="A3789" s="3" t="s">
        <v>3784</v>
      </c>
    </row>
    <row r="3790" spans="1:1" ht="32" x14ac:dyDescent="0.2">
      <c r="A3790" s="3" t="s">
        <v>3785</v>
      </c>
    </row>
    <row r="3791" spans="1:1" ht="16" x14ac:dyDescent="0.2">
      <c r="A3791" s="3" t="s">
        <v>3786</v>
      </c>
    </row>
    <row r="3792" spans="1:1" ht="32" x14ac:dyDescent="0.2">
      <c r="A3792" s="3" t="s">
        <v>3787</v>
      </c>
    </row>
    <row r="3793" spans="1:1" ht="16" x14ac:dyDescent="0.2">
      <c r="A3793" s="3" t="s">
        <v>3788</v>
      </c>
    </row>
    <row r="3794" spans="1:1" ht="16" x14ac:dyDescent="0.2">
      <c r="A3794" s="3" t="s">
        <v>3789</v>
      </c>
    </row>
    <row r="3795" spans="1:1" ht="32" x14ac:dyDescent="0.2">
      <c r="A3795" s="3" t="s">
        <v>3790</v>
      </c>
    </row>
    <row r="3796" spans="1:1" ht="32" x14ac:dyDescent="0.2">
      <c r="A3796" s="3" t="s">
        <v>3791</v>
      </c>
    </row>
    <row r="3797" spans="1:1" ht="16" x14ac:dyDescent="0.2">
      <c r="A3797" s="3" t="s">
        <v>3792</v>
      </c>
    </row>
    <row r="3798" spans="1:1" ht="16" x14ac:dyDescent="0.2">
      <c r="A3798" s="3" t="s">
        <v>3793</v>
      </c>
    </row>
    <row r="3799" spans="1:1" ht="32" x14ac:dyDescent="0.2">
      <c r="A3799" s="3" t="s">
        <v>3794</v>
      </c>
    </row>
    <row r="3800" spans="1:1" ht="32" x14ac:dyDescent="0.2">
      <c r="A3800" s="3" t="s">
        <v>3795</v>
      </c>
    </row>
    <row r="3801" spans="1:1" ht="16" x14ac:dyDescent="0.2">
      <c r="A3801" s="3" t="s">
        <v>3796</v>
      </c>
    </row>
    <row r="3802" spans="1:1" ht="16" x14ac:dyDescent="0.2">
      <c r="A3802" s="3" t="s">
        <v>3797</v>
      </c>
    </row>
    <row r="3803" spans="1:1" ht="16" x14ac:dyDescent="0.2">
      <c r="A3803" s="3" t="s">
        <v>3798</v>
      </c>
    </row>
    <row r="3804" spans="1:1" ht="16" x14ac:dyDescent="0.2">
      <c r="A3804" s="3" t="s">
        <v>3799</v>
      </c>
    </row>
    <row r="3805" spans="1:1" ht="16" x14ac:dyDescent="0.2">
      <c r="A3805" s="3" t="s">
        <v>3800</v>
      </c>
    </row>
    <row r="3806" spans="1:1" ht="32" x14ac:dyDescent="0.2">
      <c r="A3806" s="3" t="s">
        <v>3801</v>
      </c>
    </row>
    <row r="3807" spans="1:1" ht="16" x14ac:dyDescent="0.2">
      <c r="A3807" s="3" t="s">
        <v>3802</v>
      </c>
    </row>
    <row r="3808" spans="1:1" ht="32" x14ac:dyDescent="0.2">
      <c r="A3808" s="3" t="s">
        <v>3803</v>
      </c>
    </row>
    <row r="3809" spans="1:1" ht="16" x14ac:dyDescent="0.2">
      <c r="A3809" s="3" t="s">
        <v>3804</v>
      </c>
    </row>
    <row r="3810" spans="1:1" ht="16" x14ac:dyDescent="0.2">
      <c r="A3810" s="3" t="s">
        <v>3805</v>
      </c>
    </row>
    <row r="3811" spans="1:1" ht="16" x14ac:dyDescent="0.2">
      <c r="A3811" s="3" t="s">
        <v>3806</v>
      </c>
    </row>
    <row r="3812" spans="1:1" ht="16" x14ac:dyDescent="0.2">
      <c r="A3812" s="3" t="s">
        <v>3807</v>
      </c>
    </row>
    <row r="3813" spans="1:1" ht="16" x14ac:dyDescent="0.2">
      <c r="A3813" s="3" t="s">
        <v>3808</v>
      </c>
    </row>
    <row r="3814" spans="1:1" ht="16" x14ac:dyDescent="0.2">
      <c r="A3814" s="3" t="s">
        <v>3809</v>
      </c>
    </row>
    <row r="3815" spans="1:1" ht="16" x14ac:dyDescent="0.2">
      <c r="A3815" s="3" t="s">
        <v>3810</v>
      </c>
    </row>
    <row r="3816" spans="1:1" ht="32" x14ac:dyDescent="0.2">
      <c r="A3816" s="3" t="s">
        <v>3811</v>
      </c>
    </row>
    <row r="3817" spans="1:1" ht="16" x14ac:dyDescent="0.2">
      <c r="A3817" s="3" t="s">
        <v>3812</v>
      </c>
    </row>
    <row r="3818" spans="1:1" ht="16" x14ac:dyDescent="0.2">
      <c r="A3818" s="3" t="s">
        <v>3813</v>
      </c>
    </row>
    <row r="3819" spans="1:1" ht="16" x14ac:dyDescent="0.2">
      <c r="A3819" s="3" t="s">
        <v>3814</v>
      </c>
    </row>
    <row r="3820" spans="1:1" ht="16" x14ac:dyDescent="0.2">
      <c r="A3820" s="3" t="s">
        <v>3815</v>
      </c>
    </row>
    <row r="3821" spans="1:1" ht="32" x14ac:dyDescent="0.2">
      <c r="A3821" s="3" t="s">
        <v>3816</v>
      </c>
    </row>
    <row r="3822" spans="1:1" ht="16" x14ac:dyDescent="0.2">
      <c r="A3822" s="3" t="s">
        <v>3817</v>
      </c>
    </row>
    <row r="3823" spans="1:1" ht="32" x14ac:dyDescent="0.2">
      <c r="A3823" s="3" t="s">
        <v>3818</v>
      </c>
    </row>
    <row r="3824" spans="1:1" ht="16" x14ac:dyDescent="0.2">
      <c r="A3824" s="3" t="s">
        <v>3819</v>
      </c>
    </row>
    <row r="3825" spans="1:1" ht="16" x14ac:dyDescent="0.2">
      <c r="A3825" s="3" t="s">
        <v>3820</v>
      </c>
    </row>
    <row r="3826" spans="1:1" ht="16" x14ac:dyDescent="0.2">
      <c r="A3826" s="3" t="s">
        <v>3821</v>
      </c>
    </row>
    <row r="3827" spans="1:1" ht="16" x14ac:dyDescent="0.2">
      <c r="A3827" s="3" t="s">
        <v>3822</v>
      </c>
    </row>
    <row r="3828" spans="1:1" ht="32" x14ac:dyDescent="0.2">
      <c r="A3828" s="3" t="s">
        <v>3823</v>
      </c>
    </row>
    <row r="3829" spans="1:1" ht="16" x14ac:dyDescent="0.2">
      <c r="A3829" s="3" t="s">
        <v>3824</v>
      </c>
    </row>
    <row r="3830" spans="1:1" ht="16" x14ac:dyDescent="0.2">
      <c r="A3830" s="3" t="s">
        <v>3825</v>
      </c>
    </row>
    <row r="3831" spans="1:1" ht="16" x14ac:dyDescent="0.2">
      <c r="A3831" s="3" t="s">
        <v>3826</v>
      </c>
    </row>
    <row r="3832" spans="1:1" ht="16" x14ac:dyDescent="0.2">
      <c r="A3832" s="3" t="s">
        <v>3827</v>
      </c>
    </row>
    <row r="3833" spans="1:1" ht="32" x14ac:dyDescent="0.2">
      <c r="A3833" s="3" t="s">
        <v>3828</v>
      </c>
    </row>
    <row r="3834" spans="1:1" ht="16" x14ac:dyDescent="0.2">
      <c r="A3834" s="3" t="s">
        <v>3829</v>
      </c>
    </row>
    <row r="3835" spans="1:1" ht="16" x14ac:dyDescent="0.2">
      <c r="A3835" s="3" t="s">
        <v>3830</v>
      </c>
    </row>
    <row r="3836" spans="1:1" ht="16" x14ac:dyDescent="0.2">
      <c r="A3836" s="3" t="s">
        <v>3831</v>
      </c>
    </row>
    <row r="3837" spans="1:1" ht="16" x14ac:dyDescent="0.2">
      <c r="A3837" s="3" t="s">
        <v>3832</v>
      </c>
    </row>
    <row r="3838" spans="1:1" ht="16" x14ac:dyDescent="0.2">
      <c r="A3838" s="3" t="s">
        <v>3833</v>
      </c>
    </row>
    <row r="3839" spans="1:1" ht="16" x14ac:dyDescent="0.2">
      <c r="A3839" s="3" t="s">
        <v>3834</v>
      </c>
    </row>
    <row r="3840" spans="1:1" ht="32" x14ac:dyDescent="0.2">
      <c r="A3840" s="3" t="s">
        <v>3835</v>
      </c>
    </row>
    <row r="3841" spans="1:1" ht="16" x14ac:dyDescent="0.2">
      <c r="A3841" s="3" t="s">
        <v>3836</v>
      </c>
    </row>
    <row r="3842" spans="1:1" ht="16" x14ac:dyDescent="0.2">
      <c r="A3842" s="3" t="s">
        <v>3837</v>
      </c>
    </row>
    <row r="3843" spans="1:1" ht="16" x14ac:dyDescent="0.2">
      <c r="A3843" s="3" t="s">
        <v>3838</v>
      </c>
    </row>
    <row r="3844" spans="1:1" ht="16" x14ac:dyDescent="0.2">
      <c r="A3844" s="3" t="s">
        <v>3839</v>
      </c>
    </row>
    <row r="3845" spans="1:1" ht="16" x14ac:dyDescent="0.2">
      <c r="A3845" s="3" t="s">
        <v>3840</v>
      </c>
    </row>
    <row r="3846" spans="1:1" ht="32" x14ac:dyDescent="0.2">
      <c r="A3846" s="3" t="s">
        <v>3841</v>
      </c>
    </row>
    <row r="3847" spans="1:1" ht="16" x14ac:dyDescent="0.2">
      <c r="A3847" s="3" t="s">
        <v>3842</v>
      </c>
    </row>
    <row r="3848" spans="1:1" ht="16" x14ac:dyDescent="0.2">
      <c r="A3848" s="3" t="s">
        <v>3843</v>
      </c>
    </row>
    <row r="3849" spans="1:1" ht="16" x14ac:dyDescent="0.2">
      <c r="A3849" s="3" t="s">
        <v>3844</v>
      </c>
    </row>
    <row r="3850" spans="1:1" ht="32" x14ac:dyDescent="0.2">
      <c r="A3850" s="3" t="s">
        <v>3845</v>
      </c>
    </row>
    <row r="3851" spans="1:1" ht="16" x14ac:dyDescent="0.2">
      <c r="A3851" s="3" t="s">
        <v>3846</v>
      </c>
    </row>
    <row r="3852" spans="1:1" ht="16" x14ac:dyDescent="0.2">
      <c r="A3852" s="3" t="s">
        <v>3847</v>
      </c>
    </row>
    <row r="3853" spans="1:1" ht="16" x14ac:dyDescent="0.2">
      <c r="A3853" s="3" t="s">
        <v>3848</v>
      </c>
    </row>
    <row r="3854" spans="1:1" ht="32" x14ac:dyDescent="0.2">
      <c r="A3854" s="3" t="s">
        <v>3849</v>
      </c>
    </row>
    <row r="3855" spans="1:1" ht="16" x14ac:dyDescent="0.2">
      <c r="A3855" s="3" t="s">
        <v>3850</v>
      </c>
    </row>
    <row r="3856" spans="1:1" ht="16" x14ac:dyDescent="0.2">
      <c r="A3856" s="3" t="s">
        <v>3851</v>
      </c>
    </row>
    <row r="3857" spans="1:1" ht="32" x14ac:dyDescent="0.2">
      <c r="A3857" s="3" t="s">
        <v>3852</v>
      </c>
    </row>
    <row r="3858" spans="1:1" ht="16" x14ac:dyDescent="0.2">
      <c r="A3858" s="3" t="s">
        <v>3853</v>
      </c>
    </row>
    <row r="3859" spans="1:1" ht="16" x14ac:dyDescent="0.2">
      <c r="A3859" s="3" t="s">
        <v>3854</v>
      </c>
    </row>
    <row r="3860" spans="1:1" ht="32" x14ac:dyDescent="0.2">
      <c r="A3860" s="3" t="s">
        <v>3855</v>
      </c>
    </row>
    <row r="3861" spans="1:1" ht="16" x14ac:dyDescent="0.2">
      <c r="A3861" s="3" t="s">
        <v>3856</v>
      </c>
    </row>
    <row r="3862" spans="1:1" ht="32" x14ac:dyDescent="0.2">
      <c r="A3862" s="3" t="s">
        <v>3857</v>
      </c>
    </row>
    <row r="3863" spans="1:1" ht="16" x14ac:dyDescent="0.2">
      <c r="A3863" s="3" t="s">
        <v>3858</v>
      </c>
    </row>
    <row r="3864" spans="1:1" ht="16" x14ac:dyDescent="0.2">
      <c r="A3864" s="3" t="s">
        <v>3859</v>
      </c>
    </row>
    <row r="3865" spans="1:1" ht="16" x14ac:dyDescent="0.2">
      <c r="A3865" s="3" t="s">
        <v>3860</v>
      </c>
    </row>
    <row r="3866" spans="1:1" ht="16" x14ac:dyDescent="0.2">
      <c r="A3866" s="3" t="s">
        <v>3861</v>
      </c>
    </row>
    <row r="3867" spans="1:1" ht="16" x14ac:dyDescent="0.2">
      <c r="A3867" s="3" t="s">
        <v>3862</v>
      </c>
    </row>
    <row r="3868" spans="1:1" ht="32" x14ac:dyDescent="0.2">
      <c r="A3868" s="3" t="s">
        <v>3863</v>
      </c>
    </row>
    <row r="3869" spans="1:1" ht="16" x14ac:dyDescent="0.2">
      <c r="A3869" s="3" t="s">
        <v>3864</v>
      </c>
    </row>
    <row r="3870" spans="1:1" ht="16" x14ac:dyDescent="0.2">
      <c r="A3870" s="3" t="s">
        <v>3865</v>
      </c>
    </row>
    <row r="3871" spans="1:1" ht="16" x14ac:dyDescent="0.2">
      <c r="A3871" s="3" t="s">
        <v>3866</v>
      </c>
    </row>
    <row r="3872" spans="1:1" ht="32" x14ac:dyDescent="0.2">
      <c r="A3872" s="3" t="s">
        <v>3867</v>
      </c>
    </row>
    <row r="3873" spans="1:1" ht="16" x14ac:dyDescent="0.2">
      <c r="A3873" s="3" t="s">
        <v>3868</v>
      </c>
    </row>
    <row r="3874" spans="1:1" ht="16" x14ac:dyDescent="0.2">
      <c r="A3874" s="3" t="s">
        <v>3869</v>
      </c>
    </row>
    <row r="3875" spans="1:1" ht="32" x14ac:dyDescent="0.2">
      <c r="A3875" s="3" t="s">
        <v>3870</v>
      </c>
    </row>
    <row r="3876" spans="1:1" ht="32" x14ac:dyDescent="0.2">
      <c r="A3876" s="3" t="s">
        <v>3871</v>
      </c>
    </row>
    <row r="3877" spans="1:1" ht="32" x14ac:dyDescent="0.2">
      <c r="A3877" s="3" t="s">
        <v>3872</v>
      </c>
    </row>
    <row r="3878" spans="1:1" ht="32" x14ac:dyDescent="0.2">
      <c r="A3878" s="3" t="s">
        <v>3873</v>
      </c>
    </row>
    <row r="3879" spans="1:1" ht="16" x14ac:dyDescent="0.2">
      <c r="A3879" s="3" t="s">
        <v>3874</v>
      </c>
    </row>
    <row r="3880" spans="1:1" ht="16" x14ac:dyDescent="0.2">
      <c r="A3880" s="3" t="s">
        <v>3875</v>
      </c>
    </row>
    <row r="3881" spans="1:1" ht="16" x14ac:dyDescent="0.2">
      <c r="A3881" s="3" t="s">
        <v>3876</v>
      </c>
    </row>
    <row r="3882" spans="1:1" ht="16" x14ac:dyDescent="0.2">
      <c r="A3882" s="3" t="s">
        <v>3877</v>
      </c>
    </row>
    <row r="3883" spans="1:1" ht="16" x14ac:dyDescent="0.2">
      <c r="A3883" s="3" t="s">
        <v>3878</v>
      </c>
    </row>
    <row r="3884" spans="1:1" ht="32" x14ac:dyDescent="0.2">
      <c r="A3884" s="3" t="s">
        <v>3879</v>
      </c>
    </row>
    <row r="3885" spans="1:1" ht="16" x14ac:dyDescent="0.2">
      <c r="A3885" s="3" t="s">
        <v>3880</v>
      </c>
    </row>
    <row r="3886" spans="1:1" ht="32" x14ac:dyDescent="0.2">
      <c r="A3886" s="3" t="s">
        <v>3881</v>
      </c>
    </row>
    <row r="3887" spans="1:1" ht="32" x14ac:dyDescent="0.2">
      <c r="A3887" s="3" t="s">
        <v>3882</v>
      </c>
    </row>
    <row r="3888" spans="1:1" ht="16" x14ac:dyDescent="0.2">
      <c r="A3888" s="3" t="s">
        <v>3883</v>
      </c>
    </row>
    <row r="3889" spans="1:1" ht="32" x14ac:dyDescent="0.2">
      <c r="A3889" s="3" t="s">
        <v>3884</v>
      </c>
    </row>
    <row r="3890" spans="1:1" ht="16" x14ac:dyDescent="0.2">
      <c r="A3890" s="3" t="s">
        <v>3885</v>
      </c>
    </row>
    <row r="3891" spans="1:1" ht="16" x14ac:dyDescent="0.2">
      <c r="A3891" s="3" t="s">
        <v>3886</v>
      </c>
    </row>
    <row r="3892" spans="1:1" ht="16" x14ac:dyDescent="0.2">
      <c r="A3892" s="3" t="s">
        <v>3887</v>
      </c>
    </row>
    <row r="3893" spans="1:1" ht="16" x14ac:dyDescent="0.2">
      <c r="A3893" s="3" t="s">
        <v>3888</v>
      </c>
    </row>
    <row r="3894" spans="1:1" ht="16" x14ac:dyDescent="0.2">
      <c r="A3894" s="3" t="s">
        <v>3889</v>
      </c>
    </row>
    <row r="3895" spans="1:1" ht="16" x14ac:dyDescent="0.2">
      <c r="A3895" s="3" t="s">
        <v>3890</v>
      </c>
    </row>
    <row r="3896" spans="1:1" ht="16" x14ac:dyDescent="0.2">
      <c r="A3896" s="3" t="s">
        <v>3891</v>
      </c>
    </row>
    <row r="3897" spans="1:1" ht="16" x14ac:dyDescent="0.2">
      <c r="A3897" s="3" t="s">
        <v>3892</v>
      </c>
    </row>
    <row r="3898" spans="1:1" ht="16" x14ac:dyDescent="0.2">
      <c r="A3898" s="3" t="s">
        <v>3893</v>
      </c>
    </row>
    <row r="3899" spans="1:1" ht="32" x14ac:dyDescent="0.2">
      <c r="A3899" s="3" t="s">
        <v>3894</v>
      </c>
    </row>
    <row r="3900" spans="1:1" ht="16" x14ac:dyDescent="0.2">
      <c r="A3900" s="3" t="s">
        <v>3895</v>
      </c>
    </row>
    <row r="3901" spans="1:1" ht="32" x14ac:dyDescent="0.2">
      <c r="A3901" s="3" t="s">
        <v>3896</v>
      </c>
    </row>
    <row r="3902" spans="1:1" ht="16" x14ac:dyDescent="0.2">
      <c r="A3902" s="3" t="s">
        <v>3897</v>
      </c>
    </row>
    <row r="3903" spans="1:1" ht="16" x14ac:dyDescent="0.2">
      <c r="A3903" s="3" t="s">
        <v>3898</v>
      </c>
    </row>
    <row r="3904" spans="1:1" ht="32" x14ac:dyDescent="0.2">
      <c r="A3904" s="3" t="s">
        <v>3899</v>
      </c>
    </row>
    <row r="3905" spans="1:1" ht="16" x14ac:dyDescent="0.2">
      <c r="A3905" s="3" t="s">
        <v>3900</v>
      </c>
    </row>
    <row r="3906" spans="1:1" ht="16" x14ac:dyDescent="0.2">
      <c r="A3906" s="3" t="s">
        <v>3901</v>
      </c>
    </row>
    <row r="3907" spans="1:1" ht="16" x14ac:dyDescent="0.2">
      <c r="A3907" s="3" t="s">
        <v>3902</v>
      </c>
    </row>
    <row r="3908" spans="1:1" ht="16" x14ac:dyDescent="0.2">
      <c r="A3908" s="3" t="s">
        <v>3903</v>
      </c>
    </row>
    <row r="3909" spans="1:1" ht="32" x14ac:dyDescent="0.2">
      <c r="A3909" s="3" t="s">
        <v>3904</v>
      </c>
    </row>
    <row r="3910" spans="1:1" ht="16" x14ac:dyDescent="0.2">
      <c r="A3910" s="3" t="s">
        <v>3905</v>
      </c>
    </row>
    <row r="3911" spans="1:1" ht="16" x14ac:dyDescent="0.2">
      <c r="A3911" s="3" t="s">
        <v>3906</v>
      </c>
    </row>
    <row r="3912" spans="1:1" ht="16" x14ac:dyDescent="0.2">
      <c r="A3912" s="3" t="s">
        <v>3907</v>
      </c>
    </row>
    <row r="3913" spans="1:1" ht="16" x14ac:dyDescent="0.2">
      <c r="A3913" s="3" t="s">
        <v>3908</v>
      </c>
    </row>
    <row r="3914" spans="1:1" ht="16" x14ac:dyDescent="0.2">
      <c r="A3914" s="3" t="s">
        <v>3909</v>
      </c>
    </row>
    <row r="3915" spans="1:1" ht="32" x14ac:dyDescent="0.2">
      <c r="A3915" s="3" t="s">
        <v>3910</v>
      </c>
    </row>
    <row r="3916" spans="1:1" ht="32" x14ac:dyDescent="0.2">
      <c r="A3916" s="3" t="s">
        <v>3911</v>
      </c>
    </row>
    <row r="3917" spans="1:1" ht="16" x14ac:dyDescent="0.2">
      <c r="A3917" s="3" t="s">
        <v>3912</v>
      </c>
    </row>
    <row r="3918" spans="1:1" ht="16" x14ac:dyDescent="0.2">
      <c r="A3918" s="3" t="s">
        <v>3913</v>
      </c>
    </row>
    <row r="3919" spans="1:1" ht="16" x14ac:dyDescent="0.2">
      <c r="A3919" s="3" t="s">
        <v>3914</v>
      </c>
    </row>
    <row r="3920" spans="1:1" ht="16" x14ac:dyDescent="0.2">
      <c r="A3920" s="3" t="s">
        <v>3915</v>
      </c>
    </row>
    <row r="3921" spans="1:1" ht="16" x14ac:dyDescent="0.2">
      <c r="A3921" s="3" t="s">
        <v>3916</v>
      </c>
    </row>
    <row r="3922" spans="1:1" ht="16" x14ac:dyDescent="0.2">
      <c r="A3922" s="3" t="s">
        <v>3917</v>
      </c>
    </row>
    <row r="3923" spans="1:1" ht="32" x14ac:dyDescent="0.2">
      <c r="A3923" s="3" t="s">
        <v>3918</v>
      </c>
    </row>
    <row r="3924" spans="1:1" ht="16" x14ac:dyDescent="0.2">
      <c r="A3924" s="3" t="s">
        <v>3919</v>
      </c>
    </row>
    <row r="3925" spans="1:1" ht="16" x14ac:dyDescent="0.2">
      <c r="A3925" s="3" t="s">
        <v>3920</v>
      </c>
    </row>
    <row r="3926" spans="1:1" ht="32" x14ac:dyDescent="0.2">
      <c r="A3926" s="3" t="s">
        <v>3921</v>
      </c>
    </row>
    <row r="3927" spans="1:1" ht="16" x14ac:dyDescent="0.2">
      <c r="A3927" s="3" t="s">
        <v>3922</v>
      </c>
    </row>
    <row r="3928" spans="1:1" ht="16" x14ac:dyDescent="0.2">
      <c r="A3928" s="3" t="s">
        <v>3923</v>
      </c>
    </row>
    <row r="3929" spans="1:1" ht="32" x14ac:dyDescent="0.2">
      <c r="A3929" s="3" t="s">
        <v>3924</v>
      </c>
    </row>
    <row r="3930" spans="1:1" ht="16" x14ac:dyDescent="0.2">
      <c r="A3930" s="3" t="s">
        <v>3925</v>
      </c>
    </row>
    <row r="3931" spans="1:1" ht="32" x14ac:dyDescent="0.2">
      <c r="A3931" s="3" t="s">
        <v>3926</v>
      </c>
    </row>
    <row r="3932" spans="1:1" ht="16" x14ac:dyDescent="0.2">
      <c r="A3932" s="3" t="s">
        <v>3927</v>
      </c>
    </row>
    <row r="3933" spans="1:1" ht="16" x14ac:dyDescent="0.2">
      <c r="A3933" s="3" t="s">
        <v>3928</v>
      </c>
    </row>
    <row r="3934" spans="1:1" ht="32" x14ac:dyDescent="0.2">
      <c r="A3934" s="3" t="s">
        <v>3929</v>
      </c>
    </row>
    <row r="3935" spans="1:1" ht="16" x14ac:dyDescent="0.2">
      <c r="A3935" s="3" t="s">
        <v>3930</v>
      </c>
    </row>
    <row r="3936" spans="1:1" ht="16" x14ac:dyDescent="0.2">
      <c r="A3936" s="3" t="s">
        <v>3931</v>
      </c>
    </row>
    <row r="3937" spans="1:1" ht="16" x14ac:dyDescent="0.2">
      <c r="A3937" s="3" t="s">
        <v>3932</v>
      </c>
    </row>
    <row r="3938" spans="1:1" ht="16" x14ac:dyDescent="0.2">
      <c r="A3938" s="3" t="s">
        <v>3933</v>
      </c>
    </row>
    <row r="3939" spans="1:1" ht="16" x14ac:dyDescent="0.2">
      <c r="A3939" s="3" t="s">
        <v>3934</v>
      </c>
    </row>
    <row r="3940" spans="1:1" ht="16" x14ac:dyDescent="0.2">
      <c r="A3940" s="3" t="s">
        <v>3935</v>
      </c>
    </row>
    <row r="3941" spans="1:1" ht="16" x14ac:dyDescent="0.2">
      <c r="A3941" s="3" t="s">
        <v>3936</v>
      </c>
    </row>
    <row r="3942" spans="1:1" ht="16" x14ac:dyDescent="0.2">
      <c r="A3942" s="3" t="s">
        <v>3937</v>
      </c>
    </row>
    <row r="3943" spans="1:1" ht="16" x14ac:dyDescent="0.2">
      <c r="A3943" s="3" t="s">
        <v>3938</v>
      </c>
    </row>
    <row r="3944" spans="1:1" ht="16" x14ac:dyDescent="0.2">
      <c r="A3944" s="3" t="s">
        <v>3939</v>
      </c>
    </row>
    <row r="3945" spans="1:1" ht="16" x14ac:dyDescent="0.2">
      <c r="A3945" s="3" t="s">
        <v>3940</v>
      </c>
    </row>
    <row r="3946" spans="1:1" ht="16" x14ac:dyDescent="0.2">
      <c r="A3946" s="3" t="s">
        <v>3941</v>
      </c>
    </row>
    <row r="3947" spans="1:1" ht="16" x14ac:dyDescent="0.2">
      <c r="A3947" s="3" t="s">
        <v>3942</v>
      </c>
    </row>
    <row r="3948" spans="1:1" ht="16" x14ac:dyDescent="0.2">
      <c r="A3948" s="3" t="s">
        <v>3943</v>
      </c>
    </row>
    <row r="3949" spans="1:1" ht="16" x14ac:dyDescent="0.2">
      <c r="A3949" s="3" t="s">
        <v>3944</v>
      </c>
    </row>
    <row r="3950" spans="1:1" ht="16" x14ac:dyDescent="0.2">
      <c r="A3950" s="3" t="s">
        <v>3945</v>
      </c>
    </row>
    <row r="3951" spans="1:1" ht="32" x14ac:dyDescent="0.2">
      <c r="A3951" s="3" t="s">
        <v>3946</v>
      </c>
    </row>
    <row r="3952" spans="1:1" ht="16" x14ac:dyDescent="0.2">
      <c r="A3952" s="3" t="s">
        <v>3947</v>
      </c>
    </row>
    <row r="3953" spans="1:1" ht="16" x14ac:dyDescent="0.2">
      <c r="A3953" s="3" t="s">
        <v>3948</v>
      </c>
    </row>
    <row r="3954" spans="1:1" ht="16" x14ac:dyDescent="0.2">
      <c r="A3954" s="3" t="s">
        <v>3949</v>
      </c>
    </row>
    <row r="3955" spans="1:1" ht="16" x14ac:dyDescent="0.2">
      <c r="A3955" s="3" t="s">
        <v>3950</v>
      </c>
    </row>
    <row r="3956" spans="1:1" ht="16" x14ac:dyDescent="0.2">
      <c r="A3956" s="3" t="s">
        <v>3951</v>
      </c>
    </row>
    <row r="3957" spans="1:1" ht="32" x14ac:dyDescent="0.2">
      <c r="A3957" s="3" t="s">
        <v>3952</v>
      </c>
    </row>
    <row r="3958" spans="1:1" ht="16" x14ac:dyDescent="0.2">
      <c r="A3958" s="3" t="s">
        <v>3953</v>
      </c>
    </row>
    <row r="3959" spans="1:1" ht="32" x14ac:dyDescent="0.2">
      <c r="A3959" s="3" t="s">
        <v>3954</v>
      </c>
    </row>
    <row r="3960" spans="1:1" ht="16" x14ac:dyDescent="0.2">
      <c r="A3960" s="3" t="s">
        <v>3955</v>
      </c>
    </row>
    <row r="3961" spans="1:1" ht="32" x14ac:dyDescent="0.2">
      <c r="A3961" s="3" t="s">
        <v>3956</v>
      </c>
    </row>
    <row r="3962" spans="1:1" ht="16" x14ac:dyDescent="0.2">
      <c r="A3962" s="3" t="s">
        <v>3957</v>
      </c>
    </row>
    <row r="3963" spans="1:1" ht="16" x14ac:dyDescent="0.2">
      <c r="A3963" s="3" t="s">
        <v>3958</v>
      </c>
    </row>
    <row r="3964" spans="1:1" ht="32" x14ac:dyDescent="0.2">
      <c r="A3964" s="3" t="s">
        <v>3959</v>
      </c>
    </row>
    <row r="3965" spans="1:1" ht="16" x14ac:dyDescent="0.2">
      <c r="A3965" s="3" t="s">
        <v>3960</v>
      </c>
    </row>
    <row r="3966" spans="1:1" ht="16" x14ac:dyDescent="0.2">
      <c r="A3966" s="3" t="s">
        <v>3961</v>
      </c>
    </row>
    <row r="3967" spans="1:1" ht="16" x14ac:dyDescent="0.2">
      <c r="A3967" s="3" t="s">
        <v>3962</v>
      </c>
    </row>
    <row r="3968" spans="1:1" ht="16" x14ac:dyDescent="0.2">
      <c r="A3968" s="3" t="s">
        <v>3963</v>
      </c>
    </row>
    <row r="3969" spans="1:1" ht="32" x14ac:dyDescent="0.2">
      <c r="A3969" s="3" t="s">
        <v>3964</v>
      </c>
    </row>
    <row r="3970" spans="1:1" ht="16" x14ac:dyDescent="0.2">
      <c r="A3970" s="3" t="s">
        <v>3965</v>
      </c>
    </row>
    <row r="3971" spans="1:1" ht="16" x14ac:dyDescent="0.2">
      <c r="A3971" s="3" t="s">
        <v>3966</v>
      </c>
    </row>
    <row r="3972" spans="1:1" ht="16" x14ac:dyDescent="0.2">
      <c r="A3972" s="3" t="s">
        <v>3967</v>
      </c>
    </row>
    <row r="3973" spans="1:1" ht="16" x14ac:dyDescent="0.2">
      <c r="A3973" s="3" t="s">
        <v>3968</v>
      </c>
    </row>
    <row r="3974" spans="1:1" ht="16" x14ac:dyDescent="0.2">
      <c r="A3974" s="3" t="s">
        <v>3969</v>
      </c>
    </row>
    <row r="3975" spans="1:1" ht="16" x14ac:dyDescent="0.2">
      <c r="A3975" s="3" t="s">
        <v>3970</v>
      </c>
    </row>
    <row r="3976" spans="1:1" ht="16" x14ac:dyDescent="0.2">
      <c r="A3976" s="3" t="s">
        <v>3971</v>
      </c>
    </row>
    <row r="3977" spans="1:1" ht="16" x14ac:dyDescent="0.2">
      <c r="A3977" s="3" t="s">
        <v>3972</v>
      </c>
    </row>
    <row r="3978" spans="1:1" ht="16" x14ac:dyDescent="0.2">
      <c r="A3978" s="3" t="s">
        <v>3973</v>
      </c>
    </row>
    <row r="3979" spans="1:1" ht="16" x14ac:dyDescent="0.2">
      <c r="A3979" s="3" t="s">
        <v>3974</v>
      </c>
    </row>
    <row r="3980" spans="1:1" ht="16" x14ac:dyDescent="0.2">
      <c r="A3980" s="3" t="s">
        <v>3975</v>
      </c>
    </row>
    <row r="3981" spans="1:1" ht="16" x14ac:dyDescent="0.2">
      <c r="A3981" s="3" t="s">
        <v>3976</v>
      </c>
    </row>
    <row r="3982" spans="1:1" ht="16" x14ac:dyDescent="0.2">
      <c r="A3982" s="3" t="s">
        <v>3977</v>
      </c>
    </row>
    <row r="3983" spans="1:1" ht="16" x14ac:dyDescent="0.2">
      <c r="A3983" s="3" t="s">
        <v>3358</v>
      </c>
    </row>
    <row r="3984" spans="1:1" ht="16" x14ac:dyDescent="0.2">
      <c r="A3984" s="3" t="s">
        <v>3978</v>
      </c>
    </row>
    <row r="3985" spans="1:1" ht="16" x14ac:dyDescent="0.2">
      <c r="A3985" s="3" t="s">
        <v>3979</v>
      </c>
    </row>
    <row r="3986" spans="1:1" ht="16" x14ac:dyDescent="0.2">
      <c r="A3986" s="3" t="s">
        <v>3980</v>
      </c>
    </row>
    <row r="3987" spans="1:1" ht="32" x14ac:dyDescent="0.2">
      <c r="A3987" s="3" t="s">
        <v>3981</v>
      </c>
    </row>
    <row r="3988" spans="1:1" ht="16" x14ac:dyDescent="0.2">
      <c r="A3988" s="3" t="s">
        <v>3982</v>
      </c>
    </row>
    <row r="3989" spans="1:1" ht="16" x14ac:dyDescent="0.2">
      <c r="A3989" s="3" t="s">
        <v>3983</v>
      </c>
    </row>
    <row r="3990" spans="1:1" ht="16" x14ac:dyDescent="0.2">
      <c r="A3990" s="3" t="s">
        <v>3984</v>
      </c>
    </row>
    <row r="3991" spans="1:1" ht="16" x14ac:dyDescent="0.2">
      <c r="A3991" s="3" t="s">
        <v>3985</v>
      </c>
    </row>
    <row r="3992" spans="1:1" ht="32" x14ac:dyDescent="0.2">
      <c r="A3992" s="3" t="s">
        <v>3986</v>
      </c>
    </row>
    <row r="3993" spans="1:1" ht="32" x14ac:dyDescent="0.2">
      <c r="A3993" s="3" t="s">
        <v>3987</v>
      </c>
    </row>
    <row r="3994" spans="1:1" ht="32" x14ac:dyDescent="0.2">
      <c r="A3994" s="3" t="s">
        <v>3988</v>
      </c>
    </row>
    <row r="3995" spans="1:1" ht="16" x14ac:dyDescent="0.2">
      <c r="A3995" s="3" t="s">
        <v>3989</v>
      </c>
    </row>
    <row r="3996" spans="1:1" ht="16" x14ac:dyDescent="0.2">
      <c r="A3996" s="3" t="s">
        <v>3990</v>
      </c>
    </row>
    <row r="3997" spans="1:1" ht="32" x14ac:dyDescent="0.2">
      <c r="A3997" s="3" t="s">
        <v>3991</v>
      </c>
    </row>
    <row r="3998" spans="1:1" ht="16" x14ac:dyDescent="0.2">
      <c r="A3998" s="3" t="s">
        <v>3992</v>
      </c>
    </row>
    <row r="3999" spans="1:1" ht="16" x14ac:dyDescent="0.2">
      <c r="A3999" s="3" t="s">
        <v>3993</v>
      </c>
    </row>
    <row r="4000" spans="1:1" ht="16" x14ac:dyDescent="0.2">
      <c r="A4000" s="3" t="s">
        <v>3994</v>
      </c>
    </row>
    <row r="4001" spans="1:1" ht="32" x14ac:dyDescent="0.2">
      <c r="A4001" s="3" t="s">
        <v>3995</v>
      </c>
    </row>
    <row r="4002" spans="1:1" ht="16" x14ac:dyDescent="0.2">
      <c r="A4002" s="3" t="s">
        <v>3996</v>
      </c>
    </row>
    <row r="4003" spans="1:1" ht="32" x14ac:dyDescent="0.2">
      <c r="A4003" s="3" t="s">
        <v>3997</v>
      </c>
    </row>
    <row r="4004" spans="1:1" ht="16" x14ac:dyDescent="0.2">
      <c r="A4004" s="3" t="s">
        <v>3998</v>
      </c>
    </row>
    <row r="4005" spans="1:1" ht="16" x14ac:dyDescent="0.2">
      <c r="A4005" s="3" t="s">
        <v>3999</v>
      </c>
    </row>
    <row r="4006" spans="1:1" ht="16" x14ac:dyDescent="0.2">
      <c r="A4006" s="3" t="s">
        <v>4000</v>
      </c>
    </row>
    <row r="4007" spans="1:1" ht="16" x14ac:dyDescent="0.2">
      <c r="A4007" s="3" t="s">
        <v>4001</v>
      </c>
    </row>
    <row r="4008" spans="1:1" ht="16" x14ac:dyDescent="0.2">
      <c r="A4008" s="3" t="s">
        <v>4002</v>
      </c>
    </row>
    <row r="4009" spans="1:1" ht="16" x14ac:dyDescent="0.2">
      <c r="A4009" s="3" t="s">
        <v>4003</v>
      </c>
    </row>
    <row r="4010" spans="1:1" ht="16" x14ac:dyDescent="0.2">
      <c r="A4010" s="3" t="s">
        <v>4004</v>
      </c>
    </row>
    <row r="4011" spans="1:1" ht="32" x14ac:dyDescent="0.2">
      <c r="A4011" s="3" t="s">
        <v>4005</v>
      </c>
    </row>
    <row r="4012" spans="1:1" ht="16" x14ac:dyDescent="0.2">
      <c r="A4012" s="3" t="s">
        <v>4006</v>
      </c>
    </row>
    <row r="4013" spans="1:1" ht="16" x14ac:dyDescent="0.2">
      <c r="A4013" s="3" t="s">
        <v>4007</v>
      </c>
    </row>
    <row r="4014" spans="1:1" ht="16" x14ac:dyDescent="0.2">
      <c r="A4014" s="3" t="s">
        <v>4008</v>
      </c>
    </row>
    <row r="4015" spans="1:1" ht="16" x14ac:dyDescent="0.2">
      <c r="A4015" s="3" t="s">
        <v>4009</v>
      </c>
    </row>
    <row r="4016" spans="1:1" ht="16" x14ac:dyDescent="0.2">
      <c r="A4016" s="3" t="s">
        <v>4010</v>
      </c>
    </row>
    <row r="4017" spans="1:1" ht="16" x14ac:dyDescent="0.2">
      <c r="A4017" s="3" t="s">
        <v>4011</v>
      </c>
    </row>
    <row r="4018" spans="1:1" ht="16" x14ac:dyDescent="0.2">
      <c r="A4018" s="3" t="s">
        <v>4012</v>
      </c>
    </row>
    <row r="4019" spans="1:1" ht="16" x14ac:dyDescent="0.2">
      <c r="A4019" s="3" t="s">
        <v>4013</v>
      </c>
    </row>
    <row r="4020" spans="1:1" ht="16" x14ac:dyDescent="0.2">
      <c r="A4020" s="3" t="s">
        <v>4014</v>
      </c>
    </row>
    <row r="4021" spans="1:1" ht="16" x14ac:dyDescent="0.2">
      <c r="A4021" s="3" t="s">
        <v>4015</v>
      </c>
    </row>
    <row r="4022" spans="1:1" ht="16" x14ac:dyDescent="0.2">
      <c r="A4022" s="3" t="s">
        <v>4016</v>
      </c>
    </row>
    <row r="4023" spans="1:1" ht="16" x14ac:dyDescent="0.2">
      <c r="A4023" s="3" t="s">
        <v>4017</v>
      </c>
    </row>
    <row r="4024" spans="1:1" ht="16" x14ac:dyDescent="0.2">
      <c r="A4024" s="3" t="s">
        <v>4018</v>
      </c>
    </row>
    <row r="4025" spans="1:1" ht="16" x14ac:dyDescent="0.2">
      <c r="A4025" s="3" t="s">
        <v>4019</v>
      </c>
    </row>
    <row r="4026" spans="1:1" ht="32" x14ac:dyDescent="0.2">
      <c r="A4026" s="3" t="s">
        <v>4020</v>
      </c>
    </row>
    <row r="4027" spans="1:1" ht="16" x14ac:dyDescent="0.2">
      <c r="A4027" s="3" t="s">
        <v>4021</v>
      </c>
    </row>
    <row r="4028" spans="1:1" ht="16" x14ac:dyDescent="0.2">
      <c r="A4028" s="3" t="s">
        <v>4022</v>
      </c>
    </row>
    <row r="4029" spans="1:1" ht="32" x14ac:dyDescent="0.2">
      <c r="A4029" s="3" t="s">
        <v>4023</v>
      </c>
    </row>
    <row r="4030" spans="1:1" ht="16" x14ac:dyDescent="0.2">
      <c r="A4030" s="3" t="s">
        <v>4024</v>
      </c>
    </row>
    <row r="4031" spans="1:1" ht="16" x14ac:dyDescent="0.2">
      <c r="A4031" s="3" t="s">
        <v>4025</v>
      </c>
    </row>
    <row r="4032" spans="1:1" ht="16" x14ac:dyDescent="0.2">
      <c r="A4032" s="3" t="s">
        <v>4026</v>
      </c>
    </row>
    <row r="4033" spans="1:1" ht="32" x14ac:dyDescent="0.2">
      <c r="A4033" s="3" t="s">
        <v>4027</v>
      </c>
    </row>
    <row r="4034" spans="1:1" ht="16" x14ac:dyDescent="0.2">
      <c r="A4034" s="3" t="s">
        <v>4028</v>
      </c>
    </row>
    <row r="4035" spans="1:1" ht="16" x14ac:dyDescent="0.2">
      <c r="A4035" s="3" t="s">
        <v>4029</v>
      </c>
    </row>
    <row r="4036" spans="1:1" ht="32" x14ac:dyDescent="0.2">
      <c r="A4036" s="3" t="s">
        <v>4030</v>
      </c>
    </row>
    <row r="4037" spans="1:1" ht="16" x14ac:dyDescent="0.2">
      <c r="A4037" s="3" t="s">
        <v>4031</v>
      </c>
    </row>
    <row r="4038" spans="1:1" ht="16" x14ac:dyDescent="0.2">
      <c r="A4038" s="3" t="s">
        <v>4032</v>
      </c>
    </row>
    <row r="4039" spans="1:1" ht="16" x14ac:dyDescent="0.2">
      <c r="A4039" s="3" t="s">
        <v>4033</v>
      </c>
    </row>
    <row r="4040" spans="1:1" ht="32" x14ac:dyDescent="0.2">
      <c r="A4040" s="3" t="s">
        <v>4034</v>
      </c>
    </row>
    <row r="4041" spans="1:1" ht="16" x14ac:dyDescent="0.2">
      <c r="A4041" s="3" t="s">
        <v>4035</v>
      </c>
    </row>
    <row r="4042" spans="1:1" ht="16" x14ac:dyDescent="0.2">
      <c r="A4042" s="3" t="s">
        <v>4036</v>
      </c>
    </row>
    <row r="4043" spans="1:1" ht="16" x14ac:dyDescent="0.2">
      <c r="A4043" s="3" t="s">
        <v>4037</v>
      </c>
    </row>
    <row r="4044" spans="1:1" ht="16" x14ac:dyDescent="0.2">
      <c r="A4044" s="3" t="s">
        <v>4038</v>
      </c>
    </row>
    <row r="4045" spans="1:1" ht="16" x14ac:dyDescent="0.2">
      <c r="A4045" s="3" t="s">
        <v>4039</v>
      </c>
    </row>
    <row r="4046" spans="1:1" ht="16" x14ac:dyDescent="0.2">
      <c r="A4046" s="3" t="s">
        <v>4040</v>
      </c>
    </row>
    <row r="4047" spans="1:1" ht="16" x14ac:dyDescent="0.2">
      <c r="A4047" s="3" t="s">
        <v>4041</v>
      </c>
    </row>
    <row r="4048" spans="1:1" ht="16" x14ac:dyDescent="0.2">
      <c r="A4048" s="3" t="s">
        <v>4042</v>
      </c>
    </row>
    <row r="4049" spans="1:1" ht="32" x14ac:dyDescent="0.2">
      <c r="A4049" s="3" t="s">
        <v>4043</v>
      </c>
    </row>
    <row r="4050" spans="1:1" ht="16" x14ac:dyDescent="0.2">
      <c r="A4050" s="3" t="s">
        <v>4044</v>
      </c>
    </row>
    <row r="4051" spans="1:1" ht="32" x14ac:dyDescent="0.2">
      <c r="A4051" s="3" t="s">
        <v>4045</v>
      </c>
    </row>
    <row r="4052" spans="1:1" ht="16" x14ac:dyDescent="0.2">
      <c r="A4052" s="3" t="s">
        <v>4046</v>
      </c>
    </row>
    <row r="4053" spans="1:1" ht="16" x14ac:dyDescent="0.2">
      <c r="A4053" s="3" t="s">
        <v>4047</v>
      </c>
    </row>
    <row r="4054" spans="1:1" ht="16" x14ac:dyDescent="0.2">
      <c r="A4054" s="3" t="s">
        <v>4048</v>
      </c>
    </row>
    <row r="4055" spans="1:1" ht="32" x14ac:dyDescent="0.2">
      <c r="A4055" s="3" t="s">
        <v>4049</v>
      </c>
    </row>
    <row r="4056" spans="1:1" ht="16" x14ac:dyDescent="0.2">
      <c r="A4056" s="3" t="s">
        <v>4050</v>
      </c>
    </row>
    <row r="4057" spans="1:1" ht="32" x14ac:dyDescent="0.2">
      <c r="A4057" s="3" t="s">
        <v>4051</v>
      </c>
    </row>
    <row r="4058" spans="1:1" ht="16" x14ac:dyDescent="0.2">
      <c r="A4058" s="3" t="s">
        <v>4052</v>
      </c>
    </row>
    <row r="4059" spans="1:1" ht="32" x14ac:dyDescent="0.2">
      <c r="A4059" s="3" t="s">
        <v>4053</v>
      </c>
    </row>
    <row r="4060" spans="1:1" ht="16" x14ac:dyDescent="0.2">
      <c r="A4060" s="3" t="s">
        <v>4054</v>
      </c>
    </row>
    <row r="4061" spans="1:1" ht="16" x14ac:dyDescent="0.2">
      <c r="A4061" s="3" t="s">
        <v>4055</v>
      </c>
    </row>
    <row r="4062" spans="1:1" ht="16" x14ac:dyDescent="0.2">
      <c r="A4062" s="3" t="s">
        <v>4056</v>
      </c>
    </row>
    <row r="4063" spans="1:1" ht="32" x14ac:dyDescent="0.2">
      <c r="A4063" s="3" t="s">
        <v>4057</v>
      </c>
    </row>
    <row r="4064" spans="1:1" ht="32" x14ac:dyDescent="0.2">
      <c r="A4064" s="3" t="s">
        <v>4058</v>
      </c>
    </row>
    <row r="4065" spans="1:1" ht="16" x14ac:dyDescent="0.2">
      <c r="A4065" s="3" t="s">
        <v>4059</v>
      </c>
    </row>
    <row r="4066" spans="1:1" ht="32" x14ac:dyDescent="0.2">
      <c r="A4066" s="3" t="s">
        <v>4060</v>
      </c>
    </row>
    <row r="4067" spans="1:1" ht="16" x14ac:dyDescent="0.2">
      <c r="A4067" s="3" t="s">
        <v>4061</v>
      </c>
    </row>
    <row r="4068" spans="1:1" ht="32" x14ac:dyDescent="0.2">
      <c r="A4068" s="3" t="s">
        <v>4062</v>
      </c>
    </row>
    <row r="4069" spans="1:1" ht="32" x14ac:dyDescent="0.2">
      <c r="A4069" s="3" t="s">
        <v>4063</v>
      </c>
    </row>
    <row r="4070" spans="1:1" ht="16" x14ac:dyDescent="0.2">
      <c r="A4070" s="3" t="s">
        <v>4064</v>
      </c>
    </row>
    <row r="4071" spans="1:1" ht="16" x14ac:dyDescent="0.2">
      <c r="A4071" s="3" t="s">
        <v>4065</v>
      </c>
    </row>
    <row r="4072" spans="1:1" ht="16" x14ac:dyDescent="0.2">
      <c r="A4072" s="3" t="s">
        <v>4066</v>
      </c>
    </row>
    <row r="4073" spans="1:1" ht="16" x14ac:dyDescent="0.2">
      <c r="A4073" s="3" t="s">
        <v>4067</v>
      </c>
    </row>
    <row r="4074" spans="1:1" ht="16" x14ac:dyDescent="0.2">
      <c r="A4074" s="3" t="s">
        <v>4068</v>
      </c>
    </row>
    <row r="4075" spans="1:1" ht="16" x14ac:dyDescent="0.2">
      <c r="A4075" s="3" t="s">
        <v>4069</v>
      </c>
    </row>
    <row r="4076" spans="1:1" ht="16" x14ac:dyDescent="0.2">
      <c r="A4076" s="3" t="s">
        <v>4070</v>
      </c>
    </row>
    <row r="4077" spans="1:1" ht="16" x14ac:dyDescent="0.2">
      <c r="A4077" s="3" t="s">
        <v>4071</v>
      </c>
    </row>
    <row r="4078" spans="1:1" ht="32" x14ac:dyDescent="0.2">
      <c r="A4078" s="3" t="s">
        <v>4072</v>
      </c>
    </row>
    <row r="4079" spans="1:1" ht="16" x14ac:dyDescent="0.2">
      <c r="A4079" s="3" t="s">
        <v>4073</v>
      </c>
    </row>
    <row r="4080" spans="1:1" ht="16" x14ac:dyDescent="0.2">
      <c r="A4080" s="3" t="s">
        <v>4074</v>
      </c>
    </row>
    <row r="4081" spans="1:1" ht="32" x14ac:dyDescent="0.2">
      <c r="A4081" s="3" t="s">
        <v>4075</v>
      </c>
    </row>
    <row r="4082" spans="1:1" ht="16" x14ac:dyDescent="0.2">
      <c r="A4082" s="3" t="s">
        <v>4076</v>
      </c>
    </row>
    <row r="4083" spans="1:1" ht="32" x14ac:dyDescent="0.2">
      <c r="A4083" s="3" t="s">
        <v>4077</v>
      </c>
    </row>
    <row r="4084" spans="1:1" ht="16" x14ac:dyDescent="0.2">
      <c r="A4084" s="3" t="s">
        <v>4078</v>
      </c>
    </row>
    <row r="4085" spans="1:1" ht="16" x14ac:dyDescent="0.2">
      <c r="A4085" s="3" t="s">
        <v>4079</v>
      </c>
    </row>
    <row r="4086" spans="1:1" ht="16" x14ac:dyDescent="0.2">
      <c r="A4086" s="3" t="s">
        <v>4080</v>
      </c>
    </row>
    <row r="4087" spans="1:1" ht="16" x14ac:dyDescent="0.2">
      <c r="A4087" s="3" t="s">
        <v>4081</v>
      </c>
    </row>
    <row r="4088" spans="1:1" ht="16" x14ac:dyDescent="0.2">
      <c r="A4088" s="3" t="s">
        <v>4082</v>
      </c>
    </row>
    <row r="4089" spans="1:1" ht="16" x14ac:dyDescent="0.2">
      <c r="A4089" s="3" t="s">
        <v>4083</v>
      </c>
    </row>
    <row r="4090" spans="1:1" ht="32" x14ac:dyDescent="0.2">
      <c r="A4090" s="3" t="s">
        <v>4084</v>
      </c>
    </row>
    <row r="4091" spans="1:1" ht="32" x14ac:dyDescent="0.2">
      <c r="A4091" s="3" t="s">
        <v>4085</v>
      </c>
    </row>
    <row r="4092" spans="1:1" ht="16" x14ac:dyDescent="0.2">
      <c r="A4092" s="3" t="s">
        <v>4086</v>
      </c>
    </row>
    <row r="4093" spans="1:1" ht="16" x14ac:dyDescent="0.2">
      <c r="A4093" s="3" t="s">
        <v>4087</v>
      </c>
    </row>
    <row r="4094" spans="1:1" ht="16" x14ac:dyDescent="0.2">
      <c r="A4094" s="3" t="s">
        <v>4088</v>
      </c>
    </row>
    <row r="4095" spans="1:1" ht="16" x14ac:dyDescent="0.2">
      <c r="A4095" s="3" t="s">
        <v>4089</v>
      </c>
    </row>
    <row r="4096" spans="1:1" ht="16" x14ac:dyDescent="0.2">
      <c r="A4096" s="3" t="s">
        <v>4090</v>
      </c>
    </row>
    <row r="4097" spans="1:1" ht="16" x14ac:dyDescent="0.2">
      <c r="A4097" s="3" t="s">
        <v>4091</v>
      </c>
    </row>
    <row r="4098" spans="1:1" ht="32" x14ac:dyDescent="0.2">
      <c r="A4098" s="3" t="s">
        <v>4092</v>
      </c>
    </row>
    <row r="4099" spans="1:1" ht="16" x14ac:dyDescent="0.2">
      <c r="A4099" s="3" t="s">
        <v>4093</v>
      </c>
    </row>
    <row r="4100" spans="1:1" ht="16" x14ac:dyDescent="0.2">
      <c r="A4100" s="3" t="s">
        <v>4094</v>
      </c>
    </row>
    <row r="4101" spans="1:1" ht="32" x14ac:dyDescent="0.2">
      <c r="A4101" s="3" t="s">
        <v>4095</v>
      </c>
    </row>
    <row r="4102" spans="1:1" ht="16" x14ac:dyDescent="0.2">
      <c r="A4102" s="3" t="s">
        <v>4096</v>
      </c>
    </row>
    <row r="4103" spans="1:1" ht="32" x14ac:dyDescent="0.2">
      <c r="A4103" s="3" t="s">
        <v>4097</v>
      </c>
    </row>
    <row r="4104" spans="1:1" ht="16" x14ac:dyDescent="0.2">
      <c r="A4104" s="3" t="s">
        <v>4098</v>
      </c>
    </row>
    <row r="4105" spans="1:1" ht="16" x14ac:dyDescent="0.2">
      <c r="A4105" s="3" t="s">
        <v>4099</v>
      </c>
    </row>
    <row r="4106" spans="1:1" ht="16" x14ac:dyDescent="0.2">
      <c r="A4106" s="3" t="s">
        <v>4100</v>
      </c>
    </row>
    <row r="4107" spans="1:1" ht="16" x14ac:dyDescent="0.2">
      <c r="A4107" s="3" t="s">
        <v>4101</v>
      </c>
    </row>
    <row r="4108" spans="1:1" ht="16" x14ac:dyDescent="0.2">
      <c r="A4108" s="3" t="s">
        <v>4102</v>
      </c>
    </row>
    <row r="4109" spans="1:1" ht="16" x14ac:dyDescent="0.2">
      <c r="A4109" s="3" t="s">
        <v>4103</v>
      </c>
    </row>
    <row r="4110" spans="1:1" ht="16" x14ac:dyDescent="0.2">
      <c r="A4110" s="3" t="s">
        <v>4104</v>
      </c>
    </row>
    <row r="4111" spans="1:1" ht="16" x14ac:dyDescent="0.2">
      <c r="A4111" s="3" t="s">
        <v>4105</v>
      </c>
    </row>
    <row r="4112" spans="1:1" ht="16" x14ac:dyDescent="0.2">
      <c r="A4112" s="3" t="s">
        <v>4106</v>
      </c>
    </row>
    <row r="4113" spans="1:1" ht="16" x14ac:dyDescent="0.2">
      <c r="A4113" s="3" t="s">
        <v>4107</v>
      </c>
    </row>
    <row r="4114" spans="1:1" ht="16" x14ac:dyDescent="0.2">
      <c r="A4114" s="3" t="s">
        <v>4108</v>
      </c>
    </row>
    <row r="4115" spans="1:1" ht="16" x14ac:dyDescent="0.2">
      <c r="A4115" s="3" t="s">
        <v>4109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2" ySplit="1" topLeftCell="G523" activePane="bottomRight" state="frozen"/>
      <selection pane="topRight" activeCell="C1" sqref="C1"/>
      <selection pane="bottomLeft" activeCell="A2" sqref="A2"/>
      <selection pane="bottomRight" activeCell="N4115" sqref="N411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9" width="11.1640625" bestFit="1" customWidth="1"/>
    <col min="10" max="10" width="11.1640625" style="14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10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19.5" style="18" bestFit="1" customWidth="1"/>
    <col min="20" max="20" width="20.5" style="18" bestFit="1" customWidth="1"/>
    <col min="21" max="21" width="7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6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20" t="s">
        <v>8365</v>
      </c>
      <c r="T1" s="20" t="s">
        <v>8396</v>
      </c>
      <c r="U1" s="9" t="s">
        <v>8397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8">
        <f t="shared" ref="S2:S65" si="2">(((I2/60)/60)/24)+DATE(1970,1,)</f>
        <v>42207.125</v>
      </c>
      <c r="T2" s="18">
        <f>(((J2/60)/60)/24)+DATE(1970,1,)</f>
        <v>42176.007071759261</v>
      </c>
      <c r="U2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8">
        <f t="shared" si="2"/>
        <v>42795.600497685184</v>
      </c>
      <c r="T3" s="18">
        <f t="shared" ref="T3:T66" si="3">(((J3/60)/60)/24)+DATE(1970,1,)</f>
        <v>42765.600497685184</v>
      </c>
      <c r="U3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42414.702349537038</v>
      </c>
      <c r="T4" s="18">
        <f t="shared" si="3"/>
        <v>42404.702349537038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41857.515127314815</v>
      </c>
      <c r="T5" s="18">
        <f t="shared" si="3"/>
        <v>41827.515127314815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42356.834247685183</v>
      </c>
      <c r="T6" s="18">
        <f t="shared" si="3"/>
        <v>42326.834247685183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42579.232638888891</v>
      </c>
      <c r="T7" s="18">
        <f t="shared" si="3"/>
        <v>42562.932951388888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41803.072337962964</v>
      </c>
      <c r="T8" s="18">
        <f t="shared" si="3"/>
        <v>41793.072337962964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42555.047071759262</v>
      </c>
      <c r="T9" s="18">
        <f t="shared" si="3"/>
        <v>42515.047071759262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42474.875</v>
      </c>
      <c r="T10" s="18">
        <f t="shared" si="3"/>
        <v>42467.94458333333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42476.103518518517</v>
      </c>
      <c r="T11" s="18">
        <f t="shared" si="3"/>
        <v>42446.103518518517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41814.068043981482</v>
      </c>
      <c r="T12" s="18">
        <f t="shared" si="3"/>
        <v>41779.068043981482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42603.125</v>
      </c>
      <c r="T13" s="18">
        <f t="shared" si="3"/>
        <v>42571.778495370367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41835.125</v>
      </c>
      <c r="T14" s="18">
        <f t="shared" si="3"/>
        <v>41790.713252314818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42543.852083333331</v>
      </c>
      <c r="T15" s="18">
        <f t="shared" si="3"/>
        <v>42507.677187499998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41832.582638888889</v>
      </c>
      <c r="T16" s="18">
        <f t="shared" si="3"/>
        <v>41807.02648148148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42273.843055555553</v>
      </c>
      <c r="T17" s="18">
        <f t="shared" si="3"/>
        <v>42255.391875000001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41805.229166666664</v>
      </c>
      <c r="T18" s="18">
        <f t="shared" si="3"/>
        <v>41759.796423611115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41946.773402777777</v>
      </c>
      <c r="T19" s="18">
        <f t="shared" si="3"/>
        <v>41916.731736111113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41898.542314814818</v>
      </c>
      <c r="T20" s="18">
        <f t="shared" si="3"/>
        <v>41868.542314814818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42204.816365740742</v>
      </c>
      <c r="T21" s="18">
        <f t="shared" si="3"/>
        <v>42174.816365740742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42259.758240740746</v>
      </c>
      <c r="T22" s="18">
        <f t="shared" si="3"/>
        <v>42199.758240740746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41907.627187500002</v>
      </c>
      <c r="T23" s="18">
        <f t="shared" si="3"/>
        <v>41877.627187500002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42004.332638888889</v>
      </c>
      <c r="T24" s="18">
        <f t="shared" si="3"/>
        <v>41988.91134259259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42123.638888888891</v>
      </c>
      <c r="T25" s="18">
        <f t="shared" si="3"/>
        <v>42096.778946759259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42261.818750000006</v>
      </c>
      <c r="T26" s="18">
        <f t="shared" si="3"/>
        <v>42228.820173611108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42377.025011574078</v>
      </c>
      <c r="T27" s="18">
        <f t="shared" si="3"/>
        <v>42317.025011574078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41867.515555555554</v>
      </c>
      <c r="T28" s="18">
        <f t="shared" si="3"/>
        <v>41827.515555555554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41958.206400462965</v>
      </c>
      <c r="T29" s="18">
        <f t="shared" si="3"/>
        <v>41928.164733796293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42353.96393518518</v>
      </c>
      <c r="T30" s="18">
        <f t="shared" si="3"/>
        <v>42323.96393518518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41841.67324074074</v>
      </c>
      <c r="T31" s="18">
        <f t="shared" si="3"/>
        <v>41811.67324074074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41871.292997685188</v>
      </c>
      <c r="T32" s="18">
        <f t="shared" si="3"/>
        <v>41841.292997685188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42393.79206018518</v>
      </c>
      <c r="T33" s="18">
        <f t="shared" si="3"/>
        <v>42375.79206018518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42502.165972222225</v>
      </c>
      <c r="T34" s="18">
        <f t="shared" si="3"/>
        <v>42460.627511574072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42315.702557870376</v>
      </c>
      <c r="T35" s="18">
        <f t="shared" si="3"/>
        <v>42285.660891203705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41855.321770833332</v>
      </c>
      <c r="T36" s="18">
        <f t="shared" si="3"/>
        <v>41840.321770833332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42121</v>
      </c>
      <c r="T37" s="18">
        <f t="shared" si="3"/>
        <v>42097.291828703703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42097.265335648146</v>
      </c>
      <c r="T38" s="18">
        <f t="shared" si="3"/>
        <v>42067.307002314818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42061.693043981482</v>
      </c>
      <c r="T39" s="18">
        <f t="shared" si="3"/>
        <v>42031.693043981482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41404.057222222218</v>
      </c>
      <c r="T40" s="18">
        <f t="shared" si="3"/>
        <v>41374.057222222218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41783.957638888889</v>
      </c>
      <c r="T41" s="18">
        <f t="shared" si="3"/>
        <v>41753.047083333331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41808.166666666664</v>
      </c>
      <c r="T42" s="18">
        <f t="shared" si="3"/>
        <v>41788.21398148148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41916.568912037037</v>
      </c>
      <c r="T43" s="18">
        <f t="shared" si="3"/>
        <v>41886.568912037037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42000.639189814814</v>
      </c>
      <c r="T44" s="18">
        <f t="shared" si="3"/>
        <v>41970.639189814814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41832</v>
      </c>
      <c r="T45" s="18">
        <f t="shared" si="3"/>
        <v>41801.790347222224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41918.098807870374</v>
      </c>
      <c r="T46" s="18">
        <f t="shared" si="3"/>
        <v>41873.098807870374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42486.623923611114</v>
      </c>
      <c r="T47" s="18">
        <f t="shared" si="3"/>
        <v>42456.623923611114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42352.964976851858</v>
      </c>
      <c r="T48" s="18">
        <f t="shared" si="3"/>
        <v>42322.964976851858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41991.861192129625</v>
      </c>
      <c r="T49" s="18">
        <f t="shared" si="3"/>
        <v>41931.819525462961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42063.5</v>
      </c>
      <c r="T50" s="18">
        <f t="shared" si="3"/>
        <v>42032.516898148147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42300.176446759258</v>
      </c>
      <c r="T51" s="18">
        <f t="shared" si="3"/>
        <v>42270.176446759258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42033.708333333328</v>
      </c>
      <c r="T52" s="18">
        <f t="shared" si="3"/>
        <v>41994.752986111111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42225.928668981483</v>
      </c>
      <c r="T53" s="18">
        <f t="shared" si="3"/>
        <v>42195.928668981483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41836.701921296299</v>
      </c>
      <c r="T54" s="18">
        <f t="shared" si="3"/>
        <v>41806.701921296299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41732.916666666664</v>
      </c>
      <c r="T55" s="18">
        <f t="shared" si="3"/>
        <v>41718.549131944441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42362.713206018518</v>
      </c>
      <c r="T56" s="18">
        <f t="shared" si="3"/>
        <v>42332.713206018518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42516.968935185185</v>
      </c>
      <c r="T57" s="18">
        <f t="shared" si="3"/>
        <v>42495.968935185185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42162.666666666672</v>
      </c>
      <c r="T58" s="18">
        <f t="shared" si="3"/>
        <v>42148.548888888887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42118.83289351852</v>
      </c>
      <c r="T59" s="18">
        <f t="shared" si="3"/>
        <v>42088.83289351852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41961.786712962959</v>
      </c>
      <c r="T60" s="18">
        <f t="shared" si="3"/>
        <v>41931.745046296295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42260.875</v>
      </c>
      <c r="T61" s="18">
        <f t="shared" si="3"/>
        <v>42229.23583333334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41720</v>
      </c>
      <c r="T62" s="18">
        <f t="shared" si="3"/>
        <v>41700.901817129627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41430.814317129632</v>
      </c>
      <c r="T63" s="18">
        <f t="shared" si="3"/>
        <v>41408.814317129632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41335.799513888887</v>
      </c>
      <c r="T64" s="18">
        <f t="shared" si="3"/>
        <v>41310.799513888887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41635.207638888889</v>
      </c>
      <c r="T65" s="18">
        <f t="shared" si="3"/>
        <v>41611.912187499998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8">
        <f t="shared" ref="S66:S129" si="7">(((I66/60)/60)/24)+DATE(1970,1,)</f>
        <v>41462.01829861111</v>
      </c>
      <c r="T66" s="18">
        <f t="shared" si="3"/>
        <v>41432.01829861111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8">
        <f t="shared" si="7"/>
        <v>41861.249305555553</v>
      </c>
      <c r="T67" s="18">
        <f t="shared" ref="T67:T130" si="8">(((J67/60)/60)/24)+DATE(1970,1,)</f>
        <v>41834.821226851855</v>
      </c>
      <c r="U67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8">
        <f t="shared" si="7"/>
        <v>42568.849768518514</v>
      </c>
      <c r="T68" s="18">
        <f t="shared" si="8"/>
        <v>42538.849768518514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8">
        <f t="shared" si="7"/>
        <v>41104.583379629628</v>
      </c>
      <c r="T69" s="18">
        <f t="shared" si="8"/>
        <v>41074.583379629628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8">
        <f t="shared" si="7"/>
        <v>41692.569340277776</v>
      </c>
      <c r="T70" s="18">
        <f t="shared" si="8"/>
        <v>41662.569340277776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8">
        <f t="shared" si="7"/>
        <v>40817.290972222225</v>
      </c>
      <c r="T71" s="18">
        <f t="shared" si="8"/>
        <v>40785.187789351854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8">
        <f t="shared" si="7"/>
        <v>40789.896354166667</v>
      </c>
      <c r="T72" s="18">
        <f t="shared" si="8"/>
        <v>40729.896354166667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8">
        <f t="shared" si="7"/>
        <v>41056.271493055552</v>
      </c>
      <c r="T73" s="18">
        <f t="shared" si="8"/>
        <v>40996.271493055552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8">
        <f t="shared" si="7"/>
        <v>41227</v>
      </c>
      <c r="T74" s="18">
        <f t="shared" si="8"/>
        <v>41207.010196759256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8">
        <f t="shared" si="7"/>
        <v>40665.165972222225</v>
      </c>
      <c r="T75" s="18">
        <f t="shared" si="8"/>
        <v>40586.75675925926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8">
        <f t="shared" si="7"/>
        <v>42389.487210648149</v>
      </c>
      <c r="T76" s="18">
        <f t="shared" si="8"/>
        <v>42359.487210648149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8">
        <f t="shared" si="7"/>
        <v>41386.209166666667</v>
      </c>
      <c r="T77" s="18">
        <f t="shared" si="8"/>
        <v>41356.209166666667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8">
        <f t="shared" si="7"/>
        <v>40903.733310185184</v>
      </c>
      <c r="T78" s="18">
        <f t="shared" si="8"/>
        <v>40843.691643518519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8">
        <f t="shared" si="7"/>
        <v>41049.124305555553</v>
      </c>
      <c r="T79" s="18">
        <f t="shared" si="8"/>
        <v>40996.144872685189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8">
        <f t="shared" si="7"/>
        <v>42613.730567129634</v>
      </c>
      <c r="T80" s="18">
        <f t="shared" si="8"/>
        <v>42603.730567129634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8">
        <f t="shared" si="7"/>
        <v>41753.776539351849</v>
      </c>
      <c r="T81" s="18">
        <f t="shared" si="8"/>
        <v>41723.776539351849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8">
        <f t="shared" si="7"/>
        <v>41617.083981481483</v>
      </c>
      <c r="T82" s="18">
        <f t="shared" si="8"/>
        <v>41582.083981481483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8">
        <f t="shared" si="7"/>
        <v>41103.126388888886</v>
      </c>
      <c r="T83" s="18">
        <f t="shared" si="8"/>
        <v>41099.158877314818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8">
        <f t="shared" si="7"/>
        <v>40824.820150462961</v>
      </c>
      <c r="T84" s="18">
        <f t="shared" si="8"/>
        <v>40794.820150462961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8">
        <f t="shared" si="7"/>
        <v>42056.479166666672</v>
      </c>
      <c r="T85" s="18">
        <f t="shared" si="8"/>
        <v>42041.615613425922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8">
        <f t="shared" si="7"/>
        <v>40677.757939814815</v>
      </c>
      <c r="T86" s="18">
        <f t="shared" si="8"/>
        <v>40647.757939814815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8">
        <f t="shared" si="7"/>
        <v>40808.125428240739</v>
      </c>
      <c r="T87" s="18">
        <f t="shared" si="8"/>
        <v>40778.125428240739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8">
        <f t="shared" si="7"/>
        <v>42364.59774305555</v>
      </c>
      <c r="T88" s="18">
        <f t="shared" si="8"/>
        <v>42290.556076388893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8">
        <f t="shared" si="7"/>
        <v>40331.070138888892</v>
      </c>
      <c r="T89" s="18">
        <f t="shared" si="8"/>
        <v>40321.53938657407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8">
        <f t="shared" si="7"/>
        <v>41811.65892361111</v>
      </c>
      <c r="T90" s="18">
        <f t="shared" si="8"/>
        <v>41785.65892361111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8">
        <f t="shared" si="7"/>
        <v>41426.752222222225</v>
      </c>
      <c r="T91" s="18">
        <f t="shared" si="8"/>
        <v>41401.752222222225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8">
        <f t="shared" si="7"/>
        <v>40735.297442129631</v>
      </c>
      <c r="T92" s="18">
        <f t="shared" si="8"/>
        <v>40705.297442129631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8">
        <f t="shared" si="7"/>
        <v>40679.402361111112</v>
      </c>
      <c r="T93" s="18">
        <f t="shared" si="8"/>
        <v>40618.402361111112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8">
        <f t="shared" si="7"/>
        <v>42766.333333333328</v>
      </c>
      <c r="T94" s="18">
        <f t="shared" si="8"/>
        <v>42720.198877314819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8">
        <f t="shared" si="7"/>
        <v>41092.875</v>
      </c>
      <c r="T95" s="18">
        <f t="shared" si="8"/>
        <v>41064.858067129629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8">
        <f t="shared" si="7"/>
        <v>41735.717847222222</v>
      </c>
      <c r="T96" s="18">
        <f t="shared" si="8"/>
        <v>41715.717847222222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8">
        <f t="shared" si="7"/>
        <v>40964.005104166667</v>
      </c>
      <c r="T97" s="18">
        <f t="shared" si="8"/>
        <v>40934.005104166667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8">
        <f t="shared" si="7"/>
        <v>40390.125</v>
      </c>
      <c r="T98" s="18">
        <f t="shared" si="8"/>
        <v>40323.662511574075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8">
        <f t="shared" si="7"/>
        <v>40735.135208333333</v>
      </c>
      <c r="T99" s="18">
        <f t="shared" si="8"/>
        <v>40705.135208333333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8">
        <f t="shared" si="7"/>
        <v>41249.979166666664</v>
      </c>
      <c r="T100" s="18">
        <f t="shared" si="8"/>
        <v>41213.79483796296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8">
        <f t="shared" si="7"/>
        <v>41660.902766203704</v>
      </c>
      <c r="T101" s="18">
        <f t="shared" si="8"/>
        <v>41630.902766203704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8">
        <f t="shared" si="7"/>
        <v>41216.794976851852</v>
      </c>
      <c r="T102" s="18">
        <f t="shared" si="8"/>
        <v>41196.753310185188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8">
        <f t="shared" si="7"/>
        <v>41297.776736111111</v>
      </c>
      <c r="T103" s="18">
        <f t="shared" si="8"/>
        <v>41273.776736111111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8">
        <f t="shared" si="7"/>
        <v>40534.131168981483</v>
      </c>
      <c r="T104" s="18">
        <f t="shared" si="8"/>
        <v>40504.131168981483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8">
        <f t="shared" si="7"/>
        <v>41704.805902777778</v>
      </c>
      <c r="T105" s="18">
        <f t="shared" si="8"/>
        <v>41681.805902777778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8">
        <f t="shared" si="7"/>
        <v>40635.041666666664</v>
      </c>
      <c r="T106" s="18">
        <f t="shared" si="8"/>
        <v>40611.695208333331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8">
        <f t="shared" si="7"/>
        <v>42503</v>
      </c>
      <c r="T107" s="18">
        <f t="shared" si="8"/>
        <v>42484.724768518514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8">
        <f t="shared" si="7"/>
        <v>41000.776631944449</v>
      </c>
      <c r="T108" s="18">
        <f t="shared" si="8"/>
        <v>40986.776631944449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8">
        <f t="shared" si="7"/>
        <v>40656.982488425929</v>
      </c>
      <c r="T109" s="18">
        <f t="shared" si="8"/>
        <v>40634.982488425929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8">
        <f t="shared" si="7"/>
        <v>41424.613078703704</v>
      </c>
      <c r="T110" s="18">
        <f t="shared" si="8"/>
        <v>41364.613078703704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8">
        <f t="shared" si="7"/>
        <v>40599.025810185187</v>
      </c>
      <c r="T111" s="18">
        <f t="shared" si="8"/>
        <v>40569.025810185187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8">
        <f t="shared" si="7"/>
        <v>41591.249305555553</v>
      </c>
      <c r="T112" s="18">
        <f t="shared" si="8"/>
        <v>41556.949687500004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8">
        <f t="shared" si="7"/>
        <v>42154.333182870367</v>
      </c>
      <c r="T113" s="18">
        <f t="shared" si="8"/>
        <v>42124.333182870367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8">
        <f t="shared" si="7"/>
        <v>41741.083333333336</v>
      </c>
      <c r="T114" s="18">
        <f t="shared" si="8"/>
        <v>41717.043032407404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8">
        <f t="shared" si="7"/>
        <v>40760.625</v>
      </c>
      <c r="T115" s="18">
        <f t="shared" si="8"/>
        <v>40752.758425925924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8">
        <f t="shared" si="7"/>
        <v>40920.27416666667</v>
      </c>
      <c r="T116" s="18">
        <f t="shared" si="8"/>
        <v>40860.27416666667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8">
        <f t="shared" si="7"/>
        <v>40942.738935185182</v>
      </c>
      <c r="T117" s="18">
        <f t="shared" si="8"/>
        <v>40917.738935185182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8">
        <f t="shared" si="7"/>
        <v>40640.455497685187</v>
      </c>
      <c r="T118" s="18">
        <f t="shared" si="8"/>
        <v>40594.497164351851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8">
        <f t="shared" si="7"/>
        <v>40337.791666666664</v>
      </c>
      <c r="T119" s="18">
        <f t="shared" si="8"/>
        <v>40247.834999999999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8">
        <f t="shared" si="7"/>
        <v>40752.053657407407</v>
      </c>
      <c r="T120" s="18">
        <f t="shared" si="8"/>
        <v>40722.053657407407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8">
        <f t="shared" si="7"/>
        <v>40767.958333333336</v>
      </c>
      <c r="T121" s="18">
        <f t="shared" si="8"/>
        <v>40738.069282407407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8">
        <f t="shared" si="7"/>
        <v>42645.049849537041</v>
      </c>
      <c r="T122" s="18">
        <f t="shared" si="8"/>
        <v>42615.049849537041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8">
        <f t="shared" si="7"/>
        <v>42111.427777777775</v>
      </c>
      <c r="T123" s="18">
        <f t="shared" si="8"/>
        <v>42095.704976851848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8">
        <f t="shared" si="7"/>
        <v>42652.431793981479</v>
      </c>
      <c r="T124" s="18">
        <f t="shared" si="8"/>
        <v>42592.431793981479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8">
        <f t="shared" si="7"/>
        <v>41939.916666666664</v>
      </c>
      <c r="T125" s="18">
        <f t="shared" si="8"/>
        <v>41903.781990740739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8">
        <f t="shared" si="7"/>
        <v>42138.928726851853</v>
      </c>
      <c r="T126" s="18">
        <f t="shared" si="8"/>
        <v>42113.928726851853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8">
        <f t="shared" si="7"/>
        <v>42768.993981481486</v>
      </c>
      <c r="T127" s="18">
        <f t="shared" si="8"/>
        <v>42708.993981481486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8">
        <f t="shared" si="7"/>
        <v>42165.083333333328</v>
      </c>
      <c r="T128" s="18">
        <f t="shared" si="8"/>
        <v>42134.589548611111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8">
        <f t="shared" si="7"/>
        <v>42096.582650462966</v>
      </c>
      <c r="T129" s="18">
        <f t="shared" si="8"/>
        <v>42066.62431712963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8">
        <f t="shared" ref="S130:S193" si="12">(((I130/60)/60)/24)+DATE(1970,1,)</f>
        <v>42662.22792824074</v>
      </c>
      <c r="T130" s="18">
        <f t="shared" si="8"/>
        <v>42627.22792824074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8">
        <f t="shared" si="12"/>
        <v>41941.937303240738</v>
      </c>
      <c r="T131" s="18">
        <f t="shared" ref="T131:T194" si="13">(((J131/60)/60)/24)+DATE(1970,1,)</f>
        <v>41881.937303240738</v>
      </c>
      <c r="U131">
        <f t="shared" ref="U131:U194" si="14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8">
        <f t="shared" si="12"/>
        <v>41805.844444444447</v>
      </c>
      <c r="T132" s="18">
        <f t="shared" si="13"/>
        <v>41777.915416666663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8">
        <f t="shared" si="12"/>
        <v>42556</v>
      </c>
      <c r="T133" s="18">
        <f t="shared" si="13"/>
        <v>42540.837511574078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8">
        <f t="shared" si="12"/>
        <v>41949.854247685187</v>
      </c>
      <c r="T134" s="18">
        <f t="shared" si="13"/>
        <v>41904.812581018516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8">
        <f t="shared" si="12"/>
        <v>42520.729861111111</v>
      </c>
      <c r="T135" s="18">
        <f t="shared" si="13"/>
        <v>42490.80768518518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8">
        <f t="shared" si="12"/>
        <v>42250.708333333328</v>
      </c>
      <c r="T136" s="18">
        <f t="shared" si="13"/>
        <v>42220.909930555557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8">
        <f t="shared" si="12"/>
        <v>41820.791666666664</v>
      </c>
      <c r="T137" s="18">
        <f t="shared" si="13"/>
        <v>41787.381909722222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8">
        <f t="shared" si="12"/>
        <v>42139.427777777775</v>
      </c>
      <c r="T138" s="18">
        <f t="shared" si="13"/>
        <v>42095.410115740742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8">
        <f t="shared" si="12"/>
        <v>42288.573993055557</v>
      </c>
      <c r="T139" s="18">
        <f t="shared" si="13"/>
        <v>42238.573993055557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8">
        <f t="shared" si="12"/>
        <v>42216.207638888889</v>
      </c>
      <c r="T140" s="18">
        <f t="shared" si="13"/>
        <v>42185.257418981477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8">
        <f t="shared" si="12"/>
        <v>42196.920972222222</v>
      </c>
      <c r="T141" s="18">
        <f t="shared" si="13"/>
        <v>42186.920972222222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8">
        <f t="shared" si="12"/>
        <v>42082.15662037037</v>
      </c>
      <c r="T142" s="18">
        <f t="shared" si="13"/>
        <v>42052.198287037041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8">
        <f t="shared" si="12"/>
        <v>42154.153043981481</v>
      </c>
      <c r="T143" s="18">
        <f t="shared" si="13"/>
        <v>42109.153043981481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8">
        <f t="shared" si="12"/>
        <v>41958.934930555552</v>
      </c>
      <c r="T144" s="18">
        <f t="shared" si="13"/>
        <v>41937.893263888887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8">
        <f t="shared" si="12"/>
        <v>42615.246527777781</v>
      </c>
      <c r="T145" s="18">
        <f t="shared" si="13"/>
        <v>42558.064143518524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8">
        <f t="shared" si="12"/>
        <v>42106.72074074074</v>
      </c>
      <c r="T146" s="18">
        <f t="shared" si="13"/>
        <v>42046.762407407412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8">
        <f t="shared" si="12"/>
        <v>42226.542268518519</v>
      </c>
      <c r="T147" s="18">
        <f t="shared" si="13"/>
        <v>42199.542268518519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8">
        <f t="shared" si="12"/>
        <v>42752.016180555554</v>
      </c>
      <c r="T148" s="18">
        <f t="shared" si="13"/>
        <v>42692.016180555554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8">
        <f t="shared" si="12"/>
        <v>42011.762499999997</v>
      </c>
      <c r="T149" s="18">
        <f t="shared" si="13"/>
        <v>41968.767824074079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8">
        <f t="shared" si="12"/>
        <v>42426.281666666662</v>
      </c>
      <c r="T150" s="18">
        <f t="shared" si="13"/>
        <v>42396.281666666662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8">
        <f t="shared" si="12"/>
        <v>41997.333333333328</v>
      </c>
      <c r="T151" s="18">
        <f t="shared" si="13"/>
        <v>41967.172106481477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8">
        <f t="shared" si="12"/>
        <v>42149.161828703705</v>
      </c>
      <c r="T152" s="18">
        <f t="shared" si="13"/>
        <v>42089.161828703705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8">
        <f t="shared" si="12"/>
        <v>42172.550821759258</v>
      </c>
      <c r="T153" s="18">
        <f t="shared" si="13"/>
        <v>42112.550821759258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8">
        <f t="shared" si="12"/>
        <v>41904.077546296299</v>
      </c>
      <c r="T154" s="18">
        <f t="shared" si="13"/>
        <v>41874.077546296299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8">
        <f t="shared" si="12"/>
        <v>41974.627824074079</v>
      </c>
      <c r="T155" s="18">
        <f t="shared" si="13"/>
        <v>41932.586157407408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8">
        <f t="shared" si="12"/>
        <v>42157.547395833331</v>
      </c>
      <c r="T156" s="18">
        <f t="shared" si="13"/>
        <v>42114.547395833331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8">
        <f t="shared" si="12"/>
        <v>42207.559432870374</v>
      </c>
      <c r="T157" s="18">
        <f t="shared" si="13"/>
        <v>42167.559432870374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8">
        <f t="shared" si="12"/>
        <v>41853.124953703707</v>
      </c>
      <c r="T158" s="18">
        <f t="shared" si="13"/>
        <v>41793.124953703707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8">
        <f t="shared" si="12"/>
        <v>42425.911712962959</v>
      </c>
      <c r="T159" s="18">
        <f t="shared" si="13"/>
        <v>42395.911712962959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8">
        <f t="shared" si="12"/>
        <v>41933.07671296296</v>
      </c>
      <c r="T160" s="18">
        <f t="shared" si="13"/>
        <v>41903.07671296296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8">
        <f t="shared" si="12"/>
        <v>42553.434548611112</v>
      </c>
      <c r="T161" s="18">
        <f t="shared" si="13"/>
        <v>42513.434548611112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8">
        <f t="shared" si="12"/>
        <v>42230.913090277783</v>
      </c>
      <c r="T162" s="18">
        <f t="shared" si="13"/>
        <v>42170.913090277783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8">
        <f t="shared" si="12"/>
        <v>41821.687442129631</v>
      </c>
      <c r="T163" s="18">
        <f t="shared" si="13"/>
        <v>41791.687442129631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8">
        <f t="shared" si="12"/>
        <v>41866.987500000003</v>
      </c>
      <c r="T164" s="18">
        <f t="shared" si="13"/>
        <v>41834.126805555556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8">
        <f t="shared" si="12"/>
        <v>42277</v>
      </c>
      <c r="T165" s="18">
        <f t="shared" si="13"/>
        <v>42242.961273148147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8">
        <f t="shared" si="12"/>
        <v>41900.762743055559</v>
      </c>
      <c r="T166" s="18">
        <f t="shared" si="13"/>
        <v>41840.762743055559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8">
        <f t="shared" si="12"/>
        <v>42380.658842592587</v>
      </c>
      <c r="T167" s="18">
        <f t="shared" si="13"/>
        <v>42350.658842592587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8">
        <f t="shared" si="12"/>
        <v>42750.075949074075</v>
      </c>
      <c r="T168" s="18">
        <f t="shared" si="13"/>
        <v>42720.075949074075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8">
        <f t="shared" si="12"/>
        <v>42219.927488425921</v>
      </c>
      <c r="T169" s="18">
        <f t="shared" si="13"/>
        <v>42159.927488425921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8">
        <f t="shared" si="12"/>
        <v>42081.793634259258</v>
      </c>
      <c r="T170" s="18">
        <f t="shared" si="13"/>
        <v>42051.83530092593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8">
        <f t="shared" si="12"/>
        <v>41929.505312499998</v>
      </c>
      <c r="T171" s="18">
        <f t="shared" si="13"/>
        <v>41899.505312499998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8">
        <f t="shared" si="12"/>
        <v>42245.227777777778</v>
      </c>
      <c r="T172" s="18">
        <f t="shared" si="13"/>
        <v>42215.977812500001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8">
        <f t="shared" si="12"/>
        <v>42593.180717592593</v>
      </c>
      <c r="T173" s="18">
        <f t="shared" si="13"/>
        <v>42533.180717592593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8">
        <f t="shared" si="12"/>
        <v>42081.353275462956</v>
      </c>
      <c r="T174" s="18">
        <f t="shared" si="13"/>
        <v>42046.394942129627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8">
        <f t="shared" si="12"/>
        <v>42062.573009259257</v>
      </c>
      <c r="T175" s="18">
        <f t="shared" si="13"/>
        <v>42032.573009259257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8">
        <f t="shared" si="12"/>
        <v>42131.758981481486</v>
      </c>
      <c r="T176" s="18">
        <f t="shared" si="13"/>
        <v>42071.758981481486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8">
        <f t="shared" si="12"/>
        <v>41879.777905092589</v>
      </c>
      <c r="T177" s="18">
        <f t="shared" si="13"/>
        <v>41854.777905092589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8">
        <f t="shared" si="12"/>
        <v>42220.824062500003</v>
      </c>
      <c r="T178" s="18">
        <f t="shared" si="13"/>
        <v>42190.824062500003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8">
        <f t="shared" si="12"/>
        <v>42086.00608796296</v>
      </c>
      <c r="T179" s="18">
        <f t="shared" si="13"/>
        <v>42069.047754629632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8">
        <f t="shared" si="12"/>
        <v>42333.997048611112</v>
      </c>
      <c r="T180" s="18">
        <f t="shared" si="13"/>
        <v>42303.955381944441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8">
        <f t="shared" si="12"/>
        <v>42432.080497685187</v>
      </c>
      <c r="T181" s="18">
        <f t="shared" si="13"/>
        <v>42402.080497685187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8">
        <f t="shared" si="12"/>
        <v>42106.791666666672</v>
      </c>
      <c r="T182" s="18">
        <f t="shared" si="13"/>
        <v>42066.991238425922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8">
        <f t="shared" si="12"/>
        <v>42176.741840277777</v>
      </c>
      <c r="T183" s="18">
        <f t="shared" si="13"/>
        <v>42146.741840277777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8">
        <f t="shared" si="12"/>
        <v>42741.011944444443</v>
      </c>
      <c r="T184" s="18">
        <f t="shared" si="13"/>
        <v>42711.011944444443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8">
        <f t="shared" si="12"/>
        <v>41968.851967592593</v>
      </c>
      <c r="T185" s="18">
        <f t="shared" si="13"/>
        <v>41938.810300925928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8">
        <f t="shared" si="12"/>
        <v>41882.165972222225</v>
      </c>
      <c r="T186" s="18">
        <f t="shared" si="13"/>
        <v>41824.791226851856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8">
        <f t="shared" si="12"/>
        <v>42599.91133101852</v>
      </c>
      <c r="T187" s="18">
        <f t="shared" si="13"/>
        <v>42569.91133101852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8">
        <f t="shared" si="12"/>
        <v>42796.833333333328</v>
      </c>
      <c r="T188" s="18">
        <f t="shared" si="13"/>
        <v>42766.812893518523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8">
        <f t="shared" si="12"/>
        <v>42205.290972222225</v>
      </c>
      <c r="T189" s="18">
        <f t="shared" si="13"/>
        <v>42181.234456018516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8">
        <f t="shared" si="12"/>
        <v>41886.18304398148</v>
      </c>
      <c r="T190" s="18">
        <f t="shared" si="13"/>
        <v>41856.18304398148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8">
        <f t="shared" si="12"/>
        <v>42615.690706018519</v>
      </c>
      <c r="T191" s="18">
        <f t="shared" si="13"/>
        <v>42555.690706018519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8">
        <f t="shared" si="12"/>
        <v>42536.650995370372</v>
      </c>
      <c r="T192" s="18">
        <f t="shared" si="13"/>
        <v>42526.650995370372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8">
        <f t="shared" si="12"/>
        <v>42278.441412037035</v>
      </c>
      <c r="T193" s="18">
        <f t="shared" si="13"/>
        <v>42238.441412037035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8">
        <f t="shared" ref="S194:S257" si="17">(((I194/60)/60)/24)+DATE(1970,1,)</f>
        <v>41928.792037037041</v>
      </c>
      <c r="T194" s="18">
        <f t="shared" si="13"/>
        <v>41898.792037037041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8">
        <f t="shared" si="17"/>
        <v>41970.976458333331</v>
      </c>
      <c r="T195" s="18">
        <f t="shared" ref="T195:T258" si="18">(((J195/60)/60)/24)+DATE(1970,1,)</f>
        <v>41910.934791666667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8">
        <f t="shared" si="17"/>
        <v>42434.996886574074</v>
      </c>
      <c r="T196" s="18">
        <f t="shared" si="18"/>
        <v>42374.996886574074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8">
        <f t="shared" si="17"/>
        <v>42194.67050925926</v>
      </c>
      <c r="T197" s="18">
        <f t="shared" si="18"/>
        <v>42134.67050925926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8">
        <f t="shared" si="17"/>
        <v>42286.875</v>
      </c>
      <c r="T198" s="18">
        <f t="shared" si="18"/>
        <v>42258.542800925927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8">
        <f t="shared" si="17"/>
        <v>42782.875</v>
      </c>
      <c r="T199" s="18">
        <f t="shared" si="18"/>
        <v>42740.848379629635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8">
        <f t="shared" si="17"/>
        <v>41916.383356481485</v>
      </c>
      <c r="T200" s="18">
        <f t="shared" si="18"/>
        <v>41886.383356481485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8">
        <f t="shared" si="17"/>
        <v>42613.123865740738</v>
      </c>
      <c r="T201" s="18">
        <f t="shared" si="18"/>
        <v>42583.123865740738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8">
        <f t="shared" si="17"/>
        <v>41896.083368055559</v>
      </c>
      <c r="T202" s="18">
        <f t="shared" si="18"/>
        <v>41866.083368055559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8">
        <f t="shared" si="17"/>
        <v>42042.818622685183</v>
      </c>
      <c r="T203" s="18">
        <f t="shared" si="18"/>
        <v>42022.818622685183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8">
        <f t="shared" si="17"/>
        <v>42284.874305555553</v>
      </c>
      <c r="T204" s="18">
        <f t="shared" si="18"/>
        <v>42254.927824074075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8">
        <f t="shared" si="17"/>
        <v>42032.847962962958</v>
      </c>
      <c r="T205" s="18">
        <f t="shared" si="18"/>
        <v>41972.847962962958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8">
        <f t="shared" si="17"/>
        <v>42585.583368055552</v>
      </c>
      <c r="T206" s="18">
        <f t="shared" si="18"/>
        <v>42555.583368055552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8">
        <f t="shared" si="17"/>
        <v>42282.632199074069</v>
      </c>
      <c r="T207" s="18">
        <f t="shared" si="18"/>
        <v>42247.632199074069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8">
        <f t="shared" si="17"/>
        <v>42587.004432870366</v>
      </c>
      <c r="T208" s="18">
        <f t="shared" si="18"/>
        <v>42566.004432870366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8">
        <f t="shared" si="17"/>
        <v>42007.197199074071</v>
      </c>
      <c r="T209" s="18">
        <f t="shared" si="18"/>
        <v>41977.197199074071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8">
        <f t="shared" si="17"/>
        <v>41988.369988425926</v>
      </c>
      <c r="T210" s="18">
        <f t="shared" si="18"/>
        <v>41958.369988425926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8">
        <f t="shared" si="17"/>
        <v>42194.922858796301</v>
      </c>
      <c r="T211" s="18">
        <f t="shared" si="18"/>
        <v>42164.922858796301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8">
        <f t="shared" si="17"/>
        <v>42277.208333333328</v>
      </c>
      <c r="T212" s="18">
        <f t="shared" si="18"/>
        <v>42248.064722222218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8">
        <f t="shared" si="17"/>
        <v>42265.159918981488</v>
      </c>
      <c r="T213" s="18">
        <f t="shared" si="18"/>
        <v>42235.159918981488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8">
        <f t="shared" si="17"/>
        <v>42475.839351851857</v>
      </c>
      <c r="T214" s="18">
        <f t="shared" si="18"/>
        <v>42415.881018518514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8">
        <f t="shared" si="17"/>
        <v>42231.587974537033</v>
      </c>
      <c r="T215" s="18">
        <f t="shared" si="18"/>
        <v>42201.594293981485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8">
        <f t="shared" si="17"/>
        <v>42068.64061342593</v>
      </c>
      <c r="T216" s="18">
        <f t="shared" si="18"/>
        <v>42008.64061342593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8">
        <f t="shared" si="17"/>
        <v>42416.999305555553</v>
      </c>
      <c r="T217" s="18">
        <f t="shared" si="18"/>
        <v>42374.230115740742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8">
        <f t="shared" si="17"/>
        <v>42115.917094907403</v>
      </c>
      <c r="T218" s="18">
        <f t="shared" si="18"/>
        <v>42065.958761574075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8">
        <f t="shared" si="17"/>
        <v>42000.64061342593</v>
      </c>
      <c r="T219" s="18">
        <f t="shared" si="18"/>
        <v>41969.64061342593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8">
        <f t="shared" si="17"/>
        <v>42138.628344907411</v>
      </c>
      <c r="T220" s="18">
        <f t="shared" si="18"/>
        <v>42078.628344907411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8">
        <f t="shared" si="17"/>
        <v>42460.290972222225</v>
      </c>
      <c r="T221" s="18">
        <f t="shared" si="18"/>
        <v>42428.326678240745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8">
        <f t="shared" si="17"/>
        <v>42235.837499999994</v>
      </c>
      <c r="T222" s="18">
        <f t="shared" si="18"/>
        <v>42194.643865740742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8">
        <f t="shared" si="17"/>
        <v>42090.79587962963</v>
      </c>
      <c r="T223" s="18">
        <f t="shared" si="18"/>
        <v>42030.837546296301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8">
        <f t="shared" si="17"/>
        <v>42089.110416666663</v>
      </c>
      <c r="T224" s="18">
        <f t="shared" si="18"/>
        <v>42030.769884259258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8">
        <f t="shared" si="17"/>
        <v>42511.045138888891</v>
      </c>
      <c r="T225" s="18">
        <f t="shared" si="18"/>
        <v>42481.048032407409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8">
        <f t="shared" si="17"/>
        <v>42194.235254629632</v>
      </c>
      <c r="T226" s="18">
        <f t="shared" si="18"/>
        <v>42134.235254629632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8">
        <f t="shared" si="17"/>
        <v>42467.919606481482</v>
      </c>
      <c r="T227" s="18">
        <f t="shared" si="18"/>
        <v>42437.961273148147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8">
        <f t="shared" si="17"/>
        <v>42154.395138888889</v>
      </c>
      <c r="T228" s="18">
        <f t="shared" si="18"/>
        <v>42105.666018518517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8">
        <f t="shared" si="17"/>
        <v>42193.893993055557</v>
      </c>
      <c r="T229" s="18">
        <f t="shared" si="18"/>
        <v>42163.893993055557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8">
        <f t="shared" si="17"/>
        <v>42155.686400462961</v>
      </c>
      <c r="T230" s="18">
        <f t="shared" si="18"/>
        <v>42095.686400462961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8">
        <f t="shared" si="17"/>
        <v>42412.933993055558</v>
      </c>
      <c r="T231" s="18">
        <f t="shared" si="18"/>
        <v>42382.933993055558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8">
        <f t="shared" si="17"/>
        <v>42158.777210648142</v>
      </c>
      <c r="T232" s="18">
        <f t="shared" si="18"/>
        <v>42128.777210648142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8">
        <f t="shared" si="17"/>
        <v>42370.958923611113</v>
      </c>
      <c r="T233" s="18">
        <f t="shared" si="18"/>
        <v>42340.958923611113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8">
        <f t="shared" si="17"/>
        <v>42061.82576388889</v>
      </c>
      <c r="T234" s="18">
        <f t="shared" si="18"/>
        <v>42031.82576388889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8">
        <f t="shared" si="17"/>
        <v>42641.911712962959</v>
      </c>
      <c r="T235" s="18">
        <f t="shared" si="18"/>
        <v>42611.911712962959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8">
        <f t="shared" si="17"/>
        <v>42175.035405092596</v>
      </c>
      <c r="T236" s="18">
        <f t="shared" si="18"/>
        <v>42135.035405092596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8">
        <f t="shared" si="17"/>
        <v>42193.908530092594</v>
      </c>
      <c r="T237" s="18">
        <f t="shared" si="18"/>
        <v>42163.908530092594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8">
        <f t="shared" si="17"/>
        <v>42373</v>
      </c>
      <c r="T238" s="18">
        <f t="shared" si="18"/>
        <v>42320.08447916666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8">
        <f t="shared" si="17"/>
        <v>42436.577187499999</v>
      </c>
      <c r="T239" s="18">
        <f t="shared" si="18"/>
        <v>42376.577187499999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8">
        <f t="shared" si="17"/>
        <v>42733.375</v>
      </c>
      <c r="T240" s="18">
        <f t="shared" si="18"/>
        <v>42712.962499999994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8">
        <f t="shared" si="17"/>
        <v>42315.5</v>
      </c>
      <c r="T241" s="18">
        <f t="shared" si="18"/>
        <v>42296.110300925924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8">
        <f t="shared" si="17"/>
        <v>41398.708460648151</v>
      </c>
      <c r="T242" s="18">
        <f t="shared" si="18"/>
        <v>41353.708460648151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8">
        <f t="shared" si="17"/>
        <v>41993.697962962964</v>
      </c>
      <c r="T243" s="18">
        <f t="shared" si="18"/>
        <v>41948.697962962964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8">
        <f t="shared" si="17"/>
        <v>40896.492939814816</v>
      </c>
      <c r="T244" s="18">
        <f t="shared" si="18"/>
        <v>40861.492939814816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8">
        <f t="shared" si="17"/>
        <v>41691.047500000001</v>
      </c>
      <c r="T245" s="18">
        <f t="shared" si="18"/>
        <v>41661.047500000001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8">
        <f t="shared" si="17"/>
        <v>40252.29583333333</v>
      </c>
      <c r="T246" s="18">
        <f t="shared" si="18"/>
        <v>40212.323599537034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8">
        <f t="shared" si="17"/>
        <v>41136.053067129629</v>
      </c>
      <c r="T247" s="18">
        <f t="shared" si="18"/>
        <v>41106.053067129629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8">
        <f t="shared" si="17"/>
        <v>40529.405150462961</v>
      </c>
      <c r="T248" s="18">
        <f t="shared" si="18"/>
        <v>40479.363483796296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8">
        <f t="shared" si="17"/>
        <v>40466.152083333334</v>
      </c>
      <c r="T249" s="18">
        <f t="shared" si="18"/>
        <v>40429.604328703703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8">
        <f t="shared" si="17"/>
        <v>40914.774409722224</v>
      </c>
      <c r="T250" s="18">
        <f t="shared" si="18"/>
        <v>40869.774409722224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8">
        <f t="shared" si="17"/>
        <v>40411.736111111109</v>
      </c>
      <c r="T251" s="18">
        <f t="shared" si="18"/>
        <v>40331.923842592594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8">
        <f t="shared" si="17"/>
        <v>41430.565868055557</v>
      </c>
      <c r="T252" s="18">
        <f t="shared" si="18"/>
        <v>41400.565868055557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8">
        <f t="shared" si="17"/>
        <v>41044.791666666664</v>
      </c>
      <c r="T253" s="18">
        <f t="shared" si="18"/>
        <v>41012.787569444445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8">
        <f t="shared" si="17"/>
        <v>40329.165972222225</v>
      </c>
      <c r="T254" s="18">
        <f t="shared" si="18"/>
        <v>40265.662708333337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8">
        <f t="shared" si="17"/>
        <v>40953.650868055556</v>
      </c>
      <c r="T255" s="18">
        <f t="shared" si="18"/>
        <v>40923.650868055556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8">
        <f t="shared" si="17"/>
        <v>42293.083333333328</v>
      </c>
      <c r="T256" s="18">
        <f t="shared" si="18"/>
        <v>42262.952662037031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8">
        <f t="shared" si="17"/>
        <v>40617.48474537037</v>
      </c>
      <c r="T257" s="18">
        <f t="shared" si="18"/>
        <v>40587.526412037041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8">
        <f t="shared" ref="S258:S321" si="22">(((I258/60)/60)/24)+DATE(1970,1,)</f>
        <v>41348.769293981481</v>
      </c>
      <c r="T258" s="18">
        <f t="shared" si="18"/>
        <v>41318.769293981481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8">
        <f t="shared" si="22"/>
        <v>42508.626875000002</v>
      </c>
      <c r="T259" s="18">
        <f t="shared" ref="T259:T322" si="23">(((J259/60)/60)/24)+DATE(1970,1,)</f>
        <v>42478.626875000002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8">
        <f t="shared" si="22"/>
        <v>40711.051689814813</v>
      </c>
      <c r="T260" s="18">
        <f t="shared" si="23"/>
        <v>40681.051689814813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8">
        <f t="shared" si="22"/>
        <v>42101.738067129627</v>
      </c>
      <c r="T261" s="18">
        <f t="shared" si="23"/>
        <v>42071.738067129627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8">
        <f t="shared" si="22"/>
        <v>40375.415972222225</v>
      </c>
      <c r="T262" s="18">
        <f t="shared" si="23"/>
        <v>40329.755543981482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8">
        <f t="shared" si="22"/>
        <v>41066.621527777781</v>
      </c>
      <c r="T263" s="18">
        <f t="shared" si="23"/>
        <v>41016.885462962964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8">
        <f t="shared" si="22"/>
        <v>40599.24800925926</v>
      </c>
      <c r="T264" s="18">
        <f t="shared" si="23"/>
        <v>40554.24800925926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8">
        <f t="shared" si="22"/>
        <v>41178.954791666663</v>
      </c>
      <c r="T265" s="18">
        <f t="shared" si="23"/>
        <v>41148.954791666663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8">
        <f t="shared" si="22"/>
        <v>41039.620312500003</v>
      </c>
      <c r="T266" s="18">
        <f t="shared" si="23"/>
        <v>41009.620312500003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8">
        <f t="shared" si="22"/>
        <v>40307.844444444447</v>
      </c>
      <c r="T267" s="18">
        <f t="shared" si="23"/>
        <v>40266.245717592588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8">
        <f t="shared" si="22"/>
        <v>40290.160416666666</v>
      </c>
      <c r="T268" s="18">
        <f t="shared" si="23"/>
        <v>40204.174849537041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8">
        <f t="shared" si="22"/>
        <v>41814.452534722222</v>
      </c>
      <c r="T269" s="18">
        <f t="shared" si="23"/>
        <v>41784.452534722222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8">
        <f t="shared" si="22"/>
        <v>40853.194189814814</v>
      </c>
      <c r="T270" s="18">
        <f t="shared" si="23"/>
        <v>40808.15252314815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8">
        <f t="shared" si="22"/>
        <v>42787.197013888886</v>
      </c>
      <c r="T271" s="18">
        <f t="shared" si="23"/>
        <v>42757.197013888886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8">
        <f t="shared" si="22"/>
        <v>40687.166666666664</v>
      </c>
      <c r="T272" s="18">
        <f t="shared" si="23"/>
        <v>40636.866550925923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8">
        <f t="shared" si="22"/>
        <v>41640.333333333336</v>
      </c>
      <c r="T273" s="18">
        <f t="shared" si="23"/>
        <v>41611.10024305556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8">
        <f t="shared" si="22"/>
        <v>40295.78402777778</v>
      </c>
      <c r="T274" s="18">
        <f t="shared" si="23"/>
        <v>40234.900358796294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8">
        <f t="shared" si="22"/>
        <v>40726.498449074075</v>
      </c>
      <c r="T275" s="18">
        <f t="shared" si="23"/>
        <v>40696.498449074075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8">
        <f t="shared" si="22"/>
        <v>41003.290972222225</v>
      </c>
      <c r="T276" s="18">
        <f t="shared" si="23"/>
        <v>40968.912372685183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8">
        <f t="shared" si="22"/>
        <v>41222.073680555557</v>
      </c>
      <c r="T277" s="18">
        <f t="shared" si="23"/>
        <v>41192.032013888893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8">
        <f t="shared" si="22"/>
        <v>41026.040208333332</v>
      </c>
      <c r="T278" s="18">
        <f t="shared" si="23"/>
        <v>40966.081874999996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8">
        <f t="shared" si="22"/>
        <v>42146.891423611116</v>
      </c>
      <c r="T279" s="18">
        <f t="shared" si="23"/>
        <v>42116.891423611116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8">
        <f t="shared" si="22"/>
        <v>41193.040960648148</v>
      </c>
      <c r="T280" s="18">
        <f t="shared" si="23"/>
        <v>41163.040960648148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8">
        <f t="shared" si="22"/>
        <v>42792.084027777775</v>
      </c>
      <c r="T281" s="18">
        <f t="shared" si="23"/>
        <v>42758.244166666671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8">
        <f t="shared" si="22"/>
        <v>41788.590682870366</v>
      </c>
      <c r="T282" s="18">
        <f t="shared" si="23"/>
        <v>41743.590682870366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8">
        <f t="shared" si="22"/>
        <v>40034.80972222222</v>
      </c>
      <c r="T283" s="18">
        <f t="shared" si="23"/>
        <v>39949.163344907407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8">
        <f t="shared" si="22"/>
        <v>40230.916666666664</v>
      </c>
      <c r="T284" s="18">
        <f t="shared" si="23"/>
        <v>40193.920046296298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8">
        <f t="shared" si="22"/>
        <v>40694.207638888889</v>
      </c>
      <c r="T285" s="18">
        <f t="shared" si="23"/>
        <v>40674.71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8">
        <f t="shared" si="22"/>
        <v>40928.738194444442</v>
      </c>
      <c r="T286" s="18">
        <f t="shared" si="23"/>
        <v>40903.738194444442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8">
        <f t="shared" si="22"/>
        <v>41535.756111111114</v>
      </c>
      <c r="T287" s="18">
        <f t="shared" si="23"/>
        <v>41505.756111111114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8">
        <f t="shared" si="22"/>
        <v>41357.774583333332</v>
      </c>
      <c r="T288" s="18">
        <f t="shared" si="23"/>
        <v>41312.816249999996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8">
        <f t="shared" si="22"/>
        <v>41214.166666666664</v>
      </c>
      <c r="T289" s="18">
        <f t="shared" si="23"/>
        <v>41183.277986111112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8">
        <f t="shared" si="22"/>
        <v>41085.168900462959</v>
      </c>
      <c r="T290" s="18">
        <f t="shared" si="23"/>
        <v>41050.168900462959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8">
        <f t="shared" si="22"/>
        <v>41579.456412037034</v>
      </c>
      <c r="T291" s="18">
        <f t="shared" si="23"/>
        <v>41549.456412037034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8">
        <f t="shared" si="22"/>
        <v>40575.332638888889</v>
      </c>
      <c r="T292" s="18">
        <f t="shared" si="23"/>
        <v>40525.36917824074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8">
        <f t="shared" si="22"/>
        <v>41394.000694444447</v>
      </c>
      <c r="T293" s="18">
        <f t="shared" si="23"/>
        <v>41375.769050925926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8">
        <f t="shared" si="22"/>
        <v>40844.165972222225</v>
      </c>
      <c r="T294" s="18">
        <f t="shared" si="23"/>
        <v>40811.803229166668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8">
        <f t="shared" si="22"/>
        <v>41748.667986111112</v>
      </c>
      <c r="T295" s="18">
        <f t="shared" si="23"/>
        <v>41718.667986111112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8">
        <f t="shared" si="22"/>
        <v>40377.666666666664</v>
      </c>
      <c r="T296" s="18">
        <f t="shared" si="23"/>
        <v>40342.084421296298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8">
        <f t="shared" si="22"/>
        <v>41578</v>
      </c>
      <c r="T297" s="18">
        <f t="shared" si="23"/>
        <v>41518.004733796297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8">
        <f t="shared" si="22"/>
        <v>41158.475497685184</v>
      </c>
      <c r="T298" s="18">
        <f t="shared" si="23"/>
        <v>41133.475497685184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8">
        <f t="shared" si="22"/>
        <v>42124.165972222225</v>
      </c>
      <c r="T299" s="18">
        <f t="shared" si="23"/>
        <v>42088.72802083334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8">
        <f t="shared" si="22"/>
        <v>41767.875</v>
      </c>
      <c r="T300" s="18">
        <f t="shared" si="23"/>
        <v>41708.463518518518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8">
        <f t="shared" si="22"/>
        <v>40498.266898148147</v>
      </c>
      <c r="T301" s="18">
        <f t="shared" si="23"/>
        <v>40468.225231481483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8">
        <f t="shared" si="22"/>
        <v>40656.959930555553</v>
      </c>
      <c r="T302" s="18">
        <f t="shared" si="23"/>
        <v>40625.959930555553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8">
        <f t="shared" si="22"/>
        <v>41351.696006944447</v>
      </c>
      <c r="T303" s="18">
        <f t="shared" si="23"/>
        <v>41311.737673611111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8">
        <f t="shared" si="22"/>
        <v>40962.856921296298</v>
      </c>
      <c r="T304" s="18">
        <f t="shared" si="23"/>
        <v>40932.856921296298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8">
        <f t="shared" si="22"/>
        <v>41061.071134259262</v>
      </c>
      <c r="T305" s="18">
        <f t="shared" si="23"/>
        <v>41031.071134259262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8">
        <f t="shared" si="22"/>
        <v>41152.083333333336</v>
      </c>
      <c r="T306" s="18">
        <f t="shared" si="23"/>
        <v>41113.094872685186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8">
        <f t="shared" si="22"/>
        <v>40977.630196759259</v>
      </c>
      <c r="T307" s="18">
        <f t="shared" si="23"/>
        <v>40947.630196759259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8">
        <f t="shared" si="22"/>
        <v>41352.795520833337</v>
      </c>
      <c r="T308" s="18">
        <f t="shared" si="23"/>
        <v>41332.837187500001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8">
        <f t="shared" si="22"/>
        <v>41311.944456018515</v>
      </c>
      <c r="T309" s="18">
        <f t="shared" si="23"/>
        <v>41281.944456018515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8">
        <f t="shared" si="22"/>
        <v>40611.694560185184</v>
      </c>
      <c r="T310" s="18">
        <f t="shared" si="23"/>
        <v>40566.694560185184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8">
        <f t="shared" si="22"/>
        <v>41154.751550925925</v>
      </c>
      <c r="T311" s="18">
        <f t="shared" si="23"/>
        <v>41133.751550925925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8">
        <f t="shared" si="22"/>
        <v>40835.083333333336</v>
      </c>
      <c r="T312" s="18">
        <f t="shared" si="23"/>
        <v>40820.183136574073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8">
        <f t="shared" si="22"/>
        <v>40908.332638888889</v>
      </c>
      <c r="T313" s="18">
        <f t="shared" si="23"/>
        <v>40867.219814814816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8">
        <f t="shared" si="22"/>
        <v>41377.877685185187</v>
      </c>
      <c r="T314" s="18">
        <f t="shared" si="23"/>
        <v>41347.877685185187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8">
        <f t="shared" si="22"/>
        <v>40400.665972222225</v>
      </c>
      <c r="T315" s="18">
        <f t="shared" si="23"/>
        <v>40356.227939814817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8">
        <f t="shared" si="22"/>
        <v>41333.833194444444</v>
      </c>
      <c r="T316" s="18">
        <f t="shared" si="23"/>
        <v>41303.833194444444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8">
        <f t="shared" si="22"/>
        <v>41142.77238425926</v>
      </c>
      <c r="T317" s="18">
        <f t="shared" si="23"/>
        <v>41112.77238425926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8">
        <f t="shared" si="22"/>
        <v>41983.207638888889</v>
      </c>
      <c r="T318" s="18">
        <f t="shared" si="23"/>
        <v>41949.923576388886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8">
        <f t="shared" si="22"/>
        <v>41618.676886574074</v>
      </c>
      <c r="T319" s="18">
        <f t="shared" si="23"/>
        <v>41588.676886574074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8">
        <f t="shared" si="22"/>
        <v>41358.997118055559</v>
      </c>
      <c r="T320" s="18">
        <f t="shared" si="23"/>
        <v>41329.038784722223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8">
        <f t="shared" si="22"/>
        <v>40210.332638888889</v>
      </c>
      <c r="T321" s="18">
        <f t="shared" si="23"/>
        <v>40122.83829861111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8">
        <f t="shared" ref="S322:S385" si="27">(((I322/60)/60)/24)+DATE(1970,1,)</f>
        <v>42359.958333333328</v>
      </c>
      <c r="T322" s="18">
        <f t="shared" si="23"/>
        <v>42330.551307870366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8">
        <f t="shared" si="27"/>
        <v>42681.488263888896</v>
      </c>
      <c r="T323" s="18">
        <f t="shared" ref="T323:T386" si="28">(((J323/60)/60)/24)+DATE(1970,1,)</f>
        <v>42646.446597222224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8">
        <f t="shared" si="27"/>
        <v>42502.57</v>
      </c>
      <c r="T324" s="18">
        <f t="shared" si="28"/>
        <v>42472.57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8">
        <f t="shared" si="27"/>
        <v>42724.332638888889</v>
      </c>
      <c r="T325" s="18">
        <f t="shared" si="28"/>
        <v>42696.32136574074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8">
        <f t="shared" si="27"/>
        <v>42216.626250000001</v>
      </c>
      <c r="T326" s="18">
        <f t="shared" si="28"/>
        <v>42183.626250000001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8">
        <f t="shared" si="27"/>
        <v>42723.187881944439</v>
      </c>
      <c r="T327" s="18">
        <f t="shared" si="28"/>
        <v>42688.187881944439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8">
        <f t="shared" si="27"/>
        <v>42807.956250000003</v>
      </c>
      <c r="T328" s="18">
        <f t="shared" si="28"/>
        <v>42774.314884259264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8">
        <f t="shared" si="27"/>
        <v>42084.333333333328</v>
      </c>
      <c r="T329" s="18">
        <f t="shared" si="28"/>
        <v>42057.235289351855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8">
        <f t="shared" si="27"/>
        <v>42308.166666666672</v>
      </c>
      <c r="T330" s="18">
        <f t="shared" si="28"/>
        <v>42277.946620370371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8">
        <f t="shared" si="27"/>
        <v>42314.166666666672</v>
      </c>
      <c r="T331" s="18">
        <f t="shared" si="28"/>
        <v>42290.46674768519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8">
        <f t="shared" si="27"/>
        <v>41410.165972222225</v>
      </c>
      <c r="T332" s="18">
        <f t="shared" si="28"/>
        <v>41378.515775462962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8">
        <f t="shared" si="27"/>
        <v>42537.581412037034</v>
      </c>
      <c r="T333" s="18">
        <f t="shared" si="28"/>
        <v>42506.581412037034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8">
        <f t="shared" si="27"/>
        <v>42304.333333333328</v>
      </c>
      <c r="T334" s="18">
        <f t="shared" si="28"/>
        <v>42262.680289351847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8">
        <f t="shared" si="27"/>
        <v>42466.59480324074</v>
      </c>
      <c r="T335" s="18">
        <f t="shared" si="28"/>
        <v>42436.636469907404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8">
        <f t="shared" si="27"/>
        <v>42138.791666666672</v>
      </c>
      <c r="T336" s="18">
        <f t="shared" si="28"/>
        <v>42100.682372685187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8">
        <f t="shared" si="27"/>
        <v>42131.916666666672</v>
      </c>
      <c r="T337" s="18">
        <f t="shared" si="28"/>
        <v>42100.737442129626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8">
        <f t="shared" si="27"/>
        <v>42320.637939814813</v>
      </c>
      <c r="T338" s="18">
        <f t="shared" si="28"/>
        <v>42290.596273148149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8">
        <f t="shared" si="27"/>
        <v>42076.086898148147</v>
      </c>
      <c r="T339" s="18">
        <f t="shared" si="28"/>
        <v>42046.128564814819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8">
        <f t="shared" si="27"/>
        <v>42615.041666666672</v>
      </c>
      <c r="T340" s="18">
        <f t="shared" si="28"/>
        <v>42558.755671296298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8">
        <f t="shared" si="27"/>
        <v>42122.760046296295</v>
      </c>
      <c r="T341" s="18">
        <f t="shared" si="28"/>
        <v>42092.760046296295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8">
        <f t="shared" si="27"/>
        <v>42801.875</v>
      </c>
      <c r="T342" s="18">
        <f t="shared" si="28"/>
        <v>42771.669062500005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8">
        <f t="shared" si="27"/>
        <v>41912.165972222225</v>
      </c>
      <c r="T343" s="18">
        <f t="shared" si="28"/>
        <v>41893.879606481481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8">
        <f t="shared" si="27"/>
        <v>42488.780844907407</v>
      </c>
      <c r="T344" s="18">
        <f t="shared" si="28"/>
        <v>42458.780844907407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8">
        <f t="shared" si="27"/>
        <v>41956.125</v>
      </c>
      <c r="T345" s="18">
        <f t="shared" si="28"/>
        <v>41925.73778935185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8">
        <f t="shared" si="27"/>
        <v>42155.097222222219</v>
      </c>
      <c r="T346" s="18">
        <f t="shared" si="28"/>
        <v>42110.970995370371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8">
        <f t="shared" si="27"/>
        <v>42143.944328703699</v>
      </c>
      <c r="T347" s="18">
        <f t="shared" si="28"/>
        <v>42113.944328703699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8">
        <f t="shared" si="27"/>
        <v>42290.500243055561</v>
      </c>
      <c r="T348" s="18">
        <f t="shared" si="28"/>
        <v>42260.500243055561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8">
        <f t="shared" si="27"/>
        <v>42321.537141203706</v>
      </c>
      <c r="T349" s="18">
        <f t="shared" si="28"/>
        <v>42291.495474537034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8">
        <f t="shared" si="27"/>
        <v>42236.58699074074</v>
      </c>
      <c r="T350" s="18">
        <f t="shared" si="28"/>
        <v>42206.58699074074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8">
        <f t="shared" si="27"/>
        <v>42789.498935185184</v>
      </c>
      <c r="T351" s="18">
        <f t="shared" si="28"/>
        <v>42759.498935185184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8">
        <f t="shared" si="27"/>
        <v>42623.165972222225</v>
      </c>
      <c r="T352" s="18">
        <f t="shared" si="28"/>
        <v>42585.066076388888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8">
        <f t="shared" si="27"/>
        <v>42466.923078703709</v>
      </c>
      <c r="T353" s="18">
        <f t="shared" si="28"/>
        <v>42426.964745370366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8">
        <f t="shared" si="27"/>
        <v>41919.167453703703</v>
      </c>
      <c r="T354" s="18">
        <f t="shared" si="28"/>
        <v>41889.167453703703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8">
        <f t="shared" si="27"/>
        <v>42326.833553240736</v>
      </c>
      <c r="T355" s="18">
        <f t="shared" si="28"/>
        <v>42296.791886574079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8">
        <f t="shared" si="27"/>
        <v>42467.786122685182</v>
      </c>
      <c r="T356" s="18">
        <f t="shared" si="28"/>
        <v>42437.827789351853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8">
        <f t="shared" si="27"/>
        <v>41973.3355787037</v>
      </c>
      <c r="T357" s="18">
        <f t="shared" si="28"/>
        <v>41942.293912037036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8">
        <f t="shared" si="27"/>
        <v>42444.761493055557</v>
      </c>
      <c r="T358" s="18">
        <f t="shared" si="28"/>
        <v>42414.803159722222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8">
        <f t="shared" si="27"/>
        <v>42117.222187499996</v>
      </c>
      <c r="T359" s="18">
        <f t="shared" si="28"/>
        <v>42077.222187499996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8">
        <f t="shared" si="27"/>
        <v>42535.625</v>
      </c>
      <c r="T360" s="18">
        <f t="shared" si="28"/>
        <v>42506.860196759255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8">
        <f t="shared" si="27"/>
        <v>41956.216666666667</v>
      </c>
      <c r="T361" s="18">
        <f t="shared" si="28"/>
        <v>41934.070486111108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8">
        <f t="shared" si="27"/>
        <v>42207.132638888885</v>
      </c>
      <c r="T362" s="18">
        <f t="shared" si="28"/>
        <v>42162.897916666669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8">
        <f t="shared" si="27"/>
        <v>41965.042893518519</v>
      </c>
      <c r="T363" s="18">
        <f t="shared" si="28"/>
        <v>41935.001226851848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8">
        <f t="shared" si="27"/>
        <v>41858</v>
      </c>
      <c r="T364" s="18">
        <f t="shared" si="28"/>
        <v>41836.210543981484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8">
        <f t="shared" si="27"/>
        <v>40299.806944444441</v>
      </c>
      <c r="T365" s="18">
        <f t="shared" si="28"/>
        <v>40254.744629629626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8">
        <f t="shared" si="27"/>
        <v>41810.165972222225</v>
      </c>
      <c r="T366" s="18">
        <f t="shared" si="28"/>
        <v>41779.859629629631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8">
        <f t="shared" si="27"/>
        <v>41697.606469907405</v>
      </c>
      <c r="T367" s="18">
        <f t="shared" si="28"/>
        <v>41667.606469907405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8">
        <f t="shared" si="27"/>
        <v>41048.793032407404</v>
      </c>
      <c r="T368" s="18">
        <f t="shared" si="28"/>
        <v>41018.793032407404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8">
        <f t="shared" si="27"/>
        <v>41394.207638888889</v>
      </c>
      <c r="T369" s="18">
        <f t="shared" si="28"/>
        <v>41354.577291666668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8">
        <f t="shared" si="27"/>
        <v>42077.563912037032</v>
      </c>
      <c r="T370" s="18">
        <f t="shared" si="28"/>
        <v>42042.605578703704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8">
        <f t="shared" si="27"/>
        <v>40922.551724537036</v>
      </c>
      <c r="T371" s="18">
        <f t="shared" si="28"/>
        <v>40892.551724537036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8">
        <f t="shared" si="27"/>
        <v>42740.795138888891</v>
      </c>
      <c r="T372" s="18">
        <f t="shared" si="28"/>
        <v>42710.795138888891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8">
        <f t="shared" si="27"/>
        <v>41305.767812500002</v>
      </c>
      <c r="T373" s="18">
        <f t="shared" si="28"/>
        <v>41260.767812500002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8">
        <f t="shared" si="27"/>
        <v>42464.666666666672</v>
      </c>
      <c r="T374" s="18">
        <f t="shared" si="28"/>
        <v>42424.576898148152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8">
        <f t="shared" si="27"/>
        <v>41107.91201388889</v>
      </c>
      <c r="T375" s="18">
        <f t="shared" si="28"/>
        <v>41077.91201388889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8">
        <f t="shared" si="27"/>
        <v>40801.889247685183</v>
      </c>
      <c r="T376" s="18">
        <f t="shared" si="28"/>
        <v>40756.889247685183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8">
        <f t="shared" si="27"/>
        <v>41698.720833333333</v>
      </c>
      <c r="T377" s="18">
        <f t="shared" si="28"/>
        <v>41656.985081018516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8">
        <f t="shared" si="27"/>
        <v>42606.452731481477</v>
      </c>
      <c r="T378" s="18">
        <f t="shared" si="28"/>
        <v>42575.452731481477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8">
        <f t="shared" si="27"/>
        <v>42321.292361111111</v>
      </c>
      <c r="T379" s="18">
        <f t="shared" si="28"/>
        <v>42291.250787037032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8">
        <f t="shared" si="27"/>
        <v>42393.994444444441</v>
      </c>
      <c r="T380" s="18">
        <f t="shared" si="28"/>
        <v>42369.571851851855</v>
      </c>
      <c r="U380">
        <f t="shared" si="29"/>
        <v>2015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8">
        <f t="shared" si="27"/>
        <v>41031.688333333332</v>
      </c>
      <c r="T381" s="18">
        <f t="shared" si="28"/>
        <v>40986.688333333332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8">
        <f t="shared" si="27"/>
        <v>42391.719814814816</v>
      </c>
      <c r="T382" s="18">
        <f t="shared" si="28"/>
        <v>42366.719814814816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8">
        <f t="shared" si="27"/>
        <v>41119.208333333336</v>
      </c>
      <c r="T383" s="18">
        <f t="shared" si="28"/>
        <v>41084.698113425926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8">
        <f t="shared" si="27"/>
        <v>41157.709490740745</v>
      </c>
      <c r="T384" s="18">
        <f t="shared" si="28"/>
        <v>41143.709490740745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8">
        <f t="shared" si="27"/>
        <v>41777.117581018516</v>
      </c>
      <c r="T385" s="18">
        <f t="shared" si="28"/>
        <v>41754.117581018516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8">
        <f t="shared" ref="S386:S449" si="32">(((I386/60)/60)/24)+DATE(1970,1,)</f>
        <v>42009.781793981485</v>
      </c>
      <c r="T386" s="18">
        <f t="shared" si="28"/>
        <v>41979.781793981485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8">
        <f t="shared" si="32"/>
        <v>41963.626168981486</v>
      </c>
      <c r="T387" s="18">
        <f t="shared" ref="T387:T450" si="33">(((J387/60)/60)/24)+DATE(1970,1,)</f>
        <v>41933.584502314814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8">
        <f t="shared" si="32"/>
        <v>42225.951284722221</v>
      </c>
      <c r="T388" s="18">
        <f t="shared" si="33"/>
        <v>42210.951284722221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8">
        <f t="shared" si="32"/>
        <v>42230.25</v>
      </c>
      <c r="T389" s="18">
        <f t="shared" si="33"/>
        <v>42199.67659722222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8">
        <f t="shared" si="32"/>
        <v>42578.076157407413</v>
      </c>
      <c r="T390" s="18">
        <f t="shared" si="33"/>
        <v>42548.076157407413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8">
        <f t="shared" si="32"/>
        <v>41704.957638888889</v>
      </c>
      <c r="T391" s="18">
        <f t="shared" si="33"/>
        <v>41673.063078703701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8">
        <f t="shared" si="32"/>
        <v>42131.036712962959</v>
      </c>
      <c r="T392" s="18">
        <f t="shared" si="33"/>
        <v>42111.036712962959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8">
        <f t="shared" si="32"/>
        <v>40894.040972222225</v>
      </c>
      <c r="T393" s="18">
        <f t="shared" si="33"/>
        <v>40864.042256944449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8">
        <f t="shared" si="32"/>
        <v>40793.125</v>
      </c>
      <c r="T394" s="18">
        <f t="shared" si="33"/>
        <v>40762.717256944445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8">
        <f t="shared" si="32"/>
        <v>41556.708935185183</v>
      </c>
      <c r="T395" s="18">
        <f t="shared" si="33"/>
        <v>41525.708935185183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8">
        <f t="shared" si="32"/>
        <v>42476.776412037041</v>
      </c>
      <c r="T396" s="18">
        <f t="shared" si="33"/>
        <v>42416.818078703705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8">
        <f t="shared" si="32"/>
        <v>41025.897222222222</v>
      </c>
      <c r="T397" s="18">
        <f t="shared" si="33"/>
        <v>40989.909259259257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8">
        <f t="shared" si="32"/>
        <v>41096.564884259256</v>
      </c>
      <c r="T398" s="18">
        <f t="shared" si="33"/>
        <v>41081.564884259256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8">
        <f t="shared" si="32"/>
        <v>40421.155555555553</v>
      </c>
      <c r="T399" s="18">
        <f t="shared" si="33"/>
        <v>40378.776435185187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8">
        <f t="shared" si="32"/>
        <v>42122.793124999997</v>
      </c>
      <c r="T400" s="18">
        <f t="shared" si="33"/>
        <v>42077.793124999997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8">
        <f t="shared" si="32"/>
        <v>42717.5</v>
      </c>
      <c r="T401" s="18">
        <f t="shared" si="33"/>
        <v>42686.875775462962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8">
        <f t="shared" si="32"/>
        <v>41775.145833333336</v>
      </c>
      <c r="T402" s="18">
        <f t="shared" si="33"/>
        <v>41744.635960648149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8">
        <f t="shared" si="32"/>
        <v>40761.842245370368</v>
      </c>
      <c r="T403" s="18">
        <f t="shared" si="33"/>
        <v>40731.842245370368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8">
        <f t="shared" si="32"/>
        <v>42312.58121527778</v>
      </c>
      <c r="T404" s="18">
        <f t="shared" si="33"/>
        <v>42291.539548611108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8">
        <f t="shared" si="32"/>
        <v>40764.297222222223</v>
      </c>
      <c r="T405" s="18">
        <f t="shared" si="33"/>
        <v>40717.310659722221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8">
        <f t="shared" si="32"/>
        <v>41674.961111111108</v>
      </c>
      <c r="T406" s="18">
        <f t="shared" si="33"/>
        <v>41645.628032407411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8">
        <f t="shared" si="32"/>
        <v>41703.08494212963</v>
      </c>
      <c r="T407" s="18">
        <f t="shared" si="33"/>
        <v>41673.08494212963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8">
        <f t="shared" si="32"/>
        <v>40671.249305555553</v>
      </c>
      <c r="T408" s="18">
        <f t="shared" si="33"/>
        <v>40637.162465277775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8">
        <f t="shared" si="32"/>
        <v>40865.912615740745</v>
      </c>
      <c r="T409" s="18">
        <f t="shared" si="33"/>
        <v>40805.870949074073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8">
        <f t="shared" si="32"/>
        <v>41582.777662037035</v>
      </c>
      <c r="T410" s="18">
        <f t="shared" si="33"/>
        <v>41542.735995370371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8">
        <f t="shared" si="32"/>
        <v>42572.862777777773</v>
      </c>
      <c r="T411" s="18">
        <f t="shared" si="33"/>
        <v>42542.862777777773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8">
        <f t="shared" si="32"/>
        <v>42172.981446759266</v>
      </c>
      <c r="T412" s="18">
        <f t="shared" si="33"/>
        <v>42112.981446759266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8">
        <f t="shared" si="32"/>
        <v>41629.208333333336</v>
      </c>
      <c r="T413" s="18">
        <f t="shared" si="33"/>
        <v>41597.17597222222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8">
        <f t="shared" si="32"/>
        <v>41114.742800925924</v>
      </c>
      <c r="T414" s="18">
        <f t="shared" si="33"/>
        <v>41098.742800925924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8">
        <f t="shared" si="32"/>
        <v>41108.877442129626</v>
      </c>
      <c r="T415" s="18">
        <f t="shared" si="33"/>
        <v>41078.877442129626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8">
        <f t="shared" si="32"/>
        <v>41558.063252314816</v>
      </c>
      <c r="T416" s="18">
        <f t="shared" si="33"/>
        <v>41528.063252314816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8">
        <f t="shared" si="32"/>
        <v>41928.5</v>
      </c>
      <c r="T417" s="18">
        <f t="shared" si="33"/>
        <v>41903.851875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8">
        <f t="shared" si="32"/>
        <v>41677.396192129629</v>
      </c>
      <c r="T418" s="18">
        <f t="shared" si="33"/>
        <v>41647.396192129629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8">
        <f t="shared" si="32"/>
        <v>41371.189583333333</v>
      </c>
      <c r="T419" s="18">
        <f t="shared" si="33"/>
        <v>41359.970601851855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8">
        <f t="shared" si="32"/>
        <v>42207.282372685186</v>
      </c>
      <c r="T420" s="18">
        <f t="shared" si="33"/>
        <v>42177.282372685186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8">
        <f t="shared" si="32"/>
        <v>41453.842442129629</v>
      </c>
      <c r="T421" s="18">
        <f t="shared" si="33"/>
        <v>41393.842442129629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8">
        <f t="shared" si="32"/>
        <v>41711.194803240738</v>
      </c>
      <c r="T422" s="18">
        <f t="shared" si="33"/>
        <v>41681.23646990741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8">
        <f t="shared" si="32"/>
        <v>42236.491388888884</v>
      </c>
      <c r="T423" s="18">
        <f t="shared" si="33"/>
        <v>42176.491388888884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8">
        <f t="shared" si="32"/>
        <v>41892.260381944441</v>
      </c>
      <c r="T424" s="18">
        <f t="shared" si="33"/>
        <v>41862.260381944441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8">
        <f t="shared" si="32"/>
        <v>41429.92627314815</v>
      </c>
      <c r="T425" s="18">
        <f t="shared" si="33"/>
        <v>41399.92627314815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8">
        <f t="shared" si="32"/>
        <v>40993.334479166668</v>
      </c>
      <c r="T426" s="18">
        <f t="shared" si="33"/>
        <v>40933.376145833332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8">
        <f t="shared" si="32"/>
        <v>42334.902824074074</v>
      </c>
      <c r="T427" s="18">
        <f t="shared" si="33"/>
        <v>42274.861157407402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8">
        <f t="shared" si="32"/>
        <v>42429.711967592593</v>
      </c>
      <c r="T428" s="18">
        <f t="shared" si="33"/>
        <v>42399.711967592593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8">
        <f t="shared" si="32"/>
        <v>42298.790972222225</v>
      </c>
      <c r="T429" s="18">
        <f t="shared" si="33"/>
        <v>42284.909027777772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8">
        <f t="shared" si="32"/>
        <v>41805.916666666664</v>
      </c>
      <c r="T430" s="18">
        <f t="shared" si="33"/>
        <v>41777.766724537039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8">
        <f t="shared" si="32"/>
        <v>40143.207638888889</v>
      </c>
      <c r="T431" s="18">
        <f t="shared" si="33"/>
        <v>40069.901412037041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8">
        <f t="shared" si="32"/>
        <v>41527.107256944444</v>
      </c>
      <c r="T432" s="18">
        <f t="shared" si="33"/>
        <v>41512.107256944444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8">
        <f t="shared" si="32"/>
        <v>42555.871331018512</v>
      </c>
      <c r="T433" s="18">
        <f t="shared" si="33"/>
        <v>42525.871331018512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8">
        <f t="shared" si="32"/>
        <v>42297.726631944446</v>
      </c>
      <c r="T434" s="18">
        <f t="shared" si="33"/>
        <v>42237.726631944446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8">
        <f t="shared" si="32"/>
        <v>42287.629884259266</v>
      </c>
      <c r="T435" s="18">
        <f t="shared" si="33"/>
        <v>42227.629884259266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8">
        <f t="shared" si="32"/>
        <v>41608.876180555555</v>
      </c>
      <c r="T436" s="18">
        <f t="shared" si="33"/>
        <v>41575.834513888891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8">
        <f t="shared" si="32"/>
        <v>41529.747453703705</v>
      </c>
      <c r="T437" s="18">
        <f t="shared" si="33"/>
        <v>41499.747453703705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8">
        <f t="shared" si="32"/>
        <v>41485.36241898148</v>
      </c>
      <c r="T438" s="18">
        <f t="shared" si="33"/>
        <v>41455.36241898148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8">
        <f t="shared" si="32"/>
        <v>42650.31858796296</v>
      </c>
      <c r="T439" s="18">
        <f t="shared" si="33"/>
        <v>42590.31858796296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8">
        <f t="shared" si="32"/>
        <v>42325.302754629629</v>
      </c>
      <c r="T440" s="18">
        <f t="shared" si="33"/>
        <v>42295.261087962965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8">
        <f t="shared" si="32"/>
        <v>41928.761782407404</v>
      </c>
      <c r="T441" s="18">
        <f t="shared" si="33"/>
        <v>41918.761782407404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8">
        <f t="shared" si="32"/>
        <v>42452.943900462968</v>
      </c>
      <c r="T442" s="18">
        <f t="shared" si="33"/>
        <v>42422.985567129625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8">
        <f t="shared" si="32"/>
        <v>41579.793935185182</v>
      </c>
      <c r="T443" s="18">
        <f t="shared" si="33"/>
        <v>41549.793935185182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8">
        <f t="shared" si="32"/>
        <v>42053.888692129629</v>
      </c>
      <c r="T444" s="18">
        <f t="shared" si="33"/>
        <v>42023.888692129629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8">
        <f t="shared" si="32"/>
        <v>41679.015057870369</v>
      </c>
      <c r="T445" s="18">
        <f t="shared" si="33"/>
        <v>41649.015057870369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8">
        <f t="shared" si="32"/>
        <v>40953.906956018516</v>
      </c>
      <c r="T446" s="18">
        <f t="shared" si="33"/>
        <v>40893.906956018516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8">
        <f t="shared" si="32"/>
        <v>42144.335358796292</v>
      </c>
      <c r="T447" s="18">
        <f t="shared" si="33"/>
        <v>42129.335358796292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8">
        <f t="shared" si="32"/>
        <v>42066.083564814813</v>
      </c>
      <c r="T448" s="18">
        <f t="shared" si="33"/>
        <v>42036.083564814813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8">
        <f t="shared" si="32"/>
        <v>41355.513460648144</v>
      </c>
      <c r="T449" s="18">
        <f t="shared" si="33"/>
        <v>41330.555127314816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8">
        <f t="shared" ref="S450:S513" si="37">(((I450/60)/60)/24)+DATE(1970,1,)</f>
        <v>41772.758043981477</v>
      </c>
      <c r="T450" s="18">
        <f t="shared" si="33"/>
        <v>41752.758043981477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8">
        <f t="shared" si="37"/>
        <v>41563.568113425928</v>
      </c>
      <c r="T451" s="18">
        <f t="shared" ref="T451:T514" si="38">(((J451/60)/60)/24)+DATE(1970,1,)</f>
        <v>41533.568113425928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8">
        <f t="shared" si="37"/>
        <v>41683.946759259255</v>
      </c>
      <c r="T452" s="18">
        <f t="shared" si="38"/>
        <v>41653.946759259255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8">
        <f t="shared" si="37"/>
        <v>41663.715173611112</v>
      </c>
      <c r="T453" s="18">
        <f t="shared" si="38"/>
        <v>41633.715173611112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8">
        <f t="shared" si="37"/>
        <v>42136.703877314809</v>
      </c>
      <c r="T454" s="18">
        <f t="shared" si="38"/>
        <v>42106.703877314809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8">
        <f t="shared" si="37"/>
        <v>42053.824988425928</v>
      </c>
      <c r="T455" s="18">
        <f t="shared" si="38"/>
        <v>42037.824988425928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8">
        <f t="shared" si="37"/>
        <v>41968.551388888889</v>
      </c>
      <c r="T456" s="18">
        <f t="shared" si="38"/>
        <v>41937.717256944445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8">
        <f t="shared" si="37"/>
        <v>41015.021527777775</v>
      </c>
      <c r="T457" s="18">
        <f t="shared" si="38"/>
        <v>40970.002569444441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8">
        <f t="shared" si="37"/>
        <v>41568.165972222225</v>
      </c>
      <c r="T458" s="18">
        <f t="shared" si="38"/>
        <v>41546.694456018515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8">
        <f t="shared" si="37"/>
        <v>41866.767500000002</v>
      </c>
      <c r="T459" s="18">
        <f t="shared" si="38"/>
        <v>41836.767500000002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8">
        <f t="shared" si="37"/>
        <v>41407.69976851852</v>
      </c>
      <c r="T460" s="18">
        <f t="shared" si="38"/>
        <v>41377.69976851852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8">
        <f t="shared" si="37"/>
        <v>40859.682025462964</v>
      </c>
      <c r="T461" s="18">
        <f t="shared" si="38"/>
        <v>40799.6403587963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8">
        <f t="shared" si="37"/>
        <v>41790.166666666664</v>
      </c>
      <c r="T462" s="18">
        <f t="shared" si="38"/>
        <v>41758.542534722219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8">
        <f t="shared" si="37"/>
        <v>41426.84684027778</v>
      </c>
      <c r="T463" s="18">
        <f t="shared" si="38"/>
        <v>41406.84684027778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8">
        <f t="shared" si="37"/>
        <v>40764.126631944448</v>
      </c>
      <c r="T464" s="18">
        <f t="shared" si="38"/>
        <v>40704.126631944448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8">
        <f t="shared" si="37"/>
        <v>42507.848784722228</v>
      </c>
      <c r="T466" s="18">
        <f t="shared" si="38"/>
        <v>42487.848784722228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8">
        <f t="shared" si="37"/>
        <v>41816.120069444441</v>
      </c>
      <c r="T467" s="18">
        <f t="shared" si="38"/>
        <v>41800.120069444441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8">
        <f t="shared" si="37"/>
        <v>41158.942870370374</v>
      </c>
      <c r="T468" s="18">
        <f t="shared" si="38"/>
        <v>41128.942870370374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8">
        <f t="shared" si="37"/>
        <v>41179.679791666669</v>
      </c>
      <c r="T469" s="18">
        <f t="shared" si="38"/>
        <v>41134.679791666669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8">
        <f t="shared" si="37"/>
        <v>41100.160474537035</v>
      </c>
      <c r="T470" s="18">
        <f t="shared" si="38"/>
        <v>41040.167627314811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8">
        <f t="shared" si="37"/>
        <v>41886.989861111113</v>
      </c>
      <c r="T471" s="18">
        <f t="shared" si="38"/>
        <v>41826.989861111113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8">
        <f t="shared" si="37"/>
        <v>41654.166666666664</v>
      </c>
      <c r="T472" s="18">
        <f t="shared" si="38"/>
        <v>41604.167696759258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8">
        <f t="shared" si="37"/>
        <v>41747.680312500001</v>
      </c>
      <c r="T473" s="18">
        <f t="shared" si="38"/>
        <v>41702.721979166665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8">
        <f t="shared" si="37"/>
        <v>41873.922662037039</v>
      </c>
      <c r="T474" s="18">
        <f t="shared" si="38"/>
        <v>41843.922662037039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8">
        <f t="shared" si="37"/>
        <v>41898.698136574072</v>
      </c>
      <c r="T475" s="18">
        <f t="shared" si="38"/>
        <v>41868.698136574072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8">
        <f t="shared" si="37"/>
        <v>42782.329039351855</v>
      </c>
      <c r="T476" s="18">
        <f t="shared" si="38"/>
        <v>42752.329039351855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8">
        <f t="shared" si="37"/>
        <v>42129.086145833338</v>
      </c>
      <c r="T477" s="18">
        <f t="shared" si="38"/>
        <v>42099.086145833338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8">
        <f t="shared" si="37"/>
        <v>41792.165972222225</v>
      </c>
      <c r="T478" s="18">
        <f t="shared" si="38"/>
        <v>41756.975011574075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8">
        <f t="shared" si="37"/>
        <v>41046.83488425926</v>
      </c>
      <c r="T479" s="18">
        <f t="shared" si="38"/>
        <v>40986.83488425926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8">
        <f t="shared" si="37"/>
        <v>42094.869317129633</v>
      </c>
      <c r="T480" s="18">
        <f t="shared" si="38"/>
        <v>42064.910983796297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8">
        <f t="shared" si="37"/>
        <v>41963.449479166666</v>
      </c>
      <c r="T481" s="18">
        <f t="shared" si="38"/>
        <v>41903.407812500001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8">
        <f t="shared" si="37"/>
        <v>41494.500173611108</v>
      </c>
      <c r="T482" s="18">
        <f t="shared" si="38"/>
        <v>41464.500173611108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8">
        <f t="shared" si="37"/>
        <v>41191.672326388885</v>
      </c>
      <c r="T483" s="18">
        <f t="shared" si="38"/>
        <v>41161.672326388885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8">
        <f t="shared" si="37"/>
        <v>42473.606944444444</v>
      </c>
      <c r="T484" s="18">
        <f t="shared" si="38"/>
        <v>42446.896875000006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8">
        <f t="shared" si="37"/>
        <v>41302.197592592594</v>
      </c>
      <c r="T485" s="18">
        <f t="shared" si="38"/>
        <v>41242.197592592594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8">
        <f t="shared" si="37"/>
        <v>42312.981157407412</v>
      </c>
      <c r="T486" s="18">
        <f t="shared" si="38"/>
        <v>42271.93949074074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8">
        <f t="shared" si="37"/>
        <v>41410.50577546296</v>
      </c>
      <c r="T487" s="18">
        <f t="shared" si="38"/>
        <v>41380.50577546296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8">
        <f t="shared" si="37"/>
        <v>41790.94258101852</v>
      </c>
      <c r="T488" s="18">
        <f t="shared" si="38"/>
        <v>41760.94258101852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8">
        <f t="shared" si="37"/>
        <v>42728.636504629627</v>
      </c>
      <c r="T489" s="18">
        <f t="shared" si="38"/>
        <v>42668.594837962963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8">
        <f t="shared" si="37"/>
        <v>42743.054398148146</v>
      </c>
      <c r="T490" s="18">
        <f t="shared" si="38"/>
        <v>42713.054398148146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8">
        <f t="shared" si="37"/>
        <v>40912.481249999997</v>
      </c>
      <c r="T491" s="18">
        <f t="shared" si="38"/>
        <v>40881.481666666667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8">
        <f t="shared" si="37"/>
        <v>41142.968576388892</v>
      </c>
      <c r="T492" s="18">
        <f t="shared" si="38"/>
        <v>41112.968576388892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8">
        <f t="shared" si="37"/>
        <v>42395.982627314821</v>
      </c>
      <c r="T493" s="18">
        <f t="shared" si="38"/>
        <v>42365.982627314821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8">
        <f t="shared" si="37"/>
        <v>42655.03506944445</v>
      </c>
      <c r="T494" s="18">
        <f t="shared" si="38"/>
        <v>42595.03506944445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8">
        <f t="shared" si="37"/>
        <v>42143.726134259254</v>
      </c>
      <c r="T495" s="18">
        <f t="shared" si="38"/>
        <v>42113.726134259254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8">
        <f t="shared" si="37"/>
        <v>41822.125</v>
      </c>
      <c r="T496" s="18">
        <f t="shared" si="38"/>
        <v>41798.830613425926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8">
        <f t="shared" si="37"/>
        <v>42200.827604166669</v>
      </c>
      <c r="T497" s="18">
        <f t="shared" si="38"/>
        <v>42170.827604166669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8">
        <f t="shared" si="37"/>
        <v>41679.93141203704</v>
      </c>
      <c r="T498" s="18">
        <f t="shared" si="38"/>
        <v>41619.93141203704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8">
        <f t="shared" si="37"/>
        <v>41997.208333333328</v>
      </c>
      <c r="T499" s="18">
        <f t="shared" si="38"/>
        <v>41944.037789351853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8">
        <f t="shared" si="37"/>
        <v>40899.762141203704</v>
      </c>
      <c r="T500" s="18">
        <f t="shared" si="38"/>
        <v>40857.762141203704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8">
        <f t="shared" si="37"/>
        <v>40097.874305555553</v>
      </c>
      <c r="T501" s="18">
        <f t="shared" si="38"/>
        <v>40042.895462962959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8">
        <f t="shared" si="37"/>
        <v>40305.927777777775</v>
      </c>
      <c r="T502" s="18">
        <f t="shared" si="38"/>
        <v>40246.886006944449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8">
        <f t="shared" si="37"/>
        <v>40732.234386574077</v>
      </c>
      <c r="T503" s="18">
        <f t="shared" si="38"/>
        <v>40702.234386574077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8">
        <f t="shared" si="37"/>
        <v>40985.511863425927</v>
      </c>
      <c r="T504" s="18">
        <f t="shared" si="38"/>
        <v>40955.553530092591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8">
        <f t="shared" si="37"/>
        <v>42020.526655092588</v>
      </c>
      <c r="T505" s="18">
        <f t="shared" si="38"/>
        <v>41990.526655092588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8">
        <f t="shared" si="37"/>
        <v>41008.941979166666</v>
      </c>
      <c r="T506" s="18">
        <f t="shared" si="38"/>
        <v>40948.98364583333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8">
        <f t="shared" si="37"/>
        <v>42362.098217592589</v>
      </c>
      <c r="T507" s="18">
        <f t="shared" si="38"/>
        <v>42317.098217592589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8">
        <f t="shared" si="37"/>
        <v>41495.552314814813</v>
      </c>
      <c r="T508" s="18">
        <f t="shared" si="38"/>
        <v>41465.552314814813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8">
        <f t="shared" si="37"/>
        <v>41200.958993055552</v>
      </c>
      <c r="T509" s="18">
        <f t="shared" si="38"/>
        <v>41155.958993055552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8">
        <f t="shared" si="37"/>
        <v>41053.593055555553</v>
      </c>
      <c r="T510" s="18">
        <f t="shared" si="38"/>
        <v>40994.024317129632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8">
        <f t="shared" si="37"/>
        <v>42182.631597222222</v>
      </c>
      <c r="T511" s="18">
        <f t="shared" si="38"/>
        <v>42152.631597222222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8">
        <f t="shared" si="37"/>
        <v>42429.176377314812</v>
      </c>
      <c r="T512" s="18">
        <f t="shared" si="38"/>
        <v>42399.176377314812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8">
        <f t="shared" si="37"/>
        <v>41369.261365740742</v>
      </c>
      <c r="T513" s="18">
        <f t="shared" si="38"/>
        <v>41339.303032407406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8">
        <f t="shared" ref="S514:S577" si="42">(((I514/60)/60)/24)+DATE(1970,1,)</f>
        <v>42693.783877314811</v>
      </c>
      <c r="T514" s="18">
        <f t="shared" si="38"/>
        <v>42648.742210648154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8">
        <f t="shared" si="42"/>
        <v>42596.291666666672</v>
      </c>
      <c r="T515" s="18">
        <f t="shared" ref="T515:T578" si="43">(((J515/60)/60)/24)+DATE(1970,1,)</f>
        <v>42551.653993055559</v>
      </c>
      <c r="U515">
        <f t="shared" ref="U515:U578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8">
        <f t="shared" si="42"/>
        <v>41859.613969907405</v>
      </c>
      <c r="T516" s="18">
        <f t="shared" si="43"/>
        <v>41829.613969907405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8">
        <f t="shared" si="42"/>
        <v>42366.490752314814</v>
      </c>
      <c r="T517" s="18">
        <f t="shared" si="43"/>
        <v>42326.490752314814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8">
        <f t="shared" si="42"/>
        <v>42150.778703703705</v>
      </c>
      <c r="T518" s="18">
        <f t="shared" si="43"/>
        <v>42090.778703703705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8">
        <f t="shared" si="42"/>
        <v>42767.615289351852</v>
      </c>
      <c r="T519" s="18">
        <f t="shared" si="43"/>
        <v>42737.615289351852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8">
        <f t="shared" si="42"/>
        <v>42252.615277777775</v>
      </c>
      <c r="T520" s="18">
        <f t="shared" si="43"/>
        <v>42222.616018518514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8">
        <f t="shared" si="42"/>
        <v>41247.391446759262</v>
      </c>
      <c r="T521" s="18">
        <f t="shared" si="43"/>
        <v>41217.391446759262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8">
        <f t="shared" si="42"/>
        <v>42347.702094907407</v>
      </c>
      <c r="T522" s="18">
        <f t="shared" si="43"/>
        <v>42317.702094907407</v>
      </c>
      <c r="U522">
        <f>YEAR(T522)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8">
        <f t="shared" si="42"/>
        <v>42674.207638888889</v>
      </c>
      <c r="T523" s="18">
        <f t="shared" si="43"/>
        <v>42645.092812499999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8">
        <f t="shared" si="42"/>
        <v>42448.999131944445</v>
      </c>
      <c r="T524" s="18">
        <f t="shared" si="43"/>
        <v>42429.040798611109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8">
        <f t="shared" si="42"/>
        <v>42267.13282407407</v>
      </c>
      <c r="T525" s="18">
        <f t="shared" si="43"/>
        <v>42237.13282407407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8">
        <f t="shared" si="42"/>
        <v>42521.717233796298</v>
      </c>
      <c r="T526" s="18">
        <f t="shared" si="43"/>
        <v>42491.717233796298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8">
        <f t="shared" si="42"/>
        <v>41894.400937500002</v>
      </c>
      <c r="T527" s="18">
        <f t="shared" si="43"/>
        <v>41849.400937500002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8">
        <f t="shared" si="42"/>
        <v>42222.708333333328</v>
      </c>
      <c r="T528" s="18">
        <f t="shared" si="43"/>
        <v>42191.591944444444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s">
        <v>8384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8">
        <f t="shared" si="42"/>
        <v>42782.670138888891</v>
      </c>
      <c r="T529" s="18">
        <f t="shared" si="43"/>
        <v>42752.205625000002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8">
        <f t="shared" si="42"/>
        <v>42175.888888888891</v>
      </c>
      <c r="T530" s="18">
        <f t="shared" si="43"/>
        <v>42154.920219907406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8">
        <f t="shared" si="42"/>
        <v>42745.208333333328</v>
      </c>
      <c r="T531" s="18">
        <f t="shared" si="43"/>
        <v>42724.031180555554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8">
        <f t="shared" si="42"/>
        <v>42178.083333333328</v>
      </c>
      <c r="T532" s="18">
        <f t="shared" si="43"/>
        <v>42156.591064814813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8">
        <f t="shared" si="42"/>
        <v>42720.290972222225</v>
      </c>
      <c r="T533" s="18">
        <f t="shared" si="43"/>
        <v>42675.065150462964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8">
        <f t="shared" si="42"/>
        <v>42502.007037037038</v>
      </c>
      <c r="T534" s="18">
        <f t="shared" si="43"/>
        <v>42472.007037037038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8">
        <f t="shared" si="42"/>
        <v>42505.43478009259</v>
      </c>
      <c r="T535" s="18">
        <f t="shared" si="43"/>
        <v>42481.43478009259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8">
        <f t="shared" si="42"/>
        <v>42308.958333333328</v>
      </c>
      <c r="T536" s="18">
        <f t="shared" si="43"/>
        <v>42269.810995370368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8">
        <f t="shared" si="42"/>
        <v>42740.545196759253</v>
      </c>
      <c r="T537" s="18">
        <f t="shared" si="43"/>
        <v>42710.545196759253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8">
        <f t="shared" si="42"/>
        <v>42218.75</v>
      </c>
      <c r="T538" s="18">
        <f t="shared" si="43"/>
        <v>42178.344988425932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8">
        <f t="shared" si="42"/>
        <v>42311.810081018513</v>
      </c>
      <c r="T539" s="18">
        <f t="shared" si="43"/>
        <v>42281.768414351856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8">
        <f t="shared" si="42"/>
        <v>42502.794710648144</v>
      </c>
      <c r="T540" s="18">
        <f t="shared" si="43"/>
        <v>42472.794710648144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8">
        <f t="shared" si="42"/>
        <v>42555.049849537041</v>
      </c>
      <c r="T541" s="18">
        <f t="shared" si="43"/>
        <v>42534.049849537041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8">
        <f t="shared" si="42"/>
        <v>42038.817199074074</v>
      </c>
      <c r="T542" s="18">
        <f t="shared" si="43"/>
        <v>42008.817199074074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8">
        <f t="shared" si="42"/>
        <v>42305.046689814815</v>
      </c>
      <c r="T543" s="18">
        <f t="shared" si="43"/>
        <v>42275.046689814815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8">
        <f t="shared" si="42"/>
        <v>42492.695787037039</v>
      </c>
      <c r="T544" s="18">
        <f t="shared" si="43"/>
        <v>42432.737453703703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8">
        <f t="shared" si="42"/>
        <v>41943.092152777775</v>
      </c>
      <c r="T545" s="18">
        <f t="shared" si="43"/>
        <v>41913.092152777775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8">
        <f t="shared" si="42"/>
        <v>42554.656944444447</v>
      </c>
      <c r="T546" s="18">
        <f t="shared" si="43"/>
        <v>42524.656944444447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8">
        <f t="shared" si="42"/>
        <v>42322.634131944447</v>
      </c>
      <c r="T547" s="18">
        <f t="shared" si="43"/>
        <v>42282.592465277776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8">
        <f t="shared" si="42"/>
        <v>42293.667997685188</v>
      </c>
      <c r="T548" s="18">
        <f t="shared" si="43"/>
        <v>42248.667997685188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8">
        <f t="shared" si="42"/>
        <v>42409.696342592593</v>
      </c>
      <c r="T549" s="18">
        <f t="shared" si="43"/>
        <v>42379.696342592593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8">
        <f t="shared" si="42"/>
        <v>42305.903333333335</v>
      </c>
      <c r="T550" s="18">
        <f t="shared" si="43"/>
        <v>42275.903333333335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8">
        <f t="shared" si="42"/>
        <v>42192.636828703704</v>
      </c>
      <c r="T551" s="18">
        <f t="shared" si="43"/>
        <v>42162.636828703704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8">
        <f t="shared" si="42"/>
        <v>42765.208333333328</v>
      </c>
      <c r="T552" s="18">
        <f t="shared" si="43"/>
        <v>42752.678761574076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8">
        <f t="shared" si="42"/>
        <v>42216.745138888888</v>
      </c>
      <c r="T553" s="18">
        <f t="shared" si="43"/>
        <v>42172.275740740741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8">
        <f t="shared" si="42"/>
        <v>42377.616851851853</v>
      </c>
      <c r="T554" s="18">
        <f t="shared" si="43"/>
        <v>42317.616851851853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8">
        <f t="shared" si="42"/>
        <v>41956.761469907404</v>
      </c>
      <c r="T555" s="18">
        <f t="shared" si="43"/>
        <v>41926.71980324074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8">
        <f t="shared" si="42"/>
        <v>41930.684861111113</v>
      </c>
      <c r="T556" s="18">
        <f t="shared" si="43"/>
        <v>41900.684861111113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8">
        <f t="shared" si="42"/>
        <v>42532.353506944448</v>
      </c>
      <c r="T557" s="18">
        <f t="shared" si="43"/>
        <v>42502.353506944448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8">
        <f t="shared" si="42"/>
        <v>42374.860150462962</v>
      </c>
      <c r="T558" s="18">
        <f t="shared" si="43"/>
        <v>42344.860150462962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8">
        <f t="shared" si="42"/>
        <v>42705.983831018515</v>
      </c>
      <c r="T559" s="18">
        <f t="shared" si="43"/>
        <v>42675.942164351851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8">
        <f t="shared" si="42"/>
        <v>42086.841493055559</v>
      </c>
      <c r="T560" s="18">
        <f t="shared" si="43"/>
        <v>42056.883159722223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8">
        <f t="shared" si="42"/>
        <v>42350.283101851848</v>
      </c>
      <c r="T561" s="18">
        <f t="shared" si="43"/>
        <v>42320.283101851848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8">
        <f t="shared" si="42"/>
        <v>41989.771354166667</v>
      </c>
      <c r="T562" s="18">
        <f t="shared" si="43"/>
        <v>41959.771354166667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8">
        <f t="shared" si="42"/>
        <v>42302.658715277779</v>
      </c>
      <c r="T563" s="18">
        <f t="shared" si="43"/>
        <v>42267.658715277779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8">
        <f t="shared" si="42"/>
        <v>42721.389062500006</v>
      </c>
      <c r="T564" s="18">
        <f t="shared" si="43"/>
        <v>42691.389062500006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8">
        <f t="shared" si="42"/>
        <v>42051.069988425923</v>
      </c>
      <c r="T565" s="18">
        <f t="shared" si="43"/>
        <v>42021.069988425923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8">
        <f t="shared" si="42"/>
        <v>42440.942997685182</v>
      </c>
      <c r="T566" s="18">
        <f t="shared" si="43"/>
        <v>42410.942997685182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8">
        <f t="shared" si="42"/>
        <v>42194.785289351858</v>
      </c>
      <c r="T567" s="18">
        <f t="shared" si="43"/>
        <v>42164.785289351858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8">
        <f t="shared" si="42"/>
        <v>42564.68440972222</v>
      </c>
      <c r="T568" s="18">
        <f t="shared" si="43"/>
        <v>42534.68440972222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8">
        <f t="shared" si="42"/>
        <v>42004.842523148152</v>
      </c>
      <c r="T569" s="18">
        <f t="shared" si="43"/>
        <v>41974.842523148152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8">
        <f t="shared" si="42"/>
        <v>42384.458333333328</v>
      </c>
      <c r="T570" s="18">
        <f t="shared" si="43"/>
        <v>42347.9215625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8">
        <f t="shared" si="42"/>
        <v>42369.847361111111</v>
      </c>
      <c r="T571" s="18">
        <f t="shared" si="43"/>
        <v>42339.847361111111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8">
        <f t="shared" si="42"/>
        <v>42417.798252314817</v>
      </c>
      <c r="T572" s="18">
        <f t="shared" si="43"/>
        <v>42387.798252314817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8">
        <f t="shared" si="42"/>
        <v>42211.165972222225</v>
      </c>
      <c r="T573" s="18">
        <f t="shared" si="43"/>
        <v>42191.816238425927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8">
        <f t="shared" si="42"/>
        <v>42311.757962962962</v>
      </c>
      <c r="T574" s="18">
        <f t="shared" si="43"/>
        <v>42281.71629629629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8">
        <f t="shared" si="42"/>
        <v>42021.05</v>
      </c>
      <c r="T575" s="18">
        <f t="shared" si="43"/>
        <v>41962.050127314811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8">
        <f t="shared" si="42"/>
        <v>42661.443368055552</v>
      </c>
      <c r="T576" s="18">
        <f t="shared" si="43"/>
        <v>42631.443368055552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8">
        <f t="shared" si="42"/>
        <v>42167.692627314813</v>
      </c>
      <c r="T577" s="18">
        <f t="shared" si="43"/>
        <v>42137.692627314813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2" t="s">
        <v>8317</v>
      </c>
      <c r="R578" t="s">
        <v>8318</v>
      </c>
      <c r="S578" s="18">
        <f t="shared" ref="S578:S641" si="47">(((I578/60)/60)/24)+DATE(1970,1,)</f>
        <v>42090.43</v>
      </c>
      <c r="T578" s="18">
        <f t="shared" si="43"/>
        <v>42030.471666666665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8">
        <f t="shared" si="47"/>
        <v>42509.589143518519</v>
      </c>
      <c r="T579" s="18">
        <f t="shared" ref="T579:T642" si="48">(((J579/60)/60)/24)+DATE(1970,1,)</f>
        <v>42449.589143518519</v>
      </c>
      <c r="U579">
        <f t="shared" ref="U579:U642" si="4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8">
        <f t="shared" si="47"/>
        <v>42253.578622685185</v>
      </c>
      <c r="T580" s="18">
        <f t="shared" si="48"/>
        <v>42229.578622685185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8">
        <f t="shared" si="47"/>
        <v>41997.852118055554</v>
      </c>
      <c r="T581" s="18">
        <f t="shared" si="48"/>
        <v>41967.852118055554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8">
        <f t="shared" si="47"/>
        <v>42634.908182870371</v>
      </c>
      <c r="T582" s="18">
        <f t="shared" si="48"/>
        <v>42604.908182870371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8">
        <f t="shared" si="47"/>
        <v>42217.012777777782</v>
      </c>
      <c r="T583" s="18">
        <f t="shared" si="48"/>
        <v>42187.012777777782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8">
        <f t="shared" si="47"/>
        <v>42077.75</v>
      </c>
      <c r="T584" s="18">
        <f t="shared" si="48"/>
        <v>42054.739803240736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8">
        <f t="shared" si="47"/>
        <v>42081.896840277783</v>
      </c>
      <c r="T585" s="18">
        <f t="shared" si="48"/>
        <v>42051.93850694444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8">
        <f t="shared" si="47"/>
        <v>42078.674953703703</v>
      </c>
      <c r="T586" s="18">
        <f t="shared" si="48"/>
        <v>42048.716620370367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8">
        <f t="shared" si="47"/>
        <v>42338</v>
      </c>
      <c r="T587" s="18">
        <f t="shared" si="48"/>
        <v>42282.3909375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8">
        <f t="shared" si="47"/>
        <v>42049.854247685187</v>
      </c>
      <c r="T588" s="18">
        <f t="shared" si="48"/>
        <v>42019.854247685187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8">
        <f t="shared" si="47"/>
        <v>42109.757326388892</v>
      </c>
      <c r="T589" s="18">
        <f t="shared" si="48"/>
        <v>42079.757326388892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8">
        <f t="shared" si="47"/>
        <v>42690.811180555553</v>
      </c>
      <c r="T590" s="18">
        <f t="shared" si="48"/>
        <v>42630.769513888896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8">
        <f t="shared" si="47"/>
        <v>42192.614571759259</v>
      </c>
      <c r="T591" s="18">
        <f t="shared" si="48"/>
        <v>42177.614571759259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8">
        <f t="shared" si="47"/>
        <v>42407.542361111111</v>
      </c>
      <c r="T592" s="18">
        <f t="shared" si="48"/>
        <v>42376.554756944446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8">
        <f t="shared" si="47"/>
        <v>42206.543171296296</v>
      </c>
      <c r="T593" s="18">
        <f t="shared" si="48"/>
        <v>42176.543171296296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8">
        <f t="shared" si="47"/>
        <v>41975.232175925921</v>
      </c>
      <c r="T594" s="18">
        <f t="shared" si="48"/>
        <v>41945.232175925928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8">
        <f t="shared" si="47"/>
        <v>42099.635937500003</v>
      </c>
      <c r="T595" s="18">
        <f t="shared" si="48"/>
        <v>42069.677604166667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8">
        <f t="shared" si="47"/>
        <v>42475.780162037037</v>
      </c>
      <c r="T596" s="18">
        <f t="shared" si="48"/>
        <v>42445.780162037037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8">
        <f t="shared" si="47"/>
        <v>42127.069884259254</v>
      </c>
      <c r="T597" s="18">
        <f t="shared" si="48"/>
        <v>42082.069884259254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8">
        <f t="shared" si="47"/>
        <v>42675.896898148145</v>
      </c>
      <c r="T598" s="18">
        <f t="shared" si="48"/>
        <v>42645.896898148145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8">
        <f t="shared" si="47"/>
        <v>42581.666666666672</v>
      </c>
      <c r="T599" s="18">
        <f t="shared" si="48"/>
        <v>42544.705266203702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8">
        <f t="shared" si="47"/>
        <v>41977.00209490741</v>
      </c>
      <c r="T600" s="18">
        <f t="shared" si="48"/>
        <v>41947.00209490741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8">
        <f t="shared" si="47"/>
        <v>42070.636111111111</v>
      </c>
      <c r="T601" s="18">
        <f t="shared" si="48"/>
        <v>42046.812523148154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8">
        <f t="shared" si="47"/>
        <v>42132.798171296294</v>
      </c>
      <c r="T602" s="18">
        <f t="shared" si="48"/>
        <v>42072.798171296294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8">
        <f t="shared" si="47"/>
        <v>41998.858090277776</v>
      </c>
      <c r="T603" s="18">
        <f t="shared" si="48"/>
        <v>41968.858090277776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8">
        <f t="shared" si="47"/>
        <v>42172.79415509259</v>
      </c>
      <c r="T604" s="18">
        <f t="shared" si="48"/>
        <v>42142.79415509259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8">
        <f t="shared" si="47"/>
        <v>41864.639155092591</v>
      </c>
      <c r="T605" s="18">
        <f t="shared" si="48"/>
        <v>41834.639155092591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8">
        <f t="shared" si="47"/>
        <v>41878.035370370373</v>
      </c>
      <c r="T606" s="18">
        <f t="shared" si="48"/>
        <v>41848.035370370373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8">
        <f t="shared" si="47"/>
        <v>42238.357731481476</v>
      </c>
      <c r="T607" s="18">
        <f t="shared" si="48"/>
        <v>42193.357731481476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8">
        <f t="shared" si="47"/>
        <v>42147.625</v>
      </c>
      <c r="T608" s="18">
        <f t="shared" si="48"/>
        <v>42101.650567129633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8">
        <f t="shared" si="47"/>
        <v>42329.867314814815</v>
      </c>
      <c r="T609" s="18">
        <f t="shared" si="48"/>
        <v>42299.825648148151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8">
        <f t="shared" si="47"/>
        <v>42169.921064814815</v>
      </c>
      <c r="T610" s="18">
        <f t="shared" si="48"/>
        <v>42139.921064814815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8">
        <f t="shared" si="47"/>
        <v>42336.075740740736</v>
      </c>
      <c r="T611" s="18">
        <f t="shared" si="48"/>
        <v>42306.034074074079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8">
        <f t="shared" si="47"/>
        <v>42115.83085648148</v>
      </c>
      <c r="T612" s="18">
        <f t="shared" si="48"/>
        <v>42085.83085648148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8">
        <f t="shared" si="47"/>
        <v>42387.560613425929</v>
      </c>
      <c r="T613" s="18">
        <f t="shared" si="48"/>
        <v>42327.560613425929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8">
        <f t="shared" si="47"/>
        <v>42614.031782407401</v>
      </c>
      <c r="T614" s="18">
        <f t="shared" si="48"/>
        <v>42584.031782407401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8">
        <f t="shared" si="47"/>
        <v>42277.207638888889</v>
      </c>
      <c r="T615" s="18">
        <f t="shared" si="48"/>
        <v>42246.496759259258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8">
        <f t="shared" si="47"/>
        <v>42544.061805555553</v>
      </c>
      <c r="T616" s="18">
        <f t="shared" si="48"/>
        <v>42514.061805555553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8">
        <f t="shared" si="47"/>
        <v>42271.122210648144</v>
      </c>
      <c r="T617" s="18">
        <f t="shared" si="48"/>
        <v>42241.122210648144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8">
        <f t="shared" si="47"/>
        <v>42790.376238425932</v>
      </c>
      <c r="T618" s="18">
        <f t="shared" si="48"/>
        <v>42760.376238425932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8">
        <f t="shared" si="47"/>
        <v>42131.343090277776</v>
      </c>
      <c r="T619" s="18">
        <f t="shared" si="48"/>
        <v>42086.343090277776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8">
        <f t="shared" si="47"/>
        <v>42346.810219907406</v>
      </c>
      <c r="T620" s="18">
        <f t="shared" si="48"/>
        <v>42316.810219907406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8">
        <f t="shared" si="47"/>
        <v>41967.692013888889</v>
      </c>
      <c r="T621" s="18">
        <f t="shared" si="48"/>
        <v>41907.650347222225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8">
        <f t="shared" si="47"/>
        <v>41875.716874999998</v>
      </c>
      <c r="T622" s="18">
        <f t="shared" si="48"/>
        <v>41830.716874999998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8">
        <f t="shared" si="47"/>
        <v>42557.987696759257</v>
      </c>
      <c r="T623" s="18">
        <f t="shared" si="48"/>
        <v>42527.987696759257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8">
        <f t="shared" si="47"/>
        <v>42551.774745370371</v>
      </c>
      <c r="T624" s="18">
        <f t="shared" si="48"/>
        <v>42531.774745370371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8">
        <f t="shared" si="47"/>
        <v>42151.009224537032</v>
      </c>
      <c r="T625" s="18">
        <f t="shared" si="48"/>
        <v>42121.009224537032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8">
        <f t="shared" si="47"/>
        <v>42137.988900462966</v>
      </c>
      <c r="T626" s="18">
        <f t="shared" si="48"/>
        <v>42107.988900462966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8">
        <f t="shared" si="47"/>
        <v>42819.853900462964</v>
      </c>
      <c r="T627" s="18">
        <f t="shared" si="48"/>
        <v>42789.895567129628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8">
        <f t="shared" si="47"/>
        <v>42230.556944444441</v>
      </c>
      <c r="T628" s="18">
        <f t="shared" si="48"/>
        <v>42197.559479166666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8">
        <f t="shared" si="47"/>
        <v>42442.958333333328</v>
      </c>
      <c r="T629" s="18">
        <f t="shared" si="48"/>
        <v>42383.306840277779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8">
        <f t="shared" si="47"/>
        <v>41832.692789351851</v>
      </c>
      <c r="T630" s="18">
        <f t="shared" si="48"/>
        <v>41802.692789351851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8">
        <f t="shared" si="47"/>
        <v>42503.637824074074</v>
      </c>
      <c r="T631" s="18">
        <f t="shared" si="48"/>
        <v>42473.637824074074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8">
        <f t="shared" si="47"/>
        <v>42252.215277777781</v>
      </c>
      <c r="T632" s="18">
        <f t="shared" si="48"/>
        <v>42222.619456018518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8">
        <f t="shared" si="47"/>
        <v>42517.772326388891</v>
      </c>
      <c r="T633" s="18">
        <f t="shared" si="48"/>
        <v>42488.772326388891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8">
        <f t="shared" si="47"/>
        <v>42332.700983796298</v>
      </c>
      <c r="T634" s="18">
        <f t="shared" si="48"/>
        <v>42302.659317129626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8">
        <f t="shared" si="47"/>
        <v>42537.958333333328</v>
      </c>
      <c r="T635" s="18">
        <f t="shared" si="48"/>
        <v>42506.29932870371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8">
        <f t="shared" si="47"/>
        <v>42060.928576388891</v>
      </c>
      <c r="T636" s="18">
        <f t="shared" si="48"/>
        <v>42030.928576388891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8">
        <f t="shared" si="47"/>
        <v>42105.092152777783</v>
      </c>
      <c r="T637" s="18">
        <f t="shared" si="48"/>
        <v>42075.092152777783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8">
        <f t="shared" si="47"/>
        <v>42160.44930555555</v>
      </c>
      <c r="T638" s="18">
        <f t="shared" si="48"/>
        <v>42130.455439814818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8">
        <f t="shared" si="47"/>
        <v>42790.961111111115</v>
      </c>
      <c r="T639" s="18">
        <f t="shared" si="48"/>
        <v>42761.962013888886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8">
        <f t="shared" si="47"/>
        <v>42818.55164351852</v>
      </c>
      <c r="T640" s="18">
        <f t="shared" si="48"/>
        <v>42758.593310185184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8">
        <f t="shared" si="47"/>
        <v>41924.583275462966</v>
      </c>
      <c r="T641" s="18">
        <f t="shared" si="48"/>
        <v>41864.583275462966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8317</v>
      </c>
      <c r="R642" t="s">
        <v>8319</v>
      </c>
      <c r="S642" s="18">
        <f t="shared" ref="S642:S705" si="52">(((I642/60)/60)/24)+DATE(1970,1,)</f>
        <v>42697.958333333328</v>
      </c>
      <c r="T642" s="18">
        <f t="shared" si="48"/>
        <v>42682.420312500006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8">
        <f t="shared" si="52"/>
        <v>42228.57</v>
      </c>
      <c r="T643" s="18">
        <f t="shared" ref="T643:T706" si="53">(((J643/60)/60)/24)+DATE(1970,1,)</f>
        <v>42198.57</v>
      </c>
      <c r="U643">
        <f t="shared" ref="U643:U706" si="54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8">
        <f t="shared" si="52"/>
        <v>42234.651319444441</v>
      </c>
      <c r="T644" s="18">
        <f t="shared" si="53"/>
        <v>42198.651319444441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8">
        <f t="shared" si="52"/>
        <v>42154.642071759255</v>
      </c>
      <c r="T645" s="18">
        <f t="shared" si="53"/>
        <v>42099.642071759255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8">
        <f t="shared" si="52"/>
        <v>41940.041666666664</v>
      </c>
      <c r="T646" s="18">
        <f t="shared" si="53"/>
        <v>41897.665960648148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8">
        <f t="shared" si="52"/>
        <v>42593.026319444441</v>
      </c>
      <c r="T647" s="18">
        <f t="shared" si="53"/>
        <v>42563.026319444441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8">
        <f t="shared" si="52"/>
        <v>41861.852627314816</v>
      </c>
      <c r="T648" s="18">
        <f t="shared" si="53"/>
        <v>41831.852627314816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8">
        <f t="shared" si="52"/>
        <v>42445.726261574076</v>
      </c>
      <c r="T649" s="18">
        <f t="shared" si="53"/>
        <v>42415.767928240741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8">
        <f t="shared" si="52"/>
        <v>41925.693379629629</v>
      </c>
      <c r="T650" s="18">
        <f t="shared" si="53"/>
        <v>41890.693379629629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8">
        <f t="shared" si="52"/>
        <v>41897.912187499998</v>
      </c>
      <c r="T651" s="18">
        <f t="shared" si="53"/>
        <v>41876.912187499998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8">
        <f t="shared" si="52"/>
        <v>41991.078518518523</v>
      </c>
      <c r="T652" s="18">
        <f t="shared" si="53"/>
        <v>41931.036851851852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8">
        <f t="shared" si="52"/>
        <v>41985.017488425925</v>
      </c>
      <c r="T653" s="18">
        <f t="shared" si="53"/>
        <v>41955.017488425925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8">
        <f t="shared" si="52"/>
        <v>42704.732060185182</v>
      </c>
      <c r="T654" s="18">
        <f t="shared" si="53"/>
        <v>42674.690393518518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8">
        <f t="shared" si="52"/>
        <v>42235.618518518517</v>
      </c>
      <c r="T655" s="18">
        <f t="shared" si="53"/>
        <v>42198.618518518517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8">
        <f t="shared" si="52"/>
        <v>42192.957326388889</v>
      </c>
      <c r="T656" s="18">
        <f t="shared" si="53"/>
        <v>42162.957326388889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8">
        <f t="shared" si="52"/>
        <v>42074.915648148148</v>
      </c>
      <c r="T657" s="18">
        <f t="shared" si="53"/>
        <v>42044.957314814819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8">
        <f t="shared" si="52"/>
        <v>42476.762951388882</v>
      </c>
      <c r="T658" s="18">
        <f t="shared" si="53"/>
        <v>42416.804618055554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8">
        <f t="shared" si="52"/>
        <v>42360.84574074074</v>
      </c>
      <c r="T659" s="18">
        <f t="shared" si="53"/>
        <v>42330.84574074074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8">
        <f t="shared" si="52"/>
        <v>42210.75</v>
      </c>
      <c r="T660" s="18">
        <f t="shared" si="53"/>
        <v>42178.160752314812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8">
        <f t="shared" si="52"/>
        <v>42238.593692129631</v>
      </c>
      <c r="T661" s="18">
        <f t="shared" si="53"/>
        <v>42208.593692129631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8">
        <f t="shared" si="52"/>
        <v>41951.783321759263</v>
      </c>
      <c r="T662" s="18">
        <f t="shared" si="53"/>
        <v>41921.741655092592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8">
        <f t="shared" si="52"/>
        <v>42665.645358796297</v>
      </c>
      <c r="T663" s="18">
        <f t="shared" si="53"/>
        <v>42635.645358796297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8">
        <f t="shared" si="52"/>
        <v>42019.438043981485</v>
      </c>
      <c r="T664" s="18">
        <f t="shared" si="53"/>
        <v>41989.438043981485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8">
        <f t="shared" si="52"/>
        <v>42202.843240740738</v>
      </c>
      <c r="T665" s="18">
        <f t="shared" si="53"/>
        <v>42172.843240740738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8">
        <f t="shared" si="52"/>
        <v>42106.666377314818</v>
      </c>
      <c r="T666" s="18">
        <f t="shared" si="53"/>
        <v>42076.666377314818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8">
        <f t="shared" si="52"/>
        <v>42747.711354166662</v>
      </c>
      <c r="T667" s="18">
        <f t="shared" si="53"/>
        <v>42687.711354166662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8">
        <f t="shared" si="52"/>
        <v>41867.832152777781</v>
      </c>
      <c r="T668" s="18">
        <f t="shared" si="53"/>
        <v>41837.832152777781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8">
        <f t="shared" si="52"/>
        <v>42671.373414351852</v>
      </c>
      <c r="T669" s="18">
        <f t="shared" si="53"/>
        <v>42631.373414351852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8">
        <f t="shared" si="52"/>
        <v>42134.831273148149</v>
      </c>
      <c r="T670" s="18">
        <f t="shared" si="53"/>
        <v>42089.831273148149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8">
        <f t="shared" si="52"/>
        <v>42556.625671296293</v>
      </c>
      <c r="T671" s="18">
        <f t="shared" si="53"/>
        <v>42526.625671296293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8">
        <f t="shared" si="52"/>
        <v>42539.340277777781</v>
      </c>
      <c r="T672" s="18">
        <f t="shared" si="53"/>
        <v>42505.709722222222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8">
        <f t="shared" si="52"/>
        <v>42017.166666666672</v>
      </c>
      <c r="T673" s="18">
        <f t="shared" si="53"/>
        <v>41983.692731481482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8">
        <f t="shared" si="52"/>
        <v>42004.207638888889</v>
      </c>
      <c r="T674" s="18">
        <f t="shared" si="53"/>
        <v>41973.219490740739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8">
        <f t="shared" si="52"/>
        <v>41882.840474537035</v>
      </c>
      <c r="T675" s="18">
        <f t="shared" si="53"/>
        <v>41837.840474537035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8">
        <f t="shared" si="52"/>
        <v>41862.116053240738</v>
      </c>
      <c r="T676" s="18">
        <f t="shared" si="53"/>
        <v>41802.116053240738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8">
        <f t="shared" si="52"/>
        <v>42004.290972222225</v>
      </c>
      <c r="T677" s="18">
        <f t="shared" si="53"/>
        <v>41974.930601851855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8">
        <f t="shared" si="52"/>
        <v>42041.768298611118</v>
      </c>
      <c r="T678" s="18">
        <f t="shared" si="53"/>
        <v>42011.768298611118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8">
        <f t="shared" si="52"/>
        <v>42548.403877314813</v>
      </c>
      <c r="T679" s="18">
        <f t="shared" si="53"/>
        <v>42503.403877314813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8">
        <f t="shared" si="52"/>
        <v>42510.376597222217</v>
      </c>
      <c r="T680" s="18">
        <f t="shared" si="53"/>
        <v>42480.376597222217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8">
        <f t="shared" si="52"/>
        <v>42615.695706018523</v>
      </c>
      <c r="T681" s="18">
        <f t="shared" si="53"/>
        <v>42555.695706018523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8">
        <f t="shared" si="52"/>
        <v>41898.501516203702</v>
      </c>
      <c r="T682" s="18">
        <f t="shared" si="53"/>
        <v>41863.501516203702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8">
        <f t="shared" si="52"/>
        <v>42668.805601851855</v>
      </c>
      <c r="T683" s="18">
        <f t="shared" si="53"/>
        <v>42638.805601851855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8">
        <f t="shared" si="52"/>
        <v>42807.723634259266</v>
      </c>
      <c r="T684" s="18">
        <f t="shared" si="53"/>
        <v>42777.765300925923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8">
        <f t="shared" si="52"/>
        <v>42673.900046296301</v>
      </c>
      <c r="T685" s="18">
        <f t="shared" si="53"/>
        <v>42633.900046296301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8">
        <f t="shared" si="52"/>
        <v>41844.125</v>
      </c>
      <c r="T686" s="18">
        <f t="shared" si="53"/>
        <v>41808.473275462966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8">
        <f t="shared" si="52"/>
        <v>42015.866574074069</v>
      </c>
      <c r="T687" s="18">
        <f t="shared" si="53"/>
        <v>41970.866574074069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8">
        <f t="shared" si="52"/>
        <v>42218.673263888893</v>
      </c>
      <c r="T688" s="18">
        <f t="shared" si="53"/>
        <v>42188.673263888893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8">
        <f t="shared" si="52"/>
        <v>42770.750613425931</v>
      </c>
      <c r="T689" s="18">
        <f t="shared" si="53"/>
        <v>42710.750613425931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8">
        <f t="shared" si="52"/>
        <v>42291.104780092588</v>
      </c>
      <c r="T690" s="18">
        <f t="shared" si="53"/>
        <v>42261.104780092588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8">
        <f t="shared" si="52"/>
        <v>42711.207638888889</v>
      </c>
      <c r="T691" s="18">
        <f t="shared" si="53"/>
        <v>42674.66778935185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8">
        <f t="shared" si="52"/>
        <v>42621.25</v>
      </c>
      <c r="T692" s="18">
        <f t="shared" si="53"/>
        <v>42578.634733796294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8">
        <f t="shared" si="52"/>
        <v>42185.028310185182</v>
      </c>
      <c r="T693" s="18">
        <f t="shared" si="53"/>
        <v>42157.028310185182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8">
        <f t="shared" si="52"/>
        <v>42725.37572916667</v>
      </c>
      <c r="T694" s="18">
        <f t="shared" si="53"/>
        <v>42695.37572916667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8">
        <f t="shared" si="52"/>
        <v>42123.808182870373</v>
      </c>
      <c r="T695" s="18">
        <f t="shared" si="53"/>
        <v>42093.808182870373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8">
        <f t="shared" si="52"/>
        <v>42766.663877314815</v>
      </c>
      <c r="T696" s="18">
        <f t="shared" si="53"/>
        <v>42736.663877314815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8">
        <f t="shared" si="52"/>
        <v>41942.521064814813</v>
      </c>
      <c r="T697" s="18">
        <f t="shared" si="53"/>
        <v>41912.521064814813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8">
        <f t="shared" si="52"/>
        <v>41844.927106481482</v>
      </c>
      <c r="T698" s="18">
        <f t="shared" si="53"/>
        <v>41814.927106481482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8">
        <f t="shared" si="52"/>
        <v>42402.523020833338</v>
      </c>
      <c r="T699" s="18">
        <f t="shared" si="53"/>
        <v>42387.523020833338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8">
        <f t="shared" si="52"/>
        <v>41899.083333333336</v>
      </c>
      <c r="T700" s="18">
        <f t="shared" si="53"/>
        <v>41865.931076388886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8">
        <f t="shared" si="52"/>
        <v>41599.666666666664</v>
      </c>
      <c r="T701" s="18">
        <f t="shared" si="53"/>
        <v>41562.485509259262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8">
        <f t="shared" si="52"/>
        <v>42744.688437500001</v>
      </c>
      <c r="T702" s="18">
        <f t="shared" si="53"/>
        <v>42714.688437500001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8">
        <f t="shared" si="52"/>
        <v>41842.662962962961</v>
      </c>
      <c r="T703" s="18">
        <f t="shared" si="53"/>
        <v>41812.662962962961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8">
        <f t="shared" si="52"/>
        <v>42697.768368055549</v>
      </c>
      <c r="T704" s="18">
        <f t="shared" si="53"/>
        <v>42667.726701388892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8">
        <f t="shared" si="52"/>
        <v>42765.98055555555</v>
      </c>
      <c r="T705" s="18">
        <f t="shared" si="53"/>
        <v>42710.950798611113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8317</v>
      </c>
      <c r="R706" t="s">
        <v>8319</v>
      </c>
      <c r="S706" s="18">
        <f t="shared" ref="S706:S769" si="57">(((I706/60)/60)/24)+DATE(1970,1,)</f>
        <v>42785.192916666667</v>
      </c>
      <c r="T706" s="18">
        <f t="shared" si="53"/>
        <v>42725.192916666667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8">
        <f t="shared" si="57"/>
        <v>42755.491643518515</v>
      </c>
      <c r="T707" s="18">
        <f t="shared" ref="T707:T770" si="58">(((J707/60)/60)/24)+DATE(1970,1,)</f>
        <v>42725.491643518515</v>
      </c>
      <c r="U707">
        <f t="shared" ref="U707:U770" si="59">YEAR(T707)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8">
        <f t="shared" si="57"/>
        <v>42717.777083333334</v>
      </c>
      <c r="T708" s="18">
        <f t="shared" si="58"/>
        <v>42675.995173611111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8">
        <f t="shared" si="57"/>
        <v>42735.663506944446</v>
      </c>
      <c r="T709" s="18">
        <f t="shared" si="58"/>
        <v>42695.663506944446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8">
        <f t="shared" si="57"/>
        <v>41894.581018518518</v>
      </c>
      <c r="T710" s="18">
        <f t="shared" si="58"/>
        <v>41834.581018518518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8">
        <f t="shared" si="57"/>
        <v>41977.041192129633</v>
      </c>
      <c r="T711" s="18">
        <f t="shared" si="58"/>
        <v>41947.041192129633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8">
        <f t="shared" si="57"/>
        <v>41870.030555555553</v>
      </c>
      <c r="T712" s="18">
        <f t="shared" si="58"/>
        <v>41836.984976851854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8">
        <f t="shared" si="57"/>
        <v>42717.500787037032</v>
      </c>
      <c r="T713" s="18">
        <f t="shared" si="58"/>
        <v>42677.459120370375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8">
        <f t="shared" si="57"/>
        <v>42413.680925925932</v>
      </c>
      <c r="T714" s="18">
        <f t="shared" si="58"/>
        <v>42383.680925925932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8">
        <f t="shared" si="57"/>
        <v>42525.529305555552</v>
      </c>
      <c r="T715" s="18">
        <f t="shared" si="58"/>
        <v>42495.529305555552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8">
        <f t="shared" si="57"/>
        <v>42793.787986111114</v>
      </c>
      <c r="T716" s="18">
        <f t="shared" si="58"/>
        <v>42733.787986111114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8">
        <f t="shared" si="57"/>
        <v>42312.132407407407</v>
      </c>
      <c r="T717" s="18">
        <f t="shared" si="58"/>
        <v>42272.090740740736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8">
        <f t="shared" si="57"/>
        <v>41973</v>
      </c>
      <c r="T718" s="18">
        <f t="shared" si="58"/>
        <v>41939.658645833333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8">
        <f t="shared" si="57"/>
        <v>41886.854189814818</v>
      </c>
      <c r="T719" s="18">
        <f t="shared" si="58"/>
        <v>41856.854189814818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8">
        <f t="shared" si="57"/>
        <v>42783.249305555553</v>
      </c>
      <c r="T720" s="18">
        <f t="shared" si="58"/>
        <v>42751.845451388886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8">
        <f t="shared" si="57"/>
        <v>42422.040231481486</v>
      </c>
      <c r="T721" s="18">
        <f t="shared" si="58"/>
        <v>42408.040231481486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8">
        <f t="shared" si="57"/>
        <v>40936.649201388893</v>
      </c>
      <c r="T722" s="18">
        <f t="shared" si="58"/>
        <v>40908.649201388893</v>
      </c>
      <c r="U722">
        <f t="shared" si="59"/>
        <v>2011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8">
        <f t="shared" si="57"/>
        <v>41851.571840277778</v>
      </c>
      <c r="T723" s="18">
        <f t="shared" si="58"/>
        <v>41806.571840277778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8">
        <f t="shared" si="57"/>
        <v>41006.76363425926</v>
      </c>
      <c r="T724" s="18">
        <f t="shared" si="58"/>
        <v>40976.805300925924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8">
        <f t="shared" si="57"/>
        <v>42214.165972222225</v>
      </c>
      <c r="T725" s="18">
        <f t="shared" si="58"/>
        <v>42183.816539351858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8">
        <f t="shared" si="57"/>
        <v>40723.638460648144</v>
      </c>
      <c r="T726" s="18">
        <f t="shared" si="58"/>
        <v>40693.638460648144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8">
        <f t="shared" si="57"/>
        <v>42350.626296296294</v>
      </c>
      <c r="T727" s="18">
        <f t="shared" si="58"/>
        <v>42320.626296296294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8">
        <f t="shared" si="57"/>
        <v>41375.042673611111</v>
      </c>
      <c r="T728" s="18">
        <f t="shared" si="58"/>
        <v>41345.042673611111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8">
        <f t="shared" si="57"/>
        <v>41287.888888888891</v>
      </c>
      <c r="T729" s="18">
        <f t="shared" si="58"/>
        <v>41246.020243055551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8">
        <f t="shared" si="57"/>
        <v>40775.837465277778</v>
      </c>
      <c r="T730" s="18">
        <f t="shared" si="58"/>
        <v>40730.837465277778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8">
        <f t="shared" si="57"/>
        <v>41170.185891203706</v>
      </c>
      <c r="T731" s="18">
        <f t="shared" si="58"/>
        <v>41110.185891203706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8">
        <f t="shared" si="57"/>
        <v>40883.745266203703</v>
      </c>
      <c r="T732" s="18">
        <f t="shared" si="58"/>
        <v>40853.745266203703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8">
        <f t="shared" si="57"/>
        <v>40929.25</v>
      </c>
      <c r="T733" s="18">
        <f t="shared" si="58"/>
        <v>40878.795682870368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8">
        <f t="shared" si="57"/>
        <v>41545.424317129626</v>
      </c>
      <c r="T734" s="18">
        <f t="shared" si="58"/>
        <v>41485.424317129626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8">
        <f t="shared" si="57"/>
        <v>41627.420046296298</v>
      </c>
      <c r="T735" s="18">
        <f t="shared" si="58"/>
        <v>41597.420046296298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8">
        <f t="shared" si="57"/>
        <v>42132.208333333328</v>
      </c>
      <c r="T736" s="18">
        <f t="shared" si="58"/>
        <v>42101.164583333331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8">
        <f t="shared" si="57"/>
        <v>41976.027083333334</v>
      </c>
      <c r="T737" s="18">
        <f t="shared" si="58"/>
        <v>41945.029467592591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8">
        <f t="shared" si="57"/>
        <v>41598.207638888889</v>
      </c>
      <c r="T738" s="18">
        <f t="shared" si="58"/>
        <v>41578.734259259261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8">
        <f t="shared" si="57"/>
        <v>41683.833333333336</v>
      </c>
      <c r="T739" s="18">
        <f t="shared" si="58"/>
        <v>41666.275312500002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8">
        <f t="shared" si="57"/>
        <v>41973.207638888889</v>
      </c>
      <c r="T740" s="18">
        <f t="shared" si="58"/>
        <v>41942.604097222218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8">
        <f t="shared" si="57"/>
        <v>41861.502650462964</v>
      </c>
      <c r="T741" s="18">
        <f t="shared" si="58"/>
        <v>41828.502650462964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8">
        <f t="shared" si="57"/>
        <v>42175.146782407406</v>
      </c>
      <c r="T742" s="18">
        <f t="shared" si="58"/>
        <v>42161.146782407406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8">
        <f t="shared" si="57"/>
        <v>41435.648217592592</v>
      </c>
      <c r="T743" s="18">
        <f t="shared" si="58"/>
        <v>41400.648217592592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8">
        <f t="shared" si="57"/>
        <v>41718.876296296294</v>
      </c>
      <c r="T744" s="18">
        <f t="shared" si="58"/>
        <v>41688.917962962965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8">
        <f t="shared" si="57"/>
        <v>41014.875</v>
      </c>
      <c r="T745" s="18">
        <f t="shared" si="58"/>
        <v>40989.709317129629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8">
        <f t="shared" si="57"/>
        <v>41255.95721064815</v>
      </c>
      <c r="T746" s="18">
        <f t="shared" si="58"/>
        <v>41225.95721064815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8">
        <f t="shared" si="57"/>
        <v>41396.572280092594</v>
      </c>
      <c r="T747" s="18">
        <f t="shared" si="58"/>
        <v>41366.572280092594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8">
        <f t="shared" si="57"/>
        <v>41174.165972222225</v>
      </c>
      <c r="T748" s="18">
        <f t="shared" si="58"/>
        <v>41156.042928240742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8">
        <f t="shared" si="57"/>
        <v>42018.454166666663</v>
      </c>
      <c r="T749" s="18">
        <f t="shared" si="58"/>
        <v>41987.548831018517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8">
        <f t="shared" si="57"/>
        <v>41860.846828703703</v>
      </c>
      <c r="T750" s="18">
        <f t="shared" si="58"/>
        <v>41830.846828703703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8">
        <f t="shared" si="57"/>
        <v>42762.94131944445</v>
      </c>
      <c r="T751" s="18">
        <f t="shared" si="58"/>
        <v>42732.94131944445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8">
        <f t="shared" si="57"/>
        <v>41328.878148148149</v>
      </c>
      <c r="T752" s="18">
        <f t="shared" si="58"/>
        <v>41298.878148148149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8">
        <f t="shared" si="57"/>
        <v>40758.630497685182</v>
      </c>
      <c r="T753" s="18">
        <f t="shared" si="58"/>
        <v>40712.630497685182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8">
        <f t="shared" si="57"/>
        <v>42658.458333333328</v>
      </c>
      <c r="T754" s="18">
        <f t="shared" si="58"/>
        <v>42638.421493055561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8">
        <f t="shared" si="57"/>
        <v>42048.590173611112</v>
      </c>
      <c r="T755" s="18">
        <f t="shared" si="58"/>
        <v>42018.590173611112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8">
        <f t="shared" si="57"/>
        <v>41278.749085648145</v>
      </c>
      <c r="T756" s="18">
        <f t="shared" si="58"/>
        <v>41248.749085648145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8">
        <f t="shared" si="57"/>
        <v>41413.02847222222</v>
      </c>
      <c r="T757" s="18">
        <f t="shared" si="58"/>
        <v>41382.605057870373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8">
        <f t="shared" si="57"/>
        <v>40650.725219907406</v>
      </c>
      <c r="T758" s="18">
        <f t="shared" si="58"/>
        <v>40589.766886574071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8">
        <f t="shared" si="57"/>
        <v>41248.054560185185</v>
      </c>
      <c r="T759" s="18">
        <f t="shared" si="58"/>
        <v>41234.054560185185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8">
        <f t="shared" si="57"/>
        <v>40458.836435185185</v>
      </c>
      <c r="T760" s="18">
        <f t="shared" si="58"/>
        <v>40428.836435185185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8">
        <f t="shared" si="57"/>
        <v>41828.330312500002</v>
      </c>
      <c r="T761" s="18">
        <f t="shared" si="58"/>
        <v>41788.330312500002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8">
        <f t="shared" si="57"/>
        <v>42699.805706018517</v>
      </c>
      <c r="T762" s="18">
        <f t="shared" si="58"/>
        <v>42669.764039351852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8">
        <f t="shared" si="57"/>
        <v>41671.751458333332</v>
      </c>
      <c r="T763" s="18">
        <f t="shared" si="58"/>
        <v>41641.751458333332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8">
        <f t="shared" si="57"/>
        <v>42707.25</v>
      </c>
      <c r="T764" s="18">
        <f t="shared" si="58"/>
        <v>42689.858449074076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8">
        <f t="shared" si="57"/>
        <v>41500.446851851848</v>
      </c>
      <c r="T765" s="18">
        <f t="shared" si="58"/>
        <v>41470.446851851848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8">
        <f t="shared" si="57"/>
        <v>42256.173159722224</v>
      </c>
      <c r="T766" s="18">
        <f t="shared" si="58"/>
        <v>42226.173159722224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8">
        <f t="shared" si="57"/>
        <v>41930.542638888888</v>
      </c>
      <c r="T767" s="18">
        <f t="shared" si="58"/>
        <v>41900.542638888888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8">
        <f t="shared" si="57"/>
        <v>42050.783368055556</v>
      </c>
      <c r="T768" s="18">
        <f t="shared" si="58"/>
        <v>42020.783368055556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8">
        <f t="shared" si="57"/>
        <v>42144.143634259264</v>
      </c>
      <c r="T769" s="18">
        <f t="shared" si="58"/>
        <v>42114.143634259264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2" t="s">
        <v>8320</v>
      </c>
      <c r="R770" t="s">
        <v>8322</v>
      </c>
      <c r="S770" s="18">
        <f t="shared" ref="S770:S833" si="62">(((I770/60)/60)/24)+DATE(1970,1,)</f>
        <v>41623.207060185188</v>
      </c>
      <c r="T770" s="18">
        <f t="shared" si="58"/>
        <v>41593.207060185188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8">
        <f t="shared" si="62"/>
        <v>41633.996458333335</v>
      </c>
      <c r="T771" s="18">
        <f t="shared" ref="T771:T834" si="63">(((J771/60)/60)/24)+DATE(1970,1,)</f>
        <v>41603.996458333335</v>
      </c>
      <c r="U771">
        <f t="shared" ref="U771:U834" si="64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8">
        <f t="shared" si="62"/>
        <v>41328.999641203707</v>
      </c>
      <c r="T772" s="18">
        <f t="shared" si="63"/>
        <v>41288.999641203707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8">
        <f t="shared" si="62"/>
        <v>42398.824097222227</v>
      </c>
      <c r="T773" s="18">
        <f t="shared" si="63"/>
        <v>42348.824097222227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8">
        <f t="shared" si="62"/>
        <v>40117.165972222225</v>
      </c>
      <c r="T774" s="18">
        <f t="shared" si="63"/>
        <v>40067.056932870371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8">
        <f t="shared" si="62"/>
        <v>42133.959027777775</v>
      </c>
      <c r="T775" s="18">
        <f t="shared" si="63"/>
        <v>42099.735937499994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8">
        <f t="shared" si="62"/>
        <v>41692.780300925922</v>
      </c>
      <c r="T776" s="18">
        <f t="shared" si="63"/>
        <v>41662.780300925922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8">
        <f t="shared" si="62"/>
        <v>40892.060127314813</v>
      </c>
      <c r="T777" s="18">
        <f t="shared" si="63"/>
        <v>40862.060127314813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8">
        <f t="shared" si="62"/>
        <v>42287.208333333328</v>
      </c>
      <c r="T778" s="18">
        <f t="shared" si="63"/>
        <v>42249.685706018514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8">
        <f t="shared" si="62"/>
        <v>41485.981215277774</v>
      </c>
      <c r="T779" s="18">
        <f t="shared" si="63"/>
        <v>41455.981215277774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8">
        <f t="shared" si="62"/>
        <v>41758.702314814815</v>
      </c>
      <c r="T780" s="18">
        <f t="shared" si="63"/>
        <v>41728.702314814815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8">
        <f t="shared" si="62"/>
        <v>40465.166666666664</v>
      </c>
      <c r="T781" s="18">
        <f t="shared" si="63"/>
        <v>40435.68408564815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8">
        <f t="shared" si="62"/>
        <v>40665.673900462964</v>
      </c>
      <c r="T782" s="18">
        <f t="shared" si="63"/>
        <v>40635.673900462964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8">
        <f t="shared" si="62"/>
        <v>41432.000856481485</v>
      </c>
      <c r="T783" s="18">
        <f t="shared" si="63"/>
        <v>41402.000856481485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8">
        <f t="shared" si="62"/>
        <v>41145.758125</v>
      </c>
      <c r="T784" s="18">
        <f t="shared" si="63"/>
        <v>41115.758125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8">
        <f t="shared" si="62"/>
        <v>41025.916666666664</v>
      </c>
      <c r="T785" s="18">
        <f t="shared" si="63"/>
        <v>40986.773715277777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8">
        <f t="shared" si="62"/>
        <v>41714.107858796298</v>
      </c>
      <c r="T786" s="18">
        <f t="shared" si="63"/>
        <v>41674.149525462963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8">
        <f t="shared" si="62"/>
        <v>41332.593923611108</v>
      </c>
      <c r="T787" s="18">
        <f t="shared" si="63"/>
        <v>41302.593923611108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8">
        <f t="shared" si="62"/>
        <v>41039.657638888886</v>
      </c>
      <c r="T788" s="18">
        <f t="shared" si="63"/>
        <v>40982.055949074071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8">
        <f t="shared" si="62"/>
        <v>41578.627615740741</v>
      </c>
      <c r="T789" s="18">
        <f t="shared" si="63"/>
        <v>41548.627615740741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8">
        <f t="shared" si="62"/>
        <v>41096.165972222225</v>
      </c>
      <c r="T790" s="18">
        <f t="shared" si="63"/>
        <v>41058.006805555553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8">
        <f t="shared" si="62"/>
        <v>41294.332638888889</v>
      </c>
      <c r="T791" s="18">
        <f t="shared" si="63"/>
        <v>41276.186111111114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8">
        <f t="shared" si="62"/>
        <v>41305.047905092593</v>
      </c>
      <c r="T792" s="18">
        <f t="shared" si="63"/>
        <v>41275.047905092593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8">
        <f t="shared" si="62"/>
        <v>41590.249305555553</v>
      </c>
      <c r="T793" s="18">
        <f t="shared" si="63"/>
        <v>41556.780624999999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8">
        <f t="shared" si="62"/>
        <v>41584.915312500001</v>
      </c>
      <c r="T794" s="18">
        <f t="shared" si="63"/>
        <v>41554.873645833337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8">
        <f t="shared" si="62"/>
        <v>41457.207638888889</v>
      </c>
      <c r="T795" s="18">
        <f t="shared" si="63"/>
        <v>41441.741249999999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8">
        <f t="shared" si="62"/>
        <v>40790.712500000001</v>
      </c>
      <c r="T796" s="18">
        <f t="shared" si="63"/>
        <v>40735.115011574075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8">
        <f t="shared" si="62"/>
        <v>41005.207638888889</v>
      </c>
      <c r="T797" s="18">
        <f t="shared" si="63"/>
        <v>40962.613032407404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8">
        <f t="shared" si="62"/>
        <v>41531.881944444445</v>
      </c>
      <c r="T798" s="18">
        <f t="shared" si="63"/>
        <v>41501.882928240739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8">
        <f t="shared" si="62"/>
        <v>41027.166666666664</v>
      </c>
      <c r="T799" s="18">
        <f t="shared" si="63"/>
        <v>40995.994074074071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8">
        <f t="shared" si="62"/>
        <v>41911.590127314819</v>
      </c>
      <c r="T800" s="18">
        <f t="shared" si="63"/>
        <v>41881.590127314819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8">
        <f t="shared" si="62"/>
        <v>41025.667199074072</v>
      </c>
      <c r="T801" s="18">
        <f t="shared" si="63"/>
        <v>40995.667199074072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8">
        <f t="shared" si="62"/>
        <v>41892.433495370373</v>
      </c>
      <c r="T802" s="18">
        <f t="shared" si="63"/>
        <v>41862.433495370373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8">
        <f t="shared" si="62"/>
        <v>40724.795370370368</v>
      </c>
      <c r="T803" s="18">
        <f t="shared" si="63"/>
        <v>40694.795370370368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8">
        <f t="shared" si="62"/>
        <v>41168.170138888891</v>
      </c>
      <c r="T804" s="18">
        <f t="shared" si="63"/>
        <v>41122.022268518522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8">
        <f t="shared" si="62"/>
        <v>40691.041666666664</v>
      </c>
      <c r="T805" s="18">
        <f t="shared" si="63"/>
        <v>40664.949976851851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8">
        <f t="shared" si="62"/>
        <v>40746.165972222225</v>
      </c>
      <c r="T806" s="18">
        <f t="shared" si="63"/>
        <v>40729.105625000004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8">
        <f t="shared" si="62"/>
        <v>40739.958333333336</v>
      </c>
      <c r="T807" s="18">
        <f t="shared" si="63"/>
        <v>40689.823055555556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8">
        <f t="shared" si="62"/>
        <v>40792.691423611112</v>
      </c>
      <c r="T808" s="18">
        <f t="shared" si="63"/>
        <v>40762.691423611112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8">
        <f t="shared" si="62"/>
        <v>42794.083333333328</v>
      </c>
      <c r="T809" s="18">
        <f t="shared" si="63"/>
        <v>42758.628599537042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8">
        <f t="shared" si="62"/>
        <v>41994.207638888889</v>
      </c>
      <c r="T810" s="18">
        <f t="shared" si="63"/>
        <v>41961.100532407407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8">
        <f t="shared" si="62"/>
        <v>41657.833680555559</v>
      </c>
      <c r="T811" s="18">
        <f t="shared" si="63"/>
        <v>41627.833680555559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8">
        <f t="shared" si="62"/>
        <v>41152.056273148148</v>
      </c>
      <c r="T812" s="18">
        <f t="shared" si="63"/>
        <v>41122.056273148148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8">
        <f t="shared" si="62"/>
        <v>41464.702777777777</v>
      </c>
      <c r="T813" s="18">
        <f t="shared" si="63"/>
        <v>41442.643541666665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8">
        <f t="shared" si="62"/>
        <v>41333.581944444442</v>
      </c>
      <c r="T814" s="18">
        <f t="shared" si="63"/>
        <v>41281.017962962964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8">
        <f t="shared" si="62"/>
        <v>41109.960243055553</v>
      </c>
      <c r="T815" s="18">
        <f t="shared" si="63"/>
        <v>41079.960243055553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8">
        <f t="shared" si="62"/>
        <v>40693.75277777778</v>
      </c>
      <c r="T816" s="18">
        <f t="shared" si="63"/>
        <v>40678.743067129632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8">
        <f t="shared" si="62"/>
        <v>41943.917858796296</v>
      </c>
      <c r="T817" s="18">
        <f t="shared" si="63"/>
        <v>41913.917858796296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8">
        <f t="shared" si="62"/>
        <v>41372.270833333336</v>
      </c>
      <c r="T818" s="18">
        <f t="shared" si="63"/>
        <v>41340.870868055557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8">
        <f t="shared" si="62"/>
        <v>40978.207638888889</v>
      </c>
      <c r="T819" s="18">
        <f t="shared" si="63"/>
        <v>40924.599664351852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8">
        <f t="shared" si="62"/>
        <v>41127.709027777775</v>
      </c>
      <c r="T820" s="18">
        <f t="shared" si="63"/>
        <v>41119.882881944446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8">
        <f t="shared" si="62"/>
        <v>41628.197222222225</v>
      </c>
      <c r="T821" s="18">
        <f t="shared" si="63"/>
        <v>41618.998310185183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8">
        <f t="shared" si="62"/>
        <v>41798.208333333336</v>
      </c>
      <c r="T822" s="18">
        <f t="shared" si="63"/>
        <v>41767.841921296298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8">
        <f t="shared" si="62"/>
        <v>42127.167361111111</v>
      </c>
      <c r="T823" s="18">
        <f t="shared" si="63"/>
        <v>42092.922048611115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8">
        <f t="shared" si="62"/>
        <v>41186.947337962964</v>
      </c>
      <c r="T824" s="18">
        <f t="shared" si="63"/>
        <v>41156.947337962964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8">
        <f t="shared" si="62"/>
        <v>42084.931157407409</v>
      </c>
      <c r="T825" s="18">
        <f t="shared" si="63"/>
        <v>42054.972824074073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8">
        <f t="shared" si="62"/>
        <v>40285.290972222225</v>
      </c>
      <c r="T826" s="18">
        <f t="shared" si="63"/>
        <v>40249.242106481484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8">
        <f t="shared" si="62"/>
        <v>41210.306527777779</v>
      </c>
      <c r="T827" s="18">
        <f t="shared" si="63"/>
        <v>41185.306527777779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8">
        <f t="shared" si="62"/>
        <v>40992.996874999997</v>
      </c>
      <c r="T828" s="18">
        <f t="shared" si="63"/>
        <v>40972.038541666669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8">
        <f t="shared" si="62"/>
        <v>40952.825694444444</v>
      </c>
      <c r="T829" s="18">
        <f t="shared" si="63"/>
        <v>40926.473460648151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8">
        <f t="shared" si="62"/>
        <v>41084.683333333334</v>
      </c>
      <c r="T830" s="18">
        <f t="shared" si="63"/>
        <v>41072.050717592596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8">
        <f t="shared" si="62"/>
        <v>42563.801388888889</v>
      </c>
      <c r="T831" s="18">
        <f t="shared" si="63"/>
        <v>42503.801388888889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8">
        <f t="shared" si="62"/>
        <v>41354.484085648146</v>
      </c>
      <c r="T832" s="18">
        <f t="shared" si="63"/>
        <v>41324.525752314818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8">
        <f t="shared" si="62"/>
        <v>41025.646921296298</v>
      </c>
      <c r="T833" s="18">
        <f t="shared" si="63"/>
        <v>40995.646921296298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8323</v>
      </c>
      <c r="R834" t="s">
        <v>8324</v>
      </c>
      <c r="S834" s="18">
        <f t="shared" ref="S834:S897" si="67">(((I834/60)/60)/24)+DATE(1970,1,)</f>
        <v>40928.342361111114</v>
      </c>
      <c r="T834" s="18">
        <f t="shared" si="63"/>
        <v>40868.675173611111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8">
        <f t="shared" si="67"/>
        <v>41747.878182870372</v>
      </c>
      <c r="T835" s="18">
        <f t="shared" ref="T835:T898" si="68">(((J835/60)/60)/24)+DATE(1970,1,)</f>
        <v>41717.878182870372</v>
      </c>
      <c r="U835">
        <f t="shared" ref="U835:U898" si="69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8">
        <f t="shared" si="67"/>
        <v>41455.165972222225</v>
      </c>
      <c r="T836" s="18">
        <f t="shared" si="68"/>
        <v>41421.822824074072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8">
        <f t="shared" si="67"/>
        <v>41047.125</v>
      </c>
      <c r="T837" s="18">
        <f t="shared" si="68"/>
        <v>41004.45784722222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8">
        <f t="shared" si="67"/>
        <v>41553.056921296295</v>
      </c>
      <c r="T838" s="18">
        <f t="shared" si="68"/>
        <v>41523.056921296295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8">
        <f t="shared" si="67"/>
        <v>41759.998402777775</v>
      </c>
      <c r="T839" s="18">
        <f t="shared" si="68"/>
        <v>41729.998402777775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8">
        <f t="shared" si="67"/>
        <v>40924.897974537038</v>
      </c>
      <c r="T840" s="18">
        <f t="shared" si="68"/>
        <v>40894.897974537038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8">
        <f t="shared" si="67"/>
        <v>41173.763379629629</v>
      </c>
      <c r="T841" s="18">
        <f t="shared" si="68"/>
        <v>41143.763379629629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8">
        <f t="shared" si="67"/>
        <v>42636.226701388892</v>
      </c>
      <c r="T842" s="18">
        <f t="shared" si="68"/>
        <v>42606.226701388892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8">
        <f t="shared" si="67"/>
        <v>41952.88035879629</v>
      </c>
      <c r="T843" s="18">
        <f t="shared" si="68"/>
        <v>41922.838692129626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8">
        <f t="shared" si="67"/>
        <v>41560.165972222225</v>
      </c>
      <c r="T844" s="18">
        <f t="shared" si="68"/>
        <v>41525.592395833337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8">
        <f t="shared" si="67"/>
        <v>42711.333333333328</v>
      </c>
      <c r="T845" s="18">
        <f t="shared" si="68"/>
        <v>42694.257870370369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8">
        <f t="shared" si="67"/>
        <v>41943.207638888889</v>
      </c>
      <c r="T846" s="18">
        <f t="shared" si="68"/>
        <v>41904.684629629628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8">
        <f t="shared" si="67"/>
        <v>42617.165972222225</v>
      </c>
      <c r="T847" s="18">
        <f t="shared" si="68"/>
        <v>42577.205972222218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8">
        <f t="shared" si="67"/>
        <v>41707.583333333336</v>
      </c>
      <c r="T848" s="18">
        <f t="shared" si="68"/>
        <v>41693.391840277778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8">
        <f t="shared" si="67"/>
        <v>42194.79833333334</v>
      </c>
      <c r="T849" s="18">
        <f t="shared" si="68"/>
        <v>42164.79833333334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8">
        <f t="shared" si="67"/>
        <v>42107.792048611111</v>
      </c>
      <c r="T850" s="18">
        <f t="shared" si="68"/>
        <v>42077.792048611111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8">
        <f t="shared" si="67"/>
        <v>42078.107222222221</v>
      </c>
      <c r="T851" s="18">
        <f t="shared" si="68"/>
        <v>42050.148888888885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8">
        <f t="shared" si="67"/>
        <v>42484.207638888889</v>
      </c>
      <c r="T852" s="18">
        <f t="shared" si="68"/>
        <v>42451.827743055561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8">
        <f t="shared" si="67"/>
        <v>42581.822916666672</v>
      </c>
      <c r="T853" s="18">
        <f t="shared" si="68"/>
        <v>42521.880243055552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8">
        <f t="shared" si="67"/>
        <v>42666.875</v>
      </c>
      <c r="T854" s="18">
        <f t="shared" si="68"/>
        <v>42655.805497685185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8">
        <f t="shared" si="67"/>
        <v>42050.832280092596</v>
      </c>
      <c r="T855" s="18">
        <f t="shared" si="68"/>
        <v>42020.832280092596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8">
        <f t="shared" si="67"/>
        <v>42731.212337962963</v>
      </c>
      <c r="T856" s="18">
        <f t="shared" si="68"/>
        <v>42701.212337962963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8">
        <f t="shared" si="67"/>
        <v>42574.125196759262</v>
      </c>
      <c r="T857" s="18">
        <f t="shared" si="68"/>
        <v>42544.125196759262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8">
        <f t="shared" si="67"/>
        <v>42667.791666666672</v>
      </c>
      <c r="T858" s="18">
        <f t="shared" si="68"/>
        <v>42608.311990740738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8">
        <f t="shared" si="67"/>
        <v>42332.623043981483</v>
      </c>
      <c r="T859" s="18">
        <f t="shared" si="68"/>
        <v>42290.581377314811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8">
        <f t="shared" si="67"/>
        <v>42108.957638888889</v>
      </c>
      <c r="T860" s="18">
        <f t="shared" si="68"/>
        <v>42078.745578703703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8">
        <f t="shared" si="67"/>
        <v>42158</v>
      </c>
      <c r="T861" s="18">
        <f t="shared" si="68"/>
        <v>42127.820231481484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8">
        <f t="shared" si="67"/>
        <v>41599.524456018517</v>
      </c>
      <c r="T862" s="18">
        <f t="shared" si="68"/>
        <v>41569.482789351852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8">
        <f t="shared" si="67"/>
        <v>42628.965324074074</v>
      </c>
      <c r="T863" s="18">
        <f t="shared" si="68"/>
        <v>42598.965324074074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8">
        <f t="shared" si="67"/>
        <v>41588.596620370372</v>
      </c>
      <c r="T864" s="18">
        <f t="shared" si="68"/>
        <v>41558.5549537037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8">
        <f t="shared" si="67"/>
        <v>40950.117662037039</v>
      </c>
      <c r="T865" s="18">
        <f t="shared" si="68"/>
        <v>40920.117662037039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8">
        <f t="shared" si="67"/>
        <v>41562.415972222225</v>
      </c>
      <c r="T866" s="18">
        <f t="shared" si="68"/>
        <v>41540.106921296298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8">
        <f t="shared" si="67"/>
        <v>41289.77311342593</v>
      </c>
      <c r="T867" s="18">
        <f t="shared" si="68"/>
        <v>41229.77311342593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8">
        <f t="shared" si="67"/>
        <v>42062.631944444445</v>
      </c>
      <c r="T868" s="18">
        <f t="shared" si="68"/>
        <v>42024.637939814813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8">
        <f t="shared" si="67"/>
        <v>40147.207638888889</v>
      </c>
      <c r="T869" s="18">
        <f t="shared" si="68"/>
        <v>40087.105393518519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8">
        <f t="shared" si="67"/>
        <v>41645.027754629627</v>
      </c>
      <c r="T870" s="18">
        <f t="shared" si="68"/>
        <v>41615.027754629627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8">
        <f t="shared" si="67"/>
        <v>41371.803900462961</v>
      </c>
      <c r="T871" s="18">
        <f t="shared" si="68"/>
        <v>41341.845567129632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8">
        <f t="shared" si="67"/>
        <v>41517.022256944445</v>
      </c>
      <c r="T872" s="18">
        <f t="shared" si="68"/>
        <v>41487.022256944445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8">
        <f t="shared" si="67"/>
        <v>41606.602951388886</v>
      </c>
      <c r="T873" s="18">
        <f t="shared" si="68"/>
        <v>41576.561284722222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8">
        <f t="shared" si="67"/>
        <v>40611.825543981482</v>
      </c>
      <c r="T874" s="18">
        <f t="shared" si="68"/>
        <v>40566.825543981482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8">
        <f t="shared" si="67"/>
        <v>41223.208796296298</v>
      </c>
      <c r="T875" s="18">
        <f t="shared" si="68"/>
        <v>41183.167129629634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8">
        <f t="shared" si="67"/>
        <v>41397.583726851852</v>
      </c>
      <c r="T876" s="18">
        <f t="shared" si="68"/>
        <v>41367.583726851852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8">
        <f t="shared" si="67"/>
        <v>42267.723738425921</v>
      </c>
      <c r="T877" s="18">
        <f t="shared" si="68"/>
        <v>42247.723738425921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8">
        <f t="shared" si="67"/>
        <v>41308.496840277774</v>
      </c>
      <c r="T878" s="18">
        <f t="shared" si="68"/>
        <v>41275.496840277774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8">
        <f t="shared" si="67"/>
        <v>41626.788888888892</v>
      </c>
      <c r="T879" s="18">
        <f t="shared" si="68"/>
        <v>41596.788888888892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8">
        <f t="shared" si="67"/>
        <v>40534.232916666668</v>
      </c>
      <c r="T880" s="18">
        <f t="shared" si="68"/>
        <v>40504.232916666668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8">
        <f t="shared" si="67"/>
        <v>41057.829918981479</v>
      </c>
      <c r="T881" s="18">
        <f t="shared" si="68"/>
        <v>41036.829918981479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8">
        <f t="shared" si="67"/>
        <v>41211.32104166667</v>
      </c>
      <c r="T882" s="18">
        <f t="shared" si="68"/>
        <v>41178.32104166667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8">
        <f t="shared" si="67"/>
        <v>40921.25099537037</v>
      </c>
      <c r="T883" s="18">
        <f t="shared" si="68"/>
        <v>40876.25099537037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8">
        <f t="shared" si="67"/>
        <v>40791.860532407409</v>
      </c>
      <c r="T884" s="18">
        <f t="shared" si="68"/>
        <v>40758.860532407409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8">
        <f t="shared" si="67"/>
        <v>42430.935590277775</v>
      </c>
      <c r="T885" s="18">
        <f t="shared" si="68"/>
        <v>42370.935590277775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8">
        <f t="shared" si="67"/>
        <v>41040.104861111111</v>
      </c>
      <c r="T886" s="18">
        <f t="shared" si="68"/>
        <v>40980.802615740737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8">
        <f t="shared" si="67"/>
        <v>42733.941099537042</v>
      </c>
      <c r="T887" s="18">
        <f t="shared" si="68"/>
        <v>42712.941099537042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8">
        <f t="shared" si="67"/>
        <v>42627.870520833334</v>
      </c>
      <c r="T888" s="18">
        <f t="shared" si="68"/>
        <v>42602.870520833334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8">
        <f t="shared" si="67"/>
        <v>41055.958969907406</v>
      </c>
      <c r="T889" s="18">
        <f t="shared" si="68"/>
        <v>41025.958969907406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8">
        <f t="shared" si="67"/>
        <v>40786.25</v>
      </c>
      <c r="T890" s="18">
        <f t="shared" si="68"/>
        <v>40750.753298611111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8">
        <f t="shared" si="67"/>
        <v>41916.784062500003</v>
      </c>
      <c r="T891" s="18">
        <f t="shared" si="68"/>
        <v>41886.784062500003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8">
        <f t="shared" si="67"/>
        <v>41598.740497685183</v>
      </c>
      <c r="T892" s="18">
        <f t="shared" si="68"/>
        <v>41568.698831018519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8">
        <f t="shared" si="67"/>
        <v>41871.031597222223</v>
      </c>
      <c r="T893" s="18">
        <f t="shared" si="68"/>
        <v>41841.031597222223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8">
        <f t="shared" si="67"/>
        <v>40390.166666666664</v>
      </c>
      <c r="T894" s="18">
        <f t="shared" si="68"/>
        <v>40303.20003472222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8">
        <f t="shared" si="67"/>
        <v>42094.856053240743</v>
      </c>
      <c r="T895" s="18">
        <f t="shared" si="68"/>
        <v>42064.897719907407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8">
        <f t="shared" si="67"/>
        <v>42525.981597222228</v>
      </c>
      <c r="T896" s="18">
        <f t="shared" si="68"/>
        <v>42495.981597222228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8">
        <f t="shared" si="67"/>
        <v>40475.127650462964</v>
      </c>
      <c r="T897" s="18">
        <f t="shared" si="68"/>
        <v>40430.127650462964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8323</v>
      </c>
      <c r="R898" t="s">
        <v>8327</v>
      </c>
      <c r="S898" s="18">
        <f t="shared" ref="S898:S961" si="72">(((I898/60)/60)/24)+DATE(1970,1,)</f>
        <v>42243.166666666672</v>
      </c>
      <c r="T898" s="18">
        <f t="shared" si="68"/>
        <v>42217.872986111113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8">
        <f t="shared" si="72"/>
        <v>41240.730416666665</v>
      </c>
      <c r="T899" s="18">
        <f t="shared" ref="T899:T962" si="73">(((J899/60)/60)/24)+DATE(1970,1,)</f>
        <v>41210.688750000001</v>
      </c>
      <c r="U899">
        <f t="shared" ref="U899:U962" si="7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8">
        <f t="shared" si="72"/>
        <v>40922.758217592593</v>
      </c>
      <c r="T900" s="18">
        <f t="shared" si="73"/>
        <v>40877.758217592593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8">
        <f t="shared" si="72"/>
        <v>40690.099097222221</v>
      </c>
      <c r="T901" s="18">
        <f t="shared" si="73"/>
        <v>40645.099097222221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8">
        <f t="shared" si="72"/>
        <v>42458.807893518519</v>
      </c>
      <c r="T902" s="18">
        <f t="shared" si="73"/>
        <v>42428.84956018519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8">
        <f t="shared" si="72"/>
        <v>40336.799305555556</v>
      </c>
      <c r="T903" s="18">
        <f t="shared" si="73"/>
        <v>40290.81150462963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8">
        <f t="shared" si="72"/>
        <v>41880.645833333336</v>
      </c>
      <c r="T904" s="18">
        <f t="shared" si="73"/>
        <v>41828.965532407405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8">
        <f t="shared" si="72"/>
        <v>41174.100694444445</v>
      </c>
      <c r="T905" s="18">
        <f t="shared" si="73"/>
        <v>41148.796064814815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8">
        <f t="shared" si="72"/>
        <v>42371.080289351856</v>
      </c>
      <c r="T906" s="18">
        <f t="shared" si="73"/>
        <v>42341.080289351856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8">
        <f t="shared" si="72"/>
        <v>40566.239884259259</v>
      </c>
      <c r="T907" s="18">
        <f t="shared" si="73"/>
        <v>40506.239884259259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8">
        <f t="shared" si="72"/>
        <v>41710.148032407407</v>
      </c>
      <c r="T908" s="18">
        <f t="shared" si="73"/>
        <v>41680.189699074072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8">
        <f t="shared" si="72"/>
        <v>40796.192395833335</v>
      </c>
      <c r="T909" s="18">
        <f t="shared" si="73"/>
        <v>40766.192395833335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8">
        <f t="shared" si="72"/>
        <v>40385.207638888889</v>
      </c>
      <c r="T910" s="18">
        <f t="shared" si="73"/>
        <v>40339.801562499997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8">
        <f t="shared" si="72"/>
        <v>41112.166666666664</v>
      </c>
      <c r="T911" s="18">
        <f t="shared" si="73"/>
        <v>41080.69027777778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8">
        <f t="shared" si="72"/>
        <v>42796.545358796298</v>
      </c>
      <c r="T912" s="18">
        <f t="shared" si="73"/>
        <v>42736.545358796298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8">
        <f t="shared" si="72"/>
        <v>41662.005150462966</v>
      </c>
      <c r="T913" s="18">
        <f t="shared" si="73"/>
        <v>41641.005150462966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8">
        <f t="shared" si="72"/>
        <v>41253.151006944441</v>
      </c>
      <c r="T914" s="18">
        <f t="shared" si="73"/>
        <v>41193.109340277777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8">
        <f t="shared" si="72"/>
        <v>41033.139108796298</v>
      </c>
      <c r="T915" s="18">
        <f t="shared" si="73"/>
        <v>41003.139108796298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8">
        <f t="shared" si="72"/>
        <v>41145.763275462967</v>
      </c>
      <c r="T916" s="18">
        <f t="shared" si="73"/>
        <v>41115.763275462967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8">
        <f t="shared" si="72"/>
        <v>40968.207638888889</v>
      </c>
      <c r="T917" s="18">
        <f t="shared" si="73"/>
        <v>40936.679560185185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8">
        <f t="shared" si="72"/>
        <v>40472.208333333336</v>
      </c>
      <c r="T918" s="18">
        <f t="shared" si="73"/>
        <v>40433.853402777779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8">
        <f t="shared" si="72"/>
        <v>41833.104166666664</v>
      </c>
      <c r="T919" s="18">
        <f t="shared" si="73"/>
        <v>41801.94363425926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8">
        <f t="shared" si="72"/>
        <v>41973.957881944443</v>
      </c>
      <c r="T920" s="18">
        <f t="shared" si="73"/>
        <v>41943.916215277779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8">
        <f t="shared" si="72"/>
        <v>41261.641724537039</v>
      </c>
      <c r="T921" s="18">
        <f t="shared" si="73"/>
        <v>41226.641724537039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8">
        <f t="shared" si="72"/>
        <v>41591.713217592594</v>
      </c>
      <c r="T922" s="18">
        <f t="shared" si="73"/>
        <v>41561.67155092593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8">
        <f t="shared" si="72"/>
        <v>40888.212685185186</v>
      </c>
      <c r="T923" s="18">
        <f t="shared" si="73"/>
        <v>40846.171018518515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8">
        <f t="shared" si="72"/>
        <v>41912.530011574076</v>
      </c>
      <c r="T924" s="18">
        <f t="shared" si="73"/>
        <v>41877.530011574076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8">
        <f t="shared" si="72"/>
        <v>41964.001423611116</v>
      </c>
      <c r="T925" s="18">
        <f t="shared" si="73"/>
        <v>41933.959756944445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8">
        <f t="shared" si="72"/>
        <v>41317.942928240744</v>
      </c>
      <c r="T926" s="18">
        <f t="shared" si="73"/>
        <v>41287.942928240744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8">
        <f t="shared" si="72"/>
        <v>41604.922581018516</v>
      </c>
      <c r="T927" s="18">
        <f t="shared" si="73"/>
        <v>41574.880914351852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8">
        <f t="shared" si="72"/>
        <v>40366.944444444445</v>
      </c>
      <c r="T928" s="18">
        <f t="shared" si="73"/>
        <v>40337.02002314815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8">
        <f t="shared" si="72"/>
        <v>41042.822858796295</v>
      </c>
      <c r="T929" s="18">
        <f t="shared" si="73"/>
        <v>41012.822858796295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8">
        <f t="shared" si="72"/>
        <v>41230</v>
      </c>
      <c r="T930" s="18">
        <f t="shared" si="73"/>
        <v>41179.86241898148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8">
        <f t="shared" si="72"/>
        <v>41007.196400462963</v>
      </c>
      <c r="T931" s="18">
        <f t="shared" si="73"/>
        <v>40977.238067129627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8">
        <f t="shared" si="72"/>
        <v>40353.897222222222</v>
      </c>
      <c r="T932" s="18">
        <f t="shared" si="73"/>
        <v>40311.915578703702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8">
        <f t="shared" si="72"/>
        <v>41713.916666666664</v>
      </c>
      <c r="T933" s="18">
        <f t="shared" si="73"/>
        <v>41679.359976851854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8">
        <f t="shared" si="72"/>
        <v>41354.927604166667</v>
      </c>
      <c r="T934" s="18">
        <f t="shared" si="73"/>
        <v>41309.969270833331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8">
        <f t="shared" si="72"/>
        <v>41770.169085648151</v>
      </c>
      <c r="T935" s="18">
        <f t="shared" si="73"/>
        <v>41710.169085648151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8">
        <f t="shared" si="72"/>
        <v>41762.25</v>
      </c>
      <c r="T936" s="18">
        <f t="shared" si="73"/>
        <v>41732.737083333333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8">
        <f t="shared" si="72"/>
        <v>42397.333668981482</v>
      </c>
      <c r="T937" s="18">
        <f t="shared" si="73"/>
        <v>42367.333668981482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8">
        <f t="shared" si="72"/>
        <v>40925.833333333336</v>
      </c>
      <c r="T938" s="18">
        <f t="shared" si="73"/>
        <v>40882.024178240739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8">
        <f t="shared" si="72"/>
        <v>41580.839780092596</v>
      </c>
      <c r="T939" s="18">
        <f t="shared" si="73"/>
        <v>41550.798113425924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8">
        <f t="shared" si="72"/>
        <v>41153.479722222226</v>
      </c>
      <c r="T940" s="18">
        <f t="shared" si="73"/>
        <v>41123.479722222226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8">
        <f t="shared" si="72"/>
        <v>41454.831944444442</v>
      </c>
      <c r="T941" s="18">
        <f t="shared" si="73"/>
        <v>41415.763171296298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8">
        <f t="shared" si="72"/>
        <v>42226.008402777778</v>
      </c>
      <c r="T942" s="18">
        <f t="shared" si="73"/>
        <v>42181.008402777778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8">
        <f t="shared" si="72"/>
        <v>42775.096585648149</v>
      </c>
      <c r="T943" s="18">
        <f t="shared" si="73"/>
        <v>42745.096585648149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8">
        <f t="shared" si="72"/>
        <v>42417.843287037031</v>
      </c>
      <c r="T944" s="18">
        <f t="shared" si="73"/>
        <v>42381.843287037031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8">
        <f t="shared" si="72"/>
        <v>42702.709548611107</v>
      </c>
      <c r="T945" s="18">
        <f t="shared" si="73"/>
        <v>42672.66788194445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8">
        <f t="shared" si="72"/>
        <v>42477.583333333328</v>
      </c>
      <c r="T946" s="18">
        <f t="shared" si="73"/>
        <v>42443.583912037036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8">
        <f t="shared" si="72"/>
        <v>42783.999305555553</v>
      </c>
      <c r="T947" s="18">
        <f t="shared" si="73"/>
        <v>42731.872986111113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8">
        <f t="shared" si="72"/>
        <v>42621.750555555554</v>
      </c>
      <c r="T948" s="18">
        <f t="shared" si="73"/>
        <v>42591.750555555554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8">
        <f t="shared" si="72"/>
        <v>42550.781319444446</v>
      </c>
      <c r="T949" s="18">
        <f t="shared" si="73"/>
        <v>42490.781319444446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8">
        <f t="shared" si="72"/>
        <v>42440.828287037039</v>
      </c>
      <c r="T950" s="18">
        <f t="shared" si="73"/>
        <v>42410.828287037039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8">
        <f t="shared" si="72"/>
        <v>42420.043703703705</v>
      </c>
      <c r="T951" s="18">
        <f t="shared" si="73"/>
        <v>42360.043703703705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8">
        <f t="shared" si="72"/>
        <v>42385.750706018516</v>
      </c>
      <c r="T952" s="18">
        <f t="shared" si="73"/>
        <v>42355.750706018516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8">
        <f t="shared" si="72"/>
        <v>42524.653611111105</v>
      </c>
      <c r="T953" s="18">
        <f t="shared" si="73"/>
        <v>42479.653611111105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8">
        <f t="shared" si="72"/>
        <v>42691.655231481483</v>
      </c>
      <c r="T954" s="18">
        <f t="shared" si="73"/>
        <v>42661.613564814819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8">
        <f t="shared" si="72"/>
        <v>42028.164340277777</v>
      </c>
      <c r="T955" s="18">
        <f t="shared" si="73"/>
        <v>41998.164340277777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8">
        <f t="shared" si="72"/>
        <v>42235.833784722221</v>
      </c>
      <c r="T956" s="18">
        <f t="shared" si="73"/>
        <v>42193.833784722221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8">
        <f t="shared" si="72"/>
        <v>42625.295138888891</v>
      </c>
      <c r="T957" s="18">
        <f t="shared" si="73"/>
        <v>42585.295138888891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8">
        <f t="shared" si="72"/>
        <v>42119.872210648144</v>
      </c>
      <c r="T958" s="18">
        <f t="shared" si="73"/>
        <v>42059.913877314815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8">
        <f t="shared" si="72"/>
        <v>42690.594131944439</v>
      </c>
      <c r="T959" s="18">
        <f t="shared" si="73"/>
        <v>42659.552465277782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8">
        <f t="shared" si="72"/>
        <v>42103.207638888889</v>
      </c>
      <c r="T960" s="18">
        <f t="shared" si="73"/>
        <v>42081.802812499998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8">
        <f t="shared" si="72"/>
        <v>42022.174363425926</v>
      </c>
      <c r="T961" s="18">
        <f t="shared" si="73"/>
        <v>41992.174363425926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8317</v>
      </c>
      <c r="R962" t="s">
        <v>8319</v>
      </c>
      <c r="S962" s="18">
        <f t="shared" ref="S962:S1025" si="77">(((I962/60)/60)/24)+DATE(1970,1,)</f>
        <v>42807.585127314815</v>
      </c>
      <c r="T962" s="18">
        <f t="shared" si="73"/>
        <v>42765.626793981486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8">
        <f t="shared" si="77"/>
        <v>42785.791666666672</v>
      </c>
      <c r="T963" s="18">
        <f t="shared" ref="T963:T1026" si="78">(((J963/60)/60)/24)+DATE(1970,1,)</f>
        <v>42739.693692129629</v>
      </c>
      <c r="U963">
        <f t="shared" ref="U963:U1026" si="79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8">
        <f t="shared" si="77"/>
        <v>42410.712418981479</v>
      </c>
      <c r="T964" s="18">
        <f t="shared" si="78"/>
        <v>42372.712418981479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8">
        <f t="shared" si="77"/>
        <v>42659.635636574079</v>
      </c>
      <c r="T965" s="18">
        <f t="shared" si="78"/>
        <v>42624.635636574079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8">
        <f t="shared" si="77"/>
        <v>42247.628692129627</v>
      </c>
      <c r="T966" s="18">
        <f t="shared" si="78"/>
        <v>42207.628692129627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8">
        <f t="shared" si="77"/>
        <v>42668.165972222225</v>
      </c>
      <c r="T967" s="18">
        <f t="shared" si="78"/>
        <v>42636.016736111109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8">
        <f t="shared" si="77"/>
        <v>42648.635787037041</v>
      </c>
      <c r="T968" s="18">
        <f t="shared" si="78"/>
        <v>42618.635787037041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8">
        <f t="shared" si="77"/>
        <v>42481.21266203704</v>
      </c>
      <c r="T969" s="18">
        <f t="shared" si="78"/>
        <v>42421.254328703704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8">
        <f t="shared" si="77"/>
        <v>41865.847615740742</v>
      </c>
      <c r="T970" s="18">
        <f t="shared" si="78"/>
        <v>41835.847615740742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8">
        <f t="shared" si="77"/>
        <v>42774.30332175926</v>
      </c>
      <c r="T971" s="18">
        <f t="shared" si="78"/>
        <v>42741.30332175926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8">
        <f t="shared" si="77"/>
        <v>42757.207638888889</v>
      </c>
      <c r="T972" s="18">
        <f t="shared" si="78"/>
        <v>42720.220520833333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8">
        <f t="shared" si="77"/>
        <v>42155.709027777775</v>
      </c>
      <c r="T973" s="18">
        <f t="shared" si="78"/>
        <v>42110.709027777775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8">
        <f t="shared" si="77"/>
        <v>41885.290972222225</v>
      </c>
      <c r="T974" s="18">
        <f t="shared" si="78"/>
        <v>41855.865717592591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8">
        <f t="shared" si="77"/>
        <v>42316.056631944448</v>
      </c>
      <c r="T975" s="18">
        <f t="shared" si="78"/>
        <v>42256.014965277776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8">
        <f t="shared" si="77"/>
        <v>42453.707824074074</v>
      </c>
      <c r="T976" s="18">
        <f t="shared" si="78"/>
        <v>42423.749490740738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8">
        <f t="shared" si="77"/>
        <v>42548.696585648147</v>
      </c>
      <c r="T977" s="18">
        <f t="shared" si="78"/>
        <v>42488.696585648147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8">
        <f t="shared" si="77"/>
        <v>42229.058993055558</v>
      </c>
      <c r="T978" s="18">
        <f t="shared" si="78"/>
        <v>42184.058993055558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8">
        <f t="shared" si="77"/>
        <v>42420.942094907412</v>
      </c>
      <c r="T979" s="18">
        <f t="shared" si="78"/>
        <v>42390.942094907412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8">
        <f t="shared" si="77"/>
        <v>42424.309039351851</v>
      </c>
      <c r="T980" s="18">
        <f t="shared" si="78"/>
        <v>42394.309039351851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8">
        <f t="shared" si="77"/>
        <v>42540.790972222225</v>
      </c>
      <c r="T981" s="18">
        <f t="shared" si="78"/>
        <v>42505.416990740734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8">
        <f t="shared" si="77"/>
        <v>41972.945856481485</v>
      </c>
      <c r="T982" s="18">
        <f t="shared" si="78"/>
        <v>41927.904189814813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8">
        <f t="shared" si="77"/>
        <v>41859.947013888886</v>
      </c>
      <c r="T983" s="18">
        <f t="shared" si="78"/>
        <v>41829.947013888886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8">
        <f t="shared" si="77"/>
        <v>42644.753310185188</v>
      </c>
      <c r="T984" s="18">
        <f t="shared" si="78"/>
        <v>42614.753310185188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8">
        <f t="shared" si="77"/>
        <v>42604.870833333334</v>
      </c>
      <c r="T985" s="18">
        <f t="shared" si="78"/>
        <v>42573.667650462965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8">
        <f t="shared" si="77"/>
        <v>42090.074166666673</v>
      </c>
      <c r="T986" s="18">
        <f t="shared" si="78"/>
        <v>42060.11583333333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8">
        <f t="shared" si="77"/>
        <v>42368.958333333328</v>
      </c>
      <c r="T987" s="18">
        <f t="shared" si="78"/>
        <v>42338.967708333337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8">
        <f t="shared" si="77"/>
        <v>42378</v>
      </c>
      <c r="T988" s="18">
        <f t="shared" si="78"/>
        <v>42323.767361111109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8">
        <f t="shared" si="77"/>
        <v>41812.294560185182</v>
      </c>
      <c r="T989" s="18">
        <f t="shared" si="78"/>
        <v>41772.294560185182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8">
        <f t="shared" si="77"/>
        <v>42643.356770833328</v>
      </c>
      <c r="T990" s="18">
        <f t="shared" si="78"/>
        <v>42613.356770833328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8">
        <f t="shared" si="77"/>
        <v>42640.933969907404</v>
      </c>
      <c r="T991" s="18">
        <f t="shared" si="78"/>
        <v>42610.933969907404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8">
        <f t="shared" si="77"/>
        <v>41884.784305555557</v>
      </c>
      <c r="T992" s="18">
        <f t="shared" si="78"/>
        <v>41854.784305555557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8">
        <f t="shared" si="77"/>
        <v>42562.785416666666</v>
      </c>
      <c r="T993" s="18">
        <f t="shared" si="78"/>
        <v>42537.75680555556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8">
        <f t="shared" si="77"/>
        <v>42496.883321759262</v>
      </c>
      <c r="T994" s="18">
        <f t="shared" si="78"/>
        <v>42436.924988425926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8">
        <f t="shared" si="77"/>
        <v>42685.208333333328</v>
      </c>
      <c r="T995" s="18">
        <f t="shared" si="78"/>
        <v>42651.964907407411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8">
        <f t="shared" si="77"/>
        <v>41972.957638888889</v>
      </c>
      <c r="T996" s="18">
        <f t="shared" si="78"/>
        <v>41920.263078703705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8">
        <f t="shared" si="77"/>
        <v>41971.666666666672</v>
      </c>
      <c r="T997" s="18">
        <f t="shared" si="78"/>
        <v>41946.940740740742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8">
        <f t="shared" si="77"/>
        <v>41846.643750000003</v>
      </c>
      <c r="T998" s="18">
        <f t="shared" si="78"/>
        <v>41816.866435185184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8">
        <f t="shared" si="77"/>
        <v>41970.144641203704</v>
      </c>
      <c r="T999" s="18">
        <f t="shared" si="78"/>
        <v>41940.10297453704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8">
        <f t="shared" si="77"/>
        <v>42326.210659722223</v>
      </c>
      <c r="T1000" s="18">
        <f t="shared" si="78"/>
        <v>42281.168993055559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8">
        <f t="shared" si="77"/>
        <v>41955.334722222222</v>
      </c>
      <c r="T1001" s="18">
        <f t="shared" si="78"/>
        <v>41925.29965277778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8">
        <f t="shared" si="77"/>
        <v>42808.018055555556</v>
      </c>
      <c r="T1002" s="18">
        <f t="shared" si="78"/>
        <v>42748.059722222228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8">
        <f t="shared" si="77"/>
        <v>42764.720057870371</v>
      </c>
      <c r="T1003" s="18">
        <f t="shared" si="78"/>
        <v>42719.720057870371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8">
        <f t="shared" si="77"/>
        <v>42354.249305555553</v>
      </c>
      <c r="T1004" s="18">
        <f t="shared" si="78"/>
        <v>42324.684189814812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8">
        <f t="shared" si="77"/>
        <v>42809.667372685188</v>
      </c>
      <c r="T1005" s="18">
        <f t="shared" si="78"/>
        <v>42779.709039351852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8">
        <f t="shared" si="77"/>
        <v>42417.708645833336</v>
      </c>
      <c r="T1006" s="18">
        <f t="shared" si="78"/>
        <v>42387.708645833336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8">
        <f t="shared" si="77"/>
        <v>42306.624803240738</v>
      </c>
      <c r="T1007" s="18">
        <f t="shared" si="78"/>
        <v>42275.624803240738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8">
        <f t="shared" si="77"/>
        <v>41984.299305555556</v>
      </c>
      <c r="T1008" s="18">
        <f t="shared" si="78"/>
        <v>41976.040185185186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8">
        <f t="shared" si="77"/>
        <v>42717.6252662037</v>
      </c>
      <c r="T1009" s="18">
        <f t="shared" si="78"/>
        <v>42675.583599537036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8">
        <f t="shared" si="77"/>
        <v>42731.809201388889</v>
      </c>
      <c r="T1010" s="18">
        <f t="shared" si="78"/>
        <v>42701.809201388889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8">
        <f t="shared" si="77"/>
        <v>42539.604699074072</v>
      </c>
      <c r="T1011" s="18">
        <f t="shared" si="78"/>
        <v>42509.604699074072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8">
        <f t="shared" si="77"/>
        <v>42617.124305555553</v>
      </c>
      <c r="T1012" s="18">
        <f t="shared" si="78"/>
        <v>42560.829421296294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8">
        <f t="shared" si="77"/>
        <v>41990.898090277777</v>
      </c>
      <c r="T1013" s="18">
        <f t="shared" si="78"/>
        <v>41945.898090277777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8">
        <f t="shared" si="77"/>
        <v>42758.440416666665</v>
      </c>
      <c r="T1014" s="18">
        <f t="shared" si="78"/>
        <v>42713.440416666665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8">
        <f t="shared" si="77"/>
        <v>42366.833333333328</v>
      </c>
      <c r="T1015" s="18">
        <f t="shared" si="78"/>
        <v>42338.833981481483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8">
        <f t="shared" si="77"/>
        <v>42004.002488425926</v>
      </c>
      <c r="T1016" s="18">
        <f t="shared" si="78"/>
        <v>41954.002488425926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8">
        <f t="shared" si="77"/>
        <v>42332.920081018514</v>
      </c>
      <c r="T1017" s="18">
        <f t="shared" si="78"/>
        <v>42302.878414351857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8">
        <f t="shared" si="77"/>
        <v>42466.065462962957</v>
      </c>
      <c r="T1018" s="18">
        <f t="shared" si="78"/>
        <v>42421.107129629629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8">
        <f t="shared" si="77"/>
        <v>42328.716840277775</v>
      </c>
      <c r="T1019" s="18">
        <f t="shared" si="78"/>
        <v>42288.675173611111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8">
        <f t="shared" si="77"/>
        <v>42564.492280092592</v>
      </c>
      <c r="T1020" s="18">
        <f t="shared" si="78"/>
        <v>42534.492280092592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8">
        <f t="shared" si="77"/>
        <v>42038.973946759259</v>
      </c>
      <c r="T1021" s="18">
        <f t="shared" si="78"/>
        <v>42008.973946759259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8">
        <f t="shared" si="77"/>
        <v>42156.032638888893</v>
      </c>
      <c r="T1022" s="18">
        <f t="shared" si="78"/>
        <v>42126.069548611107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8">
        <f t="shared" si="77"/>
        <v>42293.166666666672</v>
      </c>
      <c r="T1023" s="18">
        <f t="shared" si="78"/>
        <v>42270.251979166671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8">
        <f t="shared" si="77"/>
        <v>42140.646724537044</v>
      </c>
      <c r="T1024" s="18">
        <f t="shared" si="78"/>
        <v>42110.646724537044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8">
        <f t="shared" si="77"/>
        <v>42174.919687500005</v>
      </c>
      <c r="T1025" s="18">
        <f t="shared" si="78"/>
        <v>42144.919687500005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8323</v>
      </c>
      <c r="R1026" t="s">
        <v>8328</v>
      </c>
      <c r="S1026" s="18">
        <f t="shared" ref="S1026:S1089" si="82">(((I1026/60)/60)/24)+DATE(1970,1,)</f>
        <v>42399.580590277779</v>
      </c>
      <c r="T1026" s="18">
        <f t="shared" si="78"/>
        <v>42369.580590277779</v>
      </c>
      <c r="U1026">
        <f t="shared" si="79"/>
        <v>2015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8">
        <f t="shared" si="82"/>
        <v>42078.792094907403</v>
      </c>
      <c r="T1027" s="18">
        <f t="shared" ref="T1027:T1090" si="83">(((J1027/60)/60)/24)+DATE(1970,1,)</f>
        <v>42048.833761574075</v>
      </c>
      <c r="U1027">
        <f t="shared" ref="U1027:U1090" si="84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8">
        <f t="shared" si="82"/>
        <v>42459.365925925929</v>
      </c>
      <c r="T1028" s="18">
        <f t="shared" si="83"/>
        <v>42425.407592592594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8">
        <f t="shared" si="82"/>
        <v>41934.034108796295</v>
      </c>
      <c r="T1029" s="18">
        <f t="shared" si="83"/>
        <v>41904.034108796295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8">
        <f t="shared" si="82"/>
        <v>42799.833333333328</v>
      </c>
      <c r="T1030" s="18">
        <f t="shared" si="83"/>
        <v>42754.627372685187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8">
        <f t="shared" si="82"/>
        <v>42097.915972222225</v>
      </c>
      <c r="T1031" s="18">
        <f t="shared" si="83"/>
        <v>42043.711886574078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8">
        <f t="shared" si="82"/>
        <v>42624.483206018514</v>
      </c>
      <c r="T1032" s="18">
        <f t="shared" si="83"/>
        <v>42610.483206018514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8">
        <f t="shared" si="82"/>
        <v>42353.764004629629</v>
      </c>
      <c r="T1033" s="18">
        <f t="shared" si="83"/>
        <v>42323.764004629629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8">
        <f t="shared" si="82"/>
        <v>42543.666956018518</v>
      </c>
      <c r="T1034" s="18">
        <f t="shared" si="83"/>
        <v>42513.666956018518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8">
        <f t="shared" si="82"/>
        <v>42715.732407407413</v>
      </c>
      <c r="T1035" s="18">
        <f t="shared" si="83"/>
        <v>42687.732407407413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8">
        <f t="shared" si="82"/>
        <v>42586.165972222225</v>
      </c>
      <c r="T1036" s="18">
        <f t="shared" si="83"/>
        <v>42554.166712962964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8">
        <f t="shared" si="82"/>
        <v>42045.641435185185</v>
      </c>
      <c r="T1037" s="18">
        <f t="shared" si="83"/>
        <v>42015.641435185185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8">
        <f t="shared" si="82"/>
        <v>41280.333333333336</v>
      </c>
      <c r="T1038" s="18">
        <f t="shared" si="83"/>
        <v>41248.448958333334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8">
        <f t="shared" si="82"/>
        <v>42141.208333333328</v>
      </c>
      <c r="T1039" s="18">
        <f t="shared" si="83"/>
        <v>42118.822476851856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8">
        <f t="shared" si="82"/>
        <v>42447.190081018518</v>
      </c>
      <c r="T1040" s="18">
        <f t="shared" si="83"/>
        <v>42417.231747685189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8">
        <f t="shared" si="82"/>
        <v>42716.332638888889</v>
      </c>
      <c r="T1041" s="18">
        <f t="shared" si="83"/>
        <v>42691.109328703707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8">
        <f t="shared" si="82"/>
        <v>42608.708437499998</v>
      </c>
      <c r="T1042" s="18">
        <f t="shared" si="83"/>
        <v>42578.708437499998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8">
        <f t="shared" si="82"/>
        <v>41850.060092592597</v>
      </c>
      <c r="T1043" s="18">
        <f t="shared" si="83"/>
        <v>41830.060092592597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8">
        <f t="shared" si="82"/>
        <v>41893.416666666664</v>
      </c>
      <c r="T1044" s="18">
        <f t="shared" si="83"/>
        <v>41850.696157407408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8">
        <f t="shared" si="82"/>
        <v>42143.252951388888</v>
      </c>
      <c r="T1045" s="18">
        <f t="shared" si="83"/>
        <v>42113.252951388888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8">
        <f t="shared" si="82"/>
        <v>42067.852083333331</v>
      </c>
      <c r="T1046" s="18">
        <f t="shared" si="83"/>
        <v>42010.925937499997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8">
        <f t="shared" si="82"/>
        <v>41873.874421296299</v>
      </c>
      <c r="T1047" s="18">
        <f t="shared" si="83"/>
        <v>41843.874421296299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8">
        <f t="shared" si="82"/>
        <v>42363.851388888885</v>
      </c>
      <c r="T1048" s="18">
        <f t="shared" si="83"/>
        <v>42318.851388888885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8">
        <f t="shared" si="82"/>
        <v>41947.860127314816</v>
      </c>
      <c r="T1049" s="18">
        <f t="shared" si="83"/>
        <v>41917.818460648145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8">
        <f t="shared" si="82"/>
        <v>42637.053113425922</v>
      </c>
      <c r="T1050" s="18">
        <f t="shared" si="83"/>
        <v>42597.053113425922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8">
        <f t="shared" si="82"/>
        <v>42411.431076388893</v>
      </c>
      <c r="T1051" s="18">
        <f t="shared" si="83"/>
        <v>42381.431076388893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8">
        <f t="shared" si="82"/>
        <v>42260.7971875</v>
      </c>
      <c r="T1052" s="18">
        <f t="shared" si="83"/>
        <v>42230.7971875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8">
        <f t="shared" si="82"/>
        <v>41877.014178240745</v>
      </c>
      <c r="T1053" s="18">
        <f t="shared" si="83"/>
        <v>41849.014178240745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8">
        <f t="shared" si="82"/>
        <v>42526.839583333334</v>
      </c>
      <c r="T1054" s="18">
        <f t="shared" si="83"/>
        <v>42482.797395833331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8">
        <f t="shared" si="82"/>
        <v>42799.172824074078</v>
      </c>
      <c r="T1055" s="18">
        <f t="shared" si="83"/>
        <v>42774.172824074078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8">
        <f t="shared" si="82"/>
        <v>41860.916666666664</v>
      </c>
      <c r="T1056" s="18">
        <f t="shared" si="83"/>
        <v>41830.851840277777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8">
        <f t="shared" si="82"/>
        <v>42435.992418981477</v>
      </c>
      <c r="T1057" s="18">
        <f t="shared" si="83"/>
        <v>42405.992418981477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8">
        <f t="shared" si="82"/>
        <v>42117.677974537044</v>
      </c>
      <c r="T1058" s="18">
        <f t="shared" si="83"/>
        <v>42057.719641203701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8">
        <f t="shared" si="82"/>
        <v>42707.912997685184</v>
      </c>
      <c r="T1059" s="18">
        <f t="shared" si="83"/>
        <v>42677.871331018512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8">
        <f t="shared" si="82"/>
        <v>42088</v>
      </c>
      <c r="T1060" s="18">
        <f t="shared" si="83"/>
        <v>42046.900960648149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8">
        <f t="shared" si="82"/>
        <v>42075.748333333337</v>
      </c>
      <c r="T1061" s="18">
        <f t="shared" si="83"/>
        <v>42045.79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8">
        <f t="shared" si="82"/>
        <v>42108.913113425922</v>
      </c>
      <c r="T1062" s="18">
        <f t="shared" si="83"/>
        <v>42078.913113425922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8">
        <f t="shared" si="82"/>
        <v>42491.041666666672</v>
      </c>
      <c r="T1063" s="18">
        <f t="shared" si="83"/>
        <v>42431.276712962965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8">
        <f t="shared" si="82"/>
        <v>42562.807187500002</v>
      </c>
      <c r="T1064" s="18">
        <f t="shared" si="83"/>
        <v>42555.807187500002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8">
        <f t="shared" si="82"/>
        <v>42612.030810185184</v>
      </c>
      <c r="T1065" s="18">
        <f t="shared" si="83"/>
        <v>42582.030810185184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8">
        <f t="shared" si="82"/>
        <v>41461.228043981479</v>
      </c>
      <c r="T1066" s="18">
        <f t="shared" si="83"/>
        <v>41416.228043981479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8">
        <f t="shared" si="82"/>
        <v>41688.381041666667</v>
      </c>
      <c r="T1067" s="18">
        <f t="shared" si="83"/>
        <v>41660.381041666667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8">
        <f t="shared" si="82"/>
        <v>41489.962754629632</v>
      </c>
      <c r="T1068" s="18">
        <f t="shared" si="83"/>
        <v>41444.962754629632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8">
        <f t="shared" si="82"/>
        <v>41628.855682870373</v>
      </c>
      <c r="T1069" s="18">
        <f t="shared" si="83"/>
        <v>41598.855682870373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8">
        <f t="shared" si="82"/>
        <v>42469.329444444447</v>
      </c>
      <c r="T1070" s="18">
        <f t="shared" si="83"/>
        <v>42439.371111111104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8">
        <f t="shared" si="82"/>
        <v>41603.271516203706</v>
      </c>
      <c r="T1071" s="18">
        <f t="shared" si="83"/>
        <v>41571.229849537034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8">
        <f t="shared" si="82"/>
        <v>41182.011828703704</v>
      </c>
      <c r="T1072" s="18">
        <f t="shared" si="83"/>
        <v>41162.011828703704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8">
        <f t="shared" si="82"/>
        <v>42324.795057870375</v>
      </c>
      <c r="T1073" s="18">
        <f t="shared" si="83"/>
        <v>42294.753391203703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8">
        <f t="shared" si="82"/>
        <v>41674.832141203704</v>
      </c>
      <c r="T1074" s="18">
        <f t="shared" si="83"/>
        <v>41644.832141203704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8">
        <f t="shared" si="82"/>
        <v>40831.964594907404</v>
      </c>
      <c r="T1075" s="18">
        <f t="shared" si="83"/>
        <v>40801.964594907404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8">
        <f t="shared" si="82"/>
        <v>41642.172974537039</v>
      </c>
      <c r="T1076" s="18">
        <f t="shared" si="83"/>
        <v>41612.172974537039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8">
        <f t="shared" si="82"/>
        <v>41034.904120370367</v>
      </c>
      <c r="T1077" s="18">
        <f t="shared" si="83"/>
        <v>41004.904120370367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8">
        <f t="shared" si="82"/>
        <v>41892.377893518518</v>
      </c>
      <c r="T1078" s="18">
        <f t="shared" si="83"/>
        <v>41837.377893518518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8">
        <f t="shared" si="82"/>
        <v>42382.16679398148</v>
      </c>
      <c r="T1079" s="18">
        <f t="shared" si="83"/>
        <v>42352.16679398148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8">
        <f t="shared" si="82"/>
        <v>40745.195844907408</v>
      </c>
      <c r="T1080" s="18">
        <f t="shared" si="83"/>
        <v>40700.195844907408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8">
        <f t="shared" si="82"/>
        <v>42503.566388888896</v>
      </c>
      <c r="T1081" s="18">
        <f t="shared" si="83"/>
        <v>42478.566388888896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8">
        <f t="shared" si="82"/>
        <v>41769.138113425928</v>
      </c>
      <c r="T1082" s="18">
        <f t="shared" si="83"/>
        <v>41739.138113425928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8">
        <f t="shared" si="82"/>
        <v>42031.926990740743</v>
      </c>
      <c r="T1083" s="18">
        <f t="shared" si="83"/>
        <v>42001.926990740743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8">
        <f t="shared" si="82"/>
        <v>41130.906111111115</v>
      </c>
      <c r="T1084" s="18">
        <f t="shared" si="83"/>
        <v>41100.906111111115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8">
        <f t="shared" si="82"/>
        <v>41852.659525462965</v>
      </c>
      <c r="T1085" s="18">
        <f t="shared" si="83"/>
        <v>41792.659525462965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8">
        <f t="shared" si="82"/>
        <v>41858.912083333329</v>
      </c>
      <c r="T1086" s="18">
        <f t="shared" si="83"/>
        <v>41828.912083333329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8">
        <f t="shared" si="82"/>
        <v>42442.629340277781</v>
      </c>
      <c r="T1087" s="18">
        <f t="shared" si="83"/>
        <v>42412.671006944445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8">
        <f t="shared" si="82"/>
        <v>41874.866793981484</v>
      </c>
      <c r="T1088" s="18">
        <f t="shared" si="83"/>
        <v>41844.866793981484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8">
        <f t="shared" si="82"/>
        <v>41804.713969907411</v>
      </c>
      <c r="T1089" s="18">
        <f t="shared" si="83"/>
        <v>41774.713969907411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8331</v>
      </c>
      <c r="R1090" t="s">
        <v>8332</v>
      </c>
      <c r="S1090" s="18">
        <f t="shared" ref="S1090:S1153" si="87">(((I1090/60)/60)/24)+DATE(1970,1,)</f>
        <v>41752.799386574072</v>
      </c>
      <c r="T1090" s="18">
        <f t="shared" si="83"/>
        <v>41722.799386574072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8">
        <f t="shared" si="87"/>
        <v>42180.189525462964</v>
      </c>
      <c r="T1091" s="18">
        <f t="shared" ref="T1091:T1154" si="88">(((J1091/60)/60)/24)+DATE(1970,1,)</f>
        <v>42150.189525462964</v>
      </c>
      <c r="U1091">
        <f t="shared" ref="U1091:U1154" si="89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8">
        <f t="shared" si="87"/>
        <v>42152.185798611114</v>
      </c>
      <c r="T1092" s="18">
        <f t="shared" si="88"/>
        <v>42122.185798611114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8">
        <f t="shared" si="87"/>
        <v>42469.778611111105</v>
      </c>
      <c r="T1093" s="18">
        <f t="shared" si="88"/>
        <v>42439.820277777777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8">
        <f t="shared" si="87"/>
        <v>41279.025902777779</v>
      </c>
      <c r="T1094" s="18">
        <f t="shared" si="88"/>
        <v>41249.025902777779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8">
        <f t="shared" si="87"/>
        <v>42410.973807870367</v>
      </c>
      <c r="T1095" s="18">
        <f t="shared" si="88"/>
        <v>42395.973807870367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8">
        <f t="shared" si="87"/>
        <v>40824.713344907403</v>
      </c>
      <c r="T1096" s="18">
        <f t="shared" si="88"/>
        <v>40794.713344907403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8">
        <f t="shared" si="87"/>
        <v>41515.537268518521</v>
      </c>
      <c r="T1097" s="18">
        <f t="shared" si="88"/>
        <v>41485.537268518521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8">
        <f t="shared" si="87"/>
        <v>41915.145833333336</v>
      </c>
      <c r="T1098" s="18">
        <f t="shared" si="88"/>
        <v>41884.51798611111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8">
        <f t="shared" si="87"/>
        <v>41699.792557870373</v>
      </c>
      <c r="T1099" s="18">
        <f t="shared" si="88"/>
        <v>41659.792557870373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8">
        <f t="shared" si="87"/>
        <v>41741.762673611112</v>
      </c>
      <c r="T1100" s="18">
        <f t="shared" si="88"/>
        <v>41711.762673611112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8">
        <f t="shared" si="87"/>
        <v>42136.836435185185</v>
      </c>
      <c r="T1101" s="18">
        <f t="shared" si="88"/>
        <v>42106.836435185185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8">
        <f t="shared" si="87"/>
        <v>42413.110775462963</v>
      </c>
      <c r="T1102" s="18">
        <f t="shared" si="88"/>
        <v>42383.110775462963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8">
        <f t="shared" si="87"/>
        <v>42564.758333333331</v>
      </c>
      <c r="T1103" s="18">
        <f t="shared" si="88"/>
        <v>42537.77243055556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8">
        <f t="shared" si="87"/>
        <v>41616.249305555553</v>
      </c>
      <c r="T1104" s="18">
        <f t="shared" si="88"/>
        <v>41576.045428240745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8">
        <f t="shared" si="87"/>
        <v>42538.22210648148</v>
      </c>
      <c r="T1105" s="18">
        <f t="shared" si="88"/>
        <v>42478.22210648148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8">
        <f t="shared" si="87"/>
        <v>41800.40996527778</v>
      </c>
      <c r="T1106" s="18">
        <f t="shared" si="88"/>
        <v>41770.40996527778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8">
        <f t="shared" si="87"/>
        <v>41721.0940625</v>
      </c>
      <c r="T1107" s="18">
        <f t="shared" si="88"/>
        <v>41691.135729166665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8">
        <f t="shared" si="87"/>
        <v>41002.698784722219</v>
      </c>
      <c r="T1108" s="18">
        <f t="shared" si="88"/>
        <v>40972.740451388891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8">
        <f t="shared" si="87"/>
        <v>41842.861388888887</v>
      </c>
      <c r="T1109" s="18">
        <f t="shared" si="88"/>
        <v>41812.861388888887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8">
        <f t="shared" si="87"/>
        <v>41011.595312500001</v>
      </c>
      <c r="T1110" s="18">
        <f t="shared" si="88"/>
        <v>40951.636979166666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8">
        <f t="shared" si="87"/>
        <v>42691.793865740736</v>
      </c>
      <c r="T1111" s="18">
        <f t="shared" si="88"/>
        <v>42661.752199074079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8">
        <f t="shared" si="87"/>
        <v>41249.933124999996</v>
      </c>
      <c r="T1112" s="18">
        <f t="shared" si="88"/>
        <v>41219.933124999996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8">
        <f t="shared" si="87"/>
        <v>42376.203587962969</v>
      </c>
      <c r="T1113" s="18">
        <f t="shared" si="88"/>
        <v>42346.203587962969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8">
        <f t="shared" si="87"/>
        <v>42022.354166666672</v>
      </c>
      <c r="T1114" s="18">
        <f t="shared" si="88"/>
        <v>41962.759386574078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8">
        <f t="shared" si="87"/>
        <v>41864.977083333331</v>
      </c>
      <c r="T1115" s="18">
        <f t="shared" si="88"/>
        <v>41834.977083333331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8">
        <f t="shared" si="87"/>
        <v>41555.345914351856</v>
      </c>
      <c r="T1116" s="18">
        <f t="shared" si="88"/>
        <v>41525.345914351856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8">
        <f t="shared" si="87"/>
        <v>42458.653877314813</v>
      </c>
      <c r="T1117" s="18">
        <f t="shared" si="88"/>
        <v>42428.695543981477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8">
        <f t="shared" si="87"/>
        <v>41068.847314814811</v>
      </c>
      <c r="T1118" s="18">
        <f t="shared" si="88"/>
        <v>41008.847314814811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8">
        <f t="shared" si="87"/>
        <v>42362.598530092597</v>
      </c>
      <c r="T1119" s="18">
        <f t="shared" si="88"/>
        <v>42332.598530092597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8">
        <f t="shared" si="87"/>
        <v>41733.124756944446</v>
      </c>
      <c r="T1120" s="18">
        <f t="shared" si="88"/>
        <v>41703.16642361111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8">
        <f t="shared" si="87"/>
        <v>41734.792407407411</v>
      </c>
      <c r="T1121" s="18">
        <f t="shared" si="88"/>
        <v>41721.792407407411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8">
        <f t="shared" si="87"/>
        <v>40843.872685185182</v>
      </c>
      <c r="T1122" s="18">
        <f t="shared" si="88"/>
        <v>40798.872685185182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8">
        <f t="shared" si="87"/>
        <v>42441.892546296294</v>
      </c>
      <c r="T1123" s="18">
        <f t="shared" si="88"/>
        <v>42411.934212962966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8">
        <f t="shared" si="87"/>
        <v>41423.703993055555</v>
      </c>
      <c r="T1124" s="18">
        <f t="shared" si="88"/>
        <v>41409.703993055555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8">
        <f t="shared" si="87"/>
        <v>41747.5237037037</v>
      </c>
      <c r="T1125" s="18">
        <f t="shared" si="88"/>
        <v>41717.5237037037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8">
        <f t="shared" si="87"/>
        <v>42123.667256944449</v>
      </c>
      <c r="T1126" s="18">
        <f t="shared" si="88"/>
        <v>42093.667256944449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8">
        <f t="shared" si="87"/>
        <v>42271.624189814815</v>
      </c>
      <c r="T1127" s="18">
        <f t="shared" si="88"/>
        <v>42211.624189814815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8">
        <f t="shared" si="87"/>
        <v>42564.327476851846</v>
      </c>
      <c r="T1128" s="18">
        <f t="shared" si="88"/>
        <v>42534.327476851846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8">
        <f t="shared" si="87"/>
        <v>41956.895833333328</v>
      </c>
      <c r="T1129" s="18">
        <f t="shared" si="88"/>
        <v>41925.854166666664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8">
        <f t="shared" si="87"/>
        <v>41857.649502314816</v>
      </c>
      <c r="T1130" s="18">
        <f t="shared" si="88"/>
        <v>41827.649502314816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8">
        <f t="shared" si="87"/>
        <v>42525.264965277776</v>
      </c>
      <c r="T1131" s="18">
        <f t="shared" si="88"/>
        <v>42495.264965277776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8">
        <f t="shared" si="87"/>
        <v>41968.038194444445</v>
      </c>
      <c r="T1132" s="18">
        <f t="shared" si="88"/>
        <v>41907.996527777781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8">
        <f t="shared" si="87"/>
        <v>42361.908194444448</v>
      </c>
      <c r="T1133" s="18">
        <f t="shared" si="88"/>
        <v>42331.908194444448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8">
        <f t="shared" si="87"/>
        <v>42735.115405092598</v>
      </c>
      <c r="T1134" s="18">
        <f t="shared" si="88"/>
        <v>42705.115405092598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8">
        <f t="shared" si="87"/>
        <v>41850.407187500001</v>
      </c>
      <c r="T1135" s="18">
        <f t="shared" si="88"/>
        <v>41820.407187500001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8">
        <f t="shared" si="87"/>
        <v>41971.189583333333</v>
      </c>
      <c r="T1136" s="18">
        <f t="shared" si="88"/>
        <v>41957.285046296296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8">
        <f t="shared" si="87"/>
        <v>42587.989513888882</v>
      </c>
      <c r="T1137" s="18">
        <f t="shared" si="88"/>
        <v>42557.989513888882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8">
        <f t="shared" si="87"/>
        <v>42356.671631944439</v>
      </c>
      <c r="T1138" s="18">
        <f t="shared" si="88"/>
        <v>42326.671631944439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8">
        <f t="shared" si="87"/>
        <v>42482.819687499999</v>
      </c>
      <c r="T1139" s="18">
        <f t="shared" si="88"/>
        <v>42452.819687499999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8">
        <f t="shared" si="87"/>
        <v>42755.9066087963</v>
      </c>
      <c r="T1140" s="18">
        <f t="shared" si="88"/>
        <v>42735.9066087963</v>
      </c>
      <c r="U1140">
        <f t="shared" si="89"/>
        <v>2016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8">
        <f t="shared" si="87"/>
        <v>42004.347523148142</v>
      </c>
      <c r="T1141" s="18">
        <f t="shared" si="88"/>
        <v>41974.347523148142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8">
        <f t="shared" si="87"/>
        <v>42221.462048611109</v>
      </c>
      <c r="T1142" s="18">
        <f t="shared" si="88"/>
        <v>42191.462048611109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8">
        <f t="shared" si="87"/>
        <v>42193.699652777781</v>
      </c>
      <c r="T1143" s="18">
        <f t="shared" si="88"/>
        <v>42163.699652777781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8">
        <f t="shared" si="87"/>
        <v>42051.006099537044</v>
      </c>
      <c r="T1144" s="18">
        <f t="shared" si="88"/>
        <v>42021.006099537044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8">
        <f t="shared" si="87"/>
        <v>42354.19358796296</v>
      </c>
      <c r="T1145" s="18">
        <f t="shared" si="88"/>
        <v>42324.19358796296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8">
        <f t="shared" si="87"/>
        <v>42122.181944444441</v>
      </c>
      <c r="T1146" s="18">
        <f t="shared" si="88"/>
        <v>42092.181944444441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8">
        <f t="shared" si="87"/>
        <v>41913.747592592597</v>
      </c>
      <c r="T1147" s="18">
        <f t="shared" si="88"/>
        <v>41853.747592592597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8">
        <f t="shared" si="87"/>
        <v>41760.9533912037</v>
      </c>
      <c r="T1148" s="18">
        <f t="shared" si="88"/>
        <v>41722.9533912037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8">
        <f t="shared" si="87"/>
        <v>41930.972025462965</v>
      </c>
      <c r="T1149" s="18">
        <f t="shared" si="88"/>
        <v>41870.972025462965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8">
        <f t="shared" si="87"/>
        <v>42704.212743055556</v>
      </c>
      <c r="T1150" s="18">
        <f t="shared" si="88"/>
        <v>42674.171076388884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8">
        <f t="shared" si="87"/>
        <v>42536.71025462963</v>
      </c>
      <c r="T1151" s="18">
        <f t="shared" si="88"/>
        <v>42506.71025462963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8">
        <f t="shared" si="87"/>
        <v>42376.954571759255</v>
      </c>
      <c r="T1152" s="18">
        <f t="shared" si="88"/>
        <v>42316.954571759255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8">
        <f t="shared" si="87"/>
        <v>42253.102581018517</v>
      </c>
      <c r="T1153" s="18">
        <f t="shared" si="88"/>
        <v>42223.102581018517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8334</v>
      </c>
      <c r="R1154" t="s">
        <v>8335</v>
      </c>
      <c r="S1154" s="18">
        <f t="shared" ref="S1154:S1217" si="92">(((I1154/60)/60)/24)+DATE(1970,1,)</f>
        <v>42138.709629629629</v>
      </c>
      <c r="T1154" s="18">
        <f t="shared" si="88"/>
        <v>42108.709629629629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8">
        <f t="shared" si="92"/>
        <v>42172.714178240742</v>
      </c>
      <c r="T1155" s="18">
        <f t="shared" ref="T1155:T1218" si="93">(((J1155/60)/60)/24)+DATE(1970,1,)</f>
        <v>42142.714178240742</v>
      </c>
      <c r="U1155">
        <f t="shared" ref="U1155:U1218" si="94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8">
        <f t="shared" si="92"/>
        <v>42252.108865740738</v>
      </c>
      <c r="T1156" s="18">
        <f t="shared" si="93"/>
        <v>42222.108865740738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8">
        <f t="shared" si="92"/>
        <v>41864.763981481483</v>
      </c>
      <c r="T1157" s="18">
        <f t="shared" si="93"/>
        <v>41834.763981481483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8">
        <f t="shared" si="92"/>
        <v>42058.07131944444</v>
      </c>
      <c r="T1158" s="18">
        <f t="shared" si="93"/>
        <v>42028.07131944444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8">
        <f t="shared" si="92"/>
        <v>41977.669907407413</v>
      </c>
      <c r="T1159" s="18">
        <f t="shared" si="93"/>
        <v>41917.628240740742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8">
        <f t="shared" si="92"/>
        <v>41981.09175925926</v>
      </c>
      <c r="T1160" s="18">
        <f t="shared" si="93"/>
        <v>41951.09175925926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8">
        <f t="shared" si="92"/>
        <v>42184.65625</v>
      </c>
      <c r="T1161" s="18">
        <f t="shared" si="93"/>
        <v>42153.726446759261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8">
        <f t="shared" si="92"/>
        <v>42090.113263888896</v>
      </c>
      <c r="T1162" s="18">
        <f t="shared" si="93"/>
        <v>42060.154930555553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8">
        <f t="shared" si="92"/>
        <v>42142.629502314812</v>
      </c>
      <c r="T1163" s="18">
        <f t="shared" si="93"/>
        <v>42121.629502314812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8">
        <f t="shared" si="92"/>
        <v>41906.683611111112</v>
      </c>
      <c r="T1164" s="18">
        <f t="shared" si="93"/>
        <v>41875.683611111112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8">
        <f t="shared" si="92"/>
        <v>41859.723611111112</v>
      </c>
      <c r="T1165" s="18">
        <f t="shared" si="93"/>
        <v>41829.723611111112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8">
        <f t="shared" si="92"/>
        <v>42538.724328703705</v>
      </c>
      <c r="T1166" s="18">
        <f t="shared" si="93"/>
        <v>42508.724328703705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8">
        <f t="shared" si="92"/>
        <v>41825.214467592588</v>
      </c>
      <c r="T1167" s="18">
        <f t="shared" si="93"/>
        <v>41791.214467592588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8">
        <f t="shared" si="92"/>
        <v>42180.166666666672</v>
      </c>
      <c r="T1168" s="18">
        <f t="shared" si="93"/>
        <v>42149.485439814816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8">
        <f t="shared" si="92"/>
        <v>41893.734895833331</v>
      </c>
      <c r="T1169" s="18">
        <f t="shared" si="93"/>
        <v>41862.734895833331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8">
        <f t="shared" si="92"/>
        <v>42634.053993055553</v>
      </c>
      <c r="T1170" s="18">
        <f t="shared" si="93"/>
        <v>42604.053993055553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8">
        <f t="shared" si="92"/>
        <v>42056.353738425925</v>
      </c>
      <c r="T1171" s="18">
        <f t="shared" si="93"/>
        <v>42026.353738425925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8">
        <f t="shared" si="92"/>
        <v>42153.893182870372</v>
      </c>
      <c r="T1172" s="18">
        <f t="shared" si="93"/>
        <v>42123.893182870372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8">
        <f t="shared" si="92"/>
        <v>41955.846377314811</v>
      </c>
      <c r="T1173" s="18">
        <f t="shared" si="93"/>
        <v>41937.804710648146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8">
        <f t="shared" si="92"/>
        <v>41870.682314814818</v>
      </c>
      <c r="T1174" s="18">
        <f t="shared" si="93"/>
        <v>41840.682314814818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8">
        <f t="shared" si="92"/>
        <v>42218.185844907406</v>
      </c>
      <c r="T1175" s="18">
        <f t="shared" si="93"/>
        <v>42183.185844907406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8">
        <f t="shared" si="92"/>
        <v>42497.84174768519</v>
      </c>
      <c r="T1176" s="18">
        <f t="shared" si="93"/>
        <v>42467.84174768519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8">
        <f t="shared" si="92"/>
        <v>42199.728460648148</v>
      </c>
      <c r="T1177" s="18">
        <f t="shared" si="93"/>
        <v>42169.728460648148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8">
        <f t="shared" si="92"/>
        <v>42799.541666666672</v>
      </c>
      <c r="T1178" s="18">
        <f t="shared" si="93"/>
        <v>42745.019652777773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8">
        <f t="shared" si="92"/>
        <v>41926.660833333335</v>
      </c>
      <c r="T1179" s="18">
        <f t="shared" si="93"/>
        <v>41896.660833333335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8">
        <f t="shared" si="92"/>
        <v>41866.905694444446</v>
      </c>
      <c r="T1180" s="18">
        <f t="shared" si="93"/>
        <v>41836.905694444446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8">
        <f t="shared" si="92"/>
        <v>42304.720219907409</v>
      </c>
      <c r="T1181" s="18">
        <f t="shared" si="93"/>
        <v>42274.720219907409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8">
        <f t="shared" si="92"/>
        <v>41817.806875000002</v>
      </c>
      <c r="T1182" s="18">
        <f t="shared" si="93"/>
        <v>41780.806875000002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8">
        <f t="shared" si="92"/>
        <v>42063.339363425926</v>
      </c>
      <c r="T1183" s="18">
        <f t="shared" si="93"/>
        <v>42033.339363425926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8">
        <f t="shared" si="92"/>
        <v>42746.695833333331</v>
      </c>
      <c r="T1184" s="18">
        <f t="shared" si="93"/>
        <v>42727.827407407407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8">
        <f t="shared" si="92"/>
        <v>42675.165972222225</v>
      </c>
      <c r="T1185" s="18">
        <f t="shared" si="93"/>
        <v>42655.86137731481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8">
        <f t="shared" si="92"/>
        <v>42771.599664351852</v>
      </c>
      <c r="T1186" s="18">
        <f t="shared" si="93"/>
        <v>42740.599664351852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8">
        <f t="shared" si="92"/>
        <v>42162.166666666672</v>
      </c>
      <c r="T1187" s="18">
        <f t="shared" si="93"/>
        <v>42129.865150462967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8">
        <f t="shared" si="92"/>
        <v>42155.945833333331</v>
      </c>
      <c r="T1188" s="18">
        <f t="shared" si="93"/>
        <v>42122.86336805555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8">
        <f t="shared" si="92"/>
        <v>42140.75</v>
      </c>
      <c r="T1189" s="18">
        <f t="shared" si="93"/>
        <v>42108.894942129627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8">
        <f t="shared" si="92"/>
        <v>42731.700694444444</v>
      </c>
      <c r="T1190" s="18">
        <f t="shared" si="93"/>
        <v>42710.700694444444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8">
        <f t="shared" si="92"/>
        <v>42549.979108796295</v>
      </c>
      <c r="T1191" s="18">
        <f t="shared" si="93"/>
        <v>42528.979108796295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8">
        <f t="shared" si="92"/>
        <v>41881.665798611109</v>
      </c>
      <c r="T1192" s="18">
        <f t="shared" si="93"/>
        <v>41851.665798611109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8">
        <f t="shared" si="92"/>
        <v>42448.562037037031</v>
      </c>
      <c r="T1193" s="18">
        <f t="shared" si="93"/>
        <v>42418.603703703702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8">
        <f t="shared" si="92"/>
        <v>42776.506689814814</v>
      </c>
      <c r="T1194" s="18">
        <f t="shared" si="93"/>
        <v>42746.506689814814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8">
        <f t="shared" si="92"/>
        <v>42468.734409722223</v>
      </c>
      <c r="T1195" s="18">
        <f t="shared" si="93"/>
        <v>42408.776076388895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8">
        <f t="shared" si="92"/>
        <v>42101.488182870366</v>
      </c>
      <c r="T1196" s="18">
        <f t="shared" si="93"/>
        <v>42071.488182870366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8">
        <f t="shared" si="92"/>
        <v>42357.375</v>
      </c>
      <c r="T1197" s="18">
        <f t="shared" si="93"/>
        <v>42297.34783564815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8">
        <f t="shared" si="92"/>
        <v>42355.818738425922</v>
      </c>
      <c r="T1198" s="18">
        <f t="shared" si="93"/>
        <v>42325.818738425922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8">
        <f t="shared" si="92"/>
        <v>42533.249305555553</v>
      </c>
      <c r="T1199" s="18">
        <f t="shared" si="93"/>
        <v>42502.66474537037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8">
        <f t="shared" si="92"/>
        <v>42368.125</v>
      </c>
      <c r="T1200" s="18">
        <f t="shared" si="93"/>
        <v>42332.619050925925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8">
        <f t="shared" si="92"/>
        <v>42192.770833333328</v>
      </c>
      <c r="T1201" s="18">
        <f t="shared" si="93"/>
        <v>42160.770833333328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8">
        <f t="shared" si="92"/>
        <v>42109.477500000001</v>
      </c>
      <c r="T1202" s="18">
        <f t="shared" si="93"/>
        <v>42088.477500000001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8">
        <f t="shared" si="92"/>
        <v>42565.60701388889</v>
      </c>
      <c r="T1203" s="18">
        <f t="shared" si="93"/>
        <v>42535.60701388889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8">
        <f t="shared" si="92"/>
        <v>42181.288819444439</v>
      </c>
      <c r="T1204" s="18">
        <f t="shared" si="93"/>
        <v>42151.288819444439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8">
        <f t="shared" si="92"/>
        <v>42154.614895833336</v>
      </c>
      <c r="T1205" s="18">
        <f t="shared" si="93"/>
        <v>42124.614895833336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8">
        <f t="shared" si="92"/>
        <v>42341.208333333328</v>
      </c>
      <c r="T1206" s="18">
        <f t="shared" si="93"/>
        <v>42296.748067129629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8">
        <f t="shared" si="92"/>
        <v>42167.506377314814</v>
      </c>
      <c r="T1207" s="18">
        <f t="shared" si="93"/>
        <v>42137.506377314814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8">
        <f t="shared" si="92"/>
        <v>42804.561805555553</v>
      </c>
      <c r="T1208" s="18">
        <f t="shared" si="93"/>
        <v>42771.776076388895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8">
        <f t="shared" si="92"/>
        <v>42459.416666666672</v>
      </c>
      <c r="T1209" s="18">
        <f t="shared" si="93"/>
        <v>42429.430243055554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8">
        <f t="shared" si="92"/>
        <v>42452.667407407411</v>
      </c>
      <c r="T1210" s="18">
        <f t="shared" si="93"/>
        <v>42422.709074074075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8">
        <f t="shared" si="92"/>
        <v>42790.846122685187</v>
      </c>
      <c r="T1211" s="18">
        <f t="shared" si="93"/>
        <v>42760.846122685187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8">
        <f t="shared" si="92"/>
        <v>42154.875</v>
      </c>
      <c r="T1212" s="18">
        <f t="shared" si="93"/>
        <v>42131.941805555558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8">
        <f t="shared" si="92"/>
        <v>42529.866446759261</v>
      </c>
      <c r="T1213" s="18">
        <f t="shared" si="93"/>
        <v>42514.866446759261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8">
        <f t="shared" si="92"/>
        <v>42334.041666666672</v>
      </c>
      <c r="T1214" s="18">
        <f t="shared" si="93"/>
        <v>42317.950173611112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8">
        <f t="shared" si="92"/>
        <v>42765.755787037036</v>
      </c>
      <c r="T1215" s="18">
        <f t="shared" si="93"/>
        <v>42730.755787037036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8">
        <f t="shared" si="92"/>
        <v>42163.840335648143</v>
      </c>
      <c r="T1216" s="18">
        <f t="shared" si="93"/>
        <v>42103.840335648143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8">
        <f t="shared" si="92"/>
        <v>41788.923101851848</v>
      </c>
      <c r="T1217" s="18">
        <f t="shared" si="93"/>
        <v>41758.923101851848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8336</v>
      </c>
      <c r="R1218" t="s">
        <v>8337</v>
      </c>
      <c r="S1218" s="18">
        <f t="shared" ref="S1218:S1281" si="97">(((I1218/60)/60)/24)+DATE(1970,1,)</f>
        <v>42278.960416666669</v>
      </c>
      <c r="T1218" s="18">
        <f t="shared" si="93"/>
        <v>42246.616400462968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8">
        <f t="shared" si="97"/>
        <v>42564.809490740736</v>
      </c>
      <c r="T1219" s="18">
        <f t="shared" ref="T1219:T1282" si="98">(((J1219/60)/60)/24)+DATE(1970,1,)</f>
        <v>42534.809490740736</v>
      </c>
      <c r="U1219">
        <f t="shared" ref="U1219:U1282" si="9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8">
        <f t="shared" si="97"/>
        <v>42308.125</v>
      </c>
      <c r="T1220" s="18">
        <f t="shared" si="98"/>
        <v>42277.662037037036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8">
        <f t="shared" si="97"/>
        <v>42662.461956018517</v>
      </c>
      <c r="T1221" s="18">
        <f t="shared" si="98"/>
        <v>42632.461956018517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8">
        <f t="shared" si="97"/>
        <v>42240.628611111111</v>
      </c>
      <c r="T1222" s="18">
        <f t="shared" si="98"/>
        <v>42210.628611111111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8">
        <f t="shared" si="97"/>
        <v>42707</v>
      </c>
      <c r="T1223" s="18">
        <f t="shared" si="98"/>
        <v>42679.47555555556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8">
        <f t="shared" si="97"/>
        <v>42460.166666666672</v>
      </c>
      <c r="T1224" s="18">
        <f t="shared" si="98"/>
        <v>42429.720451388886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8">
        <f t="shared" si="97"/>
        <v>42683.218854166669</v>
      </c>
      <c r="T1225" s="18">
        <f t="shared" si="98"/>
        <v>42653.177187499998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8">
        <f t="shared" si="97"/>
        <v>41795.549791666665</v>
      </c>
      <c r="T1226" s="18">
        <f t="shared" si="98"/>
        <v>41735.549791666665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8">
        <f t="shared" si="97"/>
        <v>41568.905995370369</v>
      </c>
      <c r="T1227" s="18">
        <f t="shared" si="98"/>
        <v>41508.905995370369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8">
        <f t="shared" si="97"/>
        <v>41749.041666666664</v>
      </c>
      <c r="T1228" s="18">
        <f t="shared" si="98"/>
        <v>41714.874780092592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8">
        <f t="shared" si="97"/>
        <v>41857.291666666664</v>
      </c>
      <c r="T1229" s="18">
        <f t="shared" si="98"/>
        <v>41826.919166666667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8">
        <f t="shared" si="97"/>
        <v>40813.729259259257</v>
      </c>
      <c r="T1230" s="18">
        <f t="shared" si="98"/>
        <v>40753.729259259257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8">
        <f t="shared" si="97"/>
        <v>41014.666666666664</v>
      </c>
      <c r="T1231" s="18">
        <f t="shared" si="98"/>
        <v>40984.459803240738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8">
        <f t="shared" si="97"/>
        <v>40597.972569444442</v>
      </c>
      <c r="T1232" s="18">
        <f t="shared" si="98"/>
        <v>40567.972569444442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8">
        <f t="shared" si="97"/>
        <v>42243.041666666672</v>
      </c>
      <c r="T1233" s="18">
        <f t="shared" si="98"/>
        <v>42192.941759259258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8">
        <f t="shared" si="97"/>
        <v>41552.848032407412</v>
      </c>
      <c r="T1234" s="18">
        <f t="shared" si="98"/>
        <v>41505.848032407412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8">
        <f t="shared" si="97"/>
        <v>40959.948773148149</v>
      </c>
      <c r="T1235" s="18">
        <f t="shared" si="98"/>
        <v>40938.948773148149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8">
        <f t="shared" si="97"/>
        <v>42036.788680555561</v>
      </c>
      <c r="T1236" s="18">
        <f t="shared" si="98"/>
        <v>42006.788680555561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8">
        <f t="shared" si="97"/>
        <v>41622.135405092595</v>
      </c>
      <c r="T1237" s="18">
        <f t="shared" si="98"/>
        <v>41582.135405092595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8">
        <f t="shared" si="97"/>
        <v>41117.666666666664</v>
      </c>
      <c r="T1238" s="18">
        <f t="shared" si="98"/>
        <v>41109.680138888885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8">
        <f t="shared" si="97"/>
        <v>41144.283159722225</v>
      </c>
      <c r="T1239" s="18">
        <f t="shared" si="98"/>
        <v>41124.283159722225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8">
        <f t="shared" si="97"/>
        <v>40760.61037037037</v>
      </c>
      <c r="T1240" s="18">
        <f t="shared" si="98"/>
        <v>40730.61037037037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8">
        <f t="shared" si="97"/>
        <v>40912.962581018517</v>
      </c>
      <c r="T1241" s="18">
        <f t="shared" si="98"/>
        <v>40882.962581018517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8">
        <f t="shared" si="97"/>
        <v>41466.910416666666</v>
      </c>
      <c r="T1242" s="18">
        <f t="shared" si="98"/>
        <v>41408.040011574078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8">
        <f t="shared" si="97"/>
        <v>41945.249305555553</v>
      </c>
      <c r="T1243" s="18">
        <f t="shared" si="98"/>
        <v>41922.837731481479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8">
        <f t="shared" si="97"/>
        <v>40796.554166666669</v>
      </c>
      <c r="T1244" s="18">
        <f t="shared" si="98"/>
        <v>40781.165532407409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8">
        <f t="shared" si="97"/>
        <v>40731.875</v>
      </c>
      <c r="T1245" s="18">
        <f t="shared" si="98"/>
        <v>40670.879293981481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8">
        <f t="shared" si="97"/>
        <v>41385.875</v>
      </c>
      <c r="T1246" s="18">
        <f t="shared" si="98"/>
        <v>41354.825497685182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8">
        <f t="shared" si="97"/>
        <v>41803.599930555552</v>
      </c>
      <c r="T1247" s="18">
        <f t="shared" si="98"/>
        <v>41773.599930555552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8">
        <f t="shared" si="97"/>
        <v>40882.085057870368</v>
      </c>
      <c r="T1248" s="18">
        <f t="shared" si="98"/>
        <v>40837.043391203704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8">
        <f t="shared" si="97"/>
        <v>41399.292303240742</v>
      </c>
      <c r="T1249" s="18">
        <f t="shared" si="98"/>
        <v>41369.292303240742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8">
        <f t="shared" si="97"/>
        <v>41802.290972222225</v>
      </c>
      <c r="T1250" s="18">
        <f t="shared" si="98"/>
        <v>41766.656863425924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8">
        <f t="shared" si="97"/>
        <v>41096.74086805556</v>
      </c>
      <c r="T1251" s="18">
        <f t="shared" si="98"/>
        <v>41066.74086805556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8">
        <f t="shared" si="97"/>
        <v>41887.64271990741</v>
      </c>
      <c r="T1252" s="18">
        <f t="shared" si="98"/>
        <v>41842.64271990741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8">
        <f t="shared" si="97"/>
        <v>40810.814432870371</v>
      </c>
      <c r="T1253" s="18">
        <f t="shared" si="98"/>
        <v>40750.814432870371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8">
        <f t="shared" si="97"/>
        <v>41570.988067129627</v>
      </c>
      <c r="T1254" s="18">
        <f t="shared" si="98"/>
        <v>41542.988067129627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8">
        <f t="shared" si="97"/>
        <v>41884.783645833333</v>
      </c>
      <c r="T1255" s="18">
        <f t="shared" si="98"/>
        <v>41854.783645833333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8">
        <f t="shared" si="97"/>
        <v>40543.207638888889</v>
      </c>
      <c r="T1256" s="18">
        <f t="shared" si="98"/>
        <v>40486.621365740742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8">
        <f t="shared" si="97"/>
        <v>41608.887175925927</v>
      </c>
      <c r="T1257" s="18">
        <f t="shared" si="98"/>
        <v>41578.845509259263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8">
        <f t="shared" si="97"/>
        <v>40950.919340277782</v>
      </c>
      <c r="T1258" s="18">
        <f t="shared" si="98"/>
        <v>40920.919340277782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8">
        <f t="shared" si="97"/>
        <v>40635.043865740743</v>
      </c>
      <c r="T1259" s="18">
        <f t="shared" si="98"/>
        <v>40586.085532407407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8">
        <f t="shared" si="97"/>
        <v>41516.611250000002</v>
      </c>
      <c r="T1260" s="18">
        <f t="shared" si="98"/>
        <v>41486.611250000002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8">
        <f t="shared" si="97"/>
        <v>41798.165972222225</v>
      </c>
      <c r="T1261" s="18">
        <f t="shared" si="98"/>
        <v>41765.970648148148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8">
        <f t="shared" si="97"/>
        <v>41695.842824074076</v>
      </c>
      <c r="T1262" s="18">
        <f t="shared" si="98"/>
        <v>41665.842824074076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8">
        <f t="shared" si="97"/>
        <v>41667.342905092592</v>
      </c>
      <c r="T1263" s="18">
        <f t="shared" si="98"/>
        <v>41637.342905092592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8">
        <f t="shared" si="97"/>
        <v>41685.762638888889</v>
      </c>
      <c r="T1264" s="18">
        <f t="shared" si="98"/>
        <v>41655.762638888889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8">
        <f t="shared" si="97"/>
        <v>41726.041666666664</v>
      </c>
      <c r="T1265" s="18">
        <f t="shared" si="98"/>
        <v>41691.084143518521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8">
        <f t="shared" si="97"/>
        <v>41575.662997685184</v>
      </c>
      <c r="T1266" s="18">
        <f t="shared" si="98"/>
        <v>41546.662997685184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8">
        <f t="shared" si="97"/>
        <v>40511.655266203699</v>
      </c>
      <c r="T1267" s="18">
        <f t="shared" si="98"/>
        <v>40464.655266203699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8">
        <f t="shared" si="97"/>
        <v>41649.87667824074</v>
      </c>
      <c r="T1268" s="18">
        <f t="shared" si="98"/>
        <v>41619.87667824074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8">
        <f t="shared" si="97"/>
        <v>41478.585162037038</v>
      </c>
      <c r="T1269" s="18">
        <f t="shared" si="98"/>
        <v>41448.585162037038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8">
        <f t="shared" si="97"/>
        <v>41536.845451388886</v>
      </c>
      <c r="T1270" s="18">
        <f t="shared" si="98"/>
        <v>41506.845451388886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8">
        <f t="shared" si="97"/>
        <v>42475</v>
      </c>
      <c r="T1271" s="18">
        <f t="shared" si="98"/>
        <v>42444.823055555549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8">
        <f t="shared" si="97"/>
        <v>40992.815300925926</v>
      </c>
      <c r="T1272" s="18">
        <f t="shared" si="98"/>
        <v>40932.856967592597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8">
        <f t="shared" si="97"/>
        <v>41590.725219907406</v>
      </c>
      <c r="T1273" s="18">
        <f t="shared" si="98"/>
        <v>41560.683553240742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8">
        <f t="shared" si="97"/>
        <v>40343.166666666664</v>
      </c>
      <c r="T1274" s="18">
        <f t="shared" si="98"/>
        <v>40273.745127314818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8">
        <f t="shared" si="97"/>
        <v>41881.730219907404</v>
      </c>
      <c r="T1275" s="18">
        <f t="shared" si="98"/>
        <v>41851.730219907404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8">
        <f t="shared" si="97"/>
        <v>41150.690104166664</v>
      </c>
      <c r="T1276" s="18">
        <f t="shared" si="98"/>
        <v>41115.690104166664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8">
        <f t="shared" si="97"/>
        <v>41492.867905092593</v>
      </c>
      <c r="T1277" s="18">
        <f t="shared" si="98"/>
        <v>41457.867905092593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8">
        <f t="shared" si="97"/>
        <v>40056.166666666664</v>
      </c>
      <c r="T1278" s="18">
        <f t="shared" si="98"/>
        <v>40006.704247685186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8">
        <f t="shared" si="97"/>
        <v>41155.561886574076</v>
      </c>
      <c r="T1279" s="18">
        <f t="shared" si="98"/>
        <v>41120.561886574076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8">
        <f t="shared" si="97"/>
        <v>41814.083333333336</v>
      </c>
      <c r="T1280" s="18">
        <f t="shared" si="98"/>
        <v>41785.555162037039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8">
        <f t="shared" si="97"/>
        <v>41721.057523148149</v>
      </c>
      <c r="T1281" s="18">
        <f t="shared" si="98"/>
        <v>41681.099189814813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8323</v>
      </c>
      <c r="R1282" t="s">
        <v>8324</v>
      </c>
      <c r="S1282" s="18">
        <f t="shared" ref="S1282:S1345" si="102">(((I1282/60)/60)/24)+DATE(1970,1,)</f>
        <v>40602.757569444446</v>
      </c>
      <c r="T1282" s="18">
        <f t="shared" si="98"/>
        <v>40512.757569444446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8">
        <f t="shared" si="102"/>
        <v>41482.743472222224</v>
      </c>
      <c r="T1283" s="18">
        <f t="shared" ref="T1283:T1346" si="103">(((J1283/60)/60)/24)+DATE(1970,1,)</f>
        <v>41462.743472222224</v>
      </c>
      <c r="U1283">
        <f t="shared" ref="U1283:U1346" si="104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8">
        <f t="shared" si="102"/>
        <v>41616.207638888889</v>
      </c>
      <c r="T1284" s="18">
        <f t="shared" si="103"/>
        <v>41585.475173611114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8">
        <f t="shared" si="102"/>
        <v>41343.166666666664</v>
      </c>
      <c r="T1285" s="18">
        <f t="shared" si="103"/>
        <v>41319.717465277776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8">
        <f t="shared" si="102"/>
        <v>42734.707638888889</v>
      </c>
      <c r="T1286" s="18">
        <f t="shared" si="103"/>
        <v>42711.23474537037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8">
        <f t="shared" si="102"/>
        <v>42174.583043981482</v>
      </c>
      <c r="T1287" s="18">
        <f t="shared" si="103"/>
        <v>42159.583043981482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8">
        <f t="shared" si="102"/>
        <v>42051.583333333328</v>
      </c>
      <c r="T1288" s="18">
        <f t="shared" si="103"/>
        <v>42038.384571759263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8">
        <f t="shared" si="102"/>
        <v>42166.621018518519</v>
      </c>
      <c r="T1289" s="18">
        <f t="shared" si="103"/>
        <v>42106.621018518519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8">
        <f t="shared" si="102"/>
        <v>42591.166666666672</v>
      </c>
      <c r="T1290" s="18">
        <f t="shared" si="103"/>
        <v>42560.154664351852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8">
        <f t="shared" si="102"/>
        <v>42738.134780092587</v>
      </c>
      <c r="T1291" s="18">
        <f t="shared" si="103"/>
        <v>42708.134780092587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8">
        <f t="shared" si="102"/>
        <v>42116.290972222225</v>
      </c>
      <c r="T1292" s="18">
        <f t="shared" si="103"/>
        <v>42085.614942129629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8">
        <f t="shared" si="102"/>
        <v>42100.291666666672</v>
      </c>
      <c r="T1293" s="18">
        <f t="shared" si="103"/>
        <v>42063.652673611112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8">
        <f t="shared" si="102"/>
        <v>42282.957638888889</v>
      </c>
      <c r="T1294" s="18">
        <f t="shared" si="103"/>
        <v>42255.764212962968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8">
        <f t="shared" si="102"/>
        <v>42321.742719907401</v>
      </c>
      <c r="T1295" s="18">
        <f t="shared" si="103"/>
        <v>42291.701053240744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8">
        <f t="shared" si="102"/>
        <v>42295.458333333328</v>
      </c>
      <c r="T1296" s="18">
        <f t="shared" si="103"/>
        <v>42277.453668981485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8">
        <f t="shared" si="102"/>
        <v>42213.708333333328</v>
      </c>
      <c r="T1297" s="18">
        <f t="shared" si="103"/>
        <v>42183.572881944448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8">
        <f t="shared" si="102"/>
        <v>42442.008946759262</v>
      </c>
      <c r="T1298" s="18">
        <f t="shared" si="103"/>
        <v>42422.050613425927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8">
        <f t="shared" si="102"/>
        <v>42490.747199074074</v>
      </c>
      <c r="T1299" s="18">
        <f t="shared" si="103"/>
        <v>42460.747199074074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8">
        <f t="shared" si="102"/>
        <v>42487.680925925932</v>
      </c>
      <c r="T1300" s="18">
        <f t="shared" si="103"/>
        <v>42457.680925925932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8">
        <f t="shared" si="102"/>
        <v>42198.814340277779</v>
      </c>
      <c r="T1301" s="18">
        <f t="shared" si="103"/>
        <v>42168.814340277779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8">
        <f t="shared" si="102"/>
        <v>42521.789583333331</v>
      </c>
      <c r="T1302" s="18">
        <f t="shared" si="103"/>
        <v>42482.675208333334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8">
        <f t="shared" si="102"/>
        <v>42205.125</v>
      </c>
      <c r="T1303" s="18">
        <f t="shared" si="103"/>
        <v>42194.749745370369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8">
        <f t="shared" si="102"/>
        <v>42704.099664351852</v>
      </c>
      <c r="T1304" s="18">
        <f t="shared" si="103"/>
        <v>42674.057997685188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8">
        <f t="shared" si="102"/>
        <v>42581.458333333328</v>
      </c>
      <c r="T1305" s="18">
        <f t="shared" si="103"/>
        <v>42565.441203703704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8">
        <f t="shared" si="102"/>
        <v>42806.152835648143</v>
      </c>
      <c r="T1306" s="18">
        <f t="shared" si="103"/>
        <v>42746.194502314815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8">
        <f t="shared" si="102"/>
        <v>42571.729166666672</v>
      </c>
      <c r="T1307" s="18">
        <f t="shared" si="103"/>
        <v>42542.665601851855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8">
        <f t="shared" si="102"/>
        <v>41976.457569444443</v>
      </c>
      <c r="T1308" s="18">
        <f t="shared" si="103"/>
        <v>41946.457569444443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8">
        <f t="shared" si="102"/>
        <v>42416.503229166665</v>
      </c>
      <c r="T1309" s="18">
        <f t="shared" si="103"/>
        <v>42386.503229166665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8">
        <f t="shared" si="102"/>
        <v>42650.613564814819</v>
      </c>
      <c r="T1310" s="18">
        <f t="shared" si="103"/>
        <v>42610.613564814819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8">
        <f t="shared" si="102"/>
        <v>42291.882731481484</v>
      </c>
      <c r="T1311" s="18">
        <f t="shared" si="103"/>
        <v>42256.882731481484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8">
        <f t="shared" si="102"/>
        <v>42600.667245370365</v>
      </c>
      <c r="T1312" s="18">
        <f t="shared" si="103"/>
        <v>42555.667245370365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8">
        <f t="shared" si="102"/>
        <v>42703.843969907408</v>
      </c>
      <c r="T1313" s="18">
        <f t="shared" si="103"/>
        <v>42668.802303240736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8">
        <f t="shared" si="102"/>
        <v>42111.702800925923</v>
      </c>
      <c r="T1314" s="18">
        <f t="shared" si="103"/>
        <v>42081.702800925923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8">
        <f t="shared" si="102"/>
        <v>42431.709652777776</v>
      </c>
      <c r="T1315" s="18">
        <f t="shared" si="103"/>
        <v>42401.709652777776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8">
        <f t="shared" si="102"/>
        <v>42663.669675925921</v>
      </c>
      <c r="T1316" s="18">
        <f t="shared" si="103"/>
        <v>42603.669675925921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8">
        <f t="shared" si="102"/>
        <v>42313.041666666672</v>
      </c>
      <c r="T1317" s="18">
        <f t="shared" si="103"/>
        <v>42277.498240740737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8">
        <f t="shared" si="102"/>
        <v>42427.961909722217</v>
      </c>
      <c r="T1318" s="18">
        <f t="shared" si="103"/>
        <v>42392.961909722217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8">
        <f t="shared" si="102"/>
        <v>42571.583333333328</v>
      </c>
      <c r="T1319" s="18">
        <f t="shared" si="103"/>
        <v>42519.235486111109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8">
        <f t="shared" si="102"/>
        <v>42014.043657407412</v>
      </c>
      <c r="T1320" s="18">
        <f t="shared" si="103"/>
        <v>41984.043657407412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8">
        <f t="shared" si="102"/>
        <v>41830.666666666664</v>
      </c>
      <c r="T1321" s="18">
        <f t="shared" si="103"/>
        <v>41815.812094907407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8">
        <f t="shared" si="102"/>
        <v>42733.958333333328</v>
      </c>
      <c r="T1322" s="18">
        <f t="shared" si="103"/>
        <v>42704.690347222218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8">
        <f t="shared" si="102"/>
        <v>42726.74927083333</v>
      </c>
      <c r="T1323" s="18">
        <f t="shared" si="103"/>
        <v>42696.74927083333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8">
        <f t="shared" si="102"/>
        <v>42144.656539351854</v>
      </c>
      <c r="T1324" s="18">
        <f t="shared" si="103"/>
        <v>42114.656539351854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8">
        <f t="shared" si="102"/>
        <v>42485.288194444445</v>
      </c>
      <c r="T1325" s="18">
        <f t="shared" si="103"/>
        <v>42450.698449074072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8">
        <f t="shared" si="102"/>
        <v>42655.633703703701</v>
      </c>
      <c r="T1326" s="18">
        <f t="shared" si="103"/>
        <v>42625.633703703701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8">
        <f t="shared" si="102"/>
        <v>42733.086053240739</v>
      </c>
      <c r="T1327" s="18">
        <f t="shared" si="103"/>
        <v>42703.086053240739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8">
        <f t="shared" si="102"/>
        <v>42018.791990740734</v>
      </c>
      <c r="T1328" s="18">
        <f t="shared" si="103"/>
        <v>41973.791990740734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8">
        <f t="shared" si="102"/>
        <v>42152.678645833337</v>
      </c>
      <c r="T1329" s="18">
        <f t="shared" si="103"/>
        <v>42122.678645833337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8">
        <f t="shared" si="102"/>
        <v>42656.642754629633</v>
      </c>
      <c r="T1330" s="18">
        <f t="shared" si="103"/>
        <v>42611.642754629633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8">
        <f t="shared" si="102"/>
        <v>41974.263252314813</v>
      </c>
      <c r="T1331" s="18">
        <f t="shared" si="103"/>
        <v>41934.221585648149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8">
        <f t="shared" si="102"/>
        <v>42552.166666666672</v>
      </c>
      <c r="T1332" s="18">
        <f t="shared" si="103"/>
        <v>42521.276724537034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8">
        <f t="shared" si="102"/>
        <v>42598.50409722222</v>
      </c>
      <c r="T1333" s="18">
        <f t="shared" si="103"/>
        <v>42568.50409722222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8">
        <f t="shared" si="102"/>
        <v>42761.060277777782</v>
      </c>
      <c r="T1334" s="18">
        <f t="shared" si="103"/>
        <v>42731.060277777782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8">
        <f t="shared" si="102"/>
        <v>41835.106770833336</v>
      </c>
      <c r="T1335" s="18">
        <f t="shared" si="103"/>
        <v>41805.106770833336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8">
        <f t="shared" si="102"/>
        <v>42439.774155092593</v>
      </c>
      <c r="T1336" s="18">
        <f t="shared" si="103"/>
        <v>42409.774155092593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8">
        <f t="shared" si="102"/>
        <v>42342.936365740738</v>
      </c>
      <c r="T1337" s="18">
        <f t="shared" si="103"/>
        <v>42312.936365740738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8">
        <f t="shared" si="102"/>
        <v>41989.863750000004</v>
      </c>
      <c r="T1338" s="18">
        <f t="shared" si="103"/>
        <v>41954.863750000004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8">
        <f t="shared" si="102"/>
        <v>42796.577303240745</v>
      </c>
      <c r="T1339" s="18">
        <f t="shared" si="103"/>
        <v>42766.577303240745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8">
        <f t="shared" si="102"/>
        <v>42217.803622685184</v>
      </c>
      <c r="T1340" s="18">
        <f t="shared" si="103"/>
        <v>42187.803622685184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8">
        <f t="shared" si="102"/>
        <v>41980.688831018517</v>
      </c>
      <c r="T1341" s="18">
        <f t="shared" si="103"/>
        <v>41935.647164351853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8">
        <f t="shared" si="102"/>
        <v>41865.595520833333</v>
      </c>
      <c r="T1342" s="18">
        <f t="shared" si="103"/>
        <v>41835.595520833333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8">
        <f t="shared" si="102"/>
        <v>42643.624039351853</v>
      </c>
      <c r="T1343" s="18">
        <f t="shared" si="103"/>
        <v>42611.624039351853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8">
        <f t="shared" si="102"/>
        <v>42201.816423611104</v>
      </c>
      <c r="T1344" s="18">
        <f t="shared" si="103"/>
        <v>42171.816423611104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8">
        <f t="shared" si="102"/>
        <v>42600.165972222225</v>
      </c>
      <c r="T1345" s="18">
        <f t="shared" si="103"/>
        <v>42541.526423611111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8320</v>
      </c>
      <c r="R1346" t="s">
        <v>8321</v>
      </c>
      <c r="S1346" s="18">
        <f t="shared" ref="S1346:S1409" si="107">(((I1346/60)/60)/24)+DATE(1970,1,)</f>
        <v>42550.789803240739</v>
      </c>
      <c r="T1346" s="18">
        <f t="shared" si="103"/>
        <v>42521.789803240739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8">
        <f t="shared" si="107"/>
        <v>41833.814340277779</v>
      </c>
      <c r="T1347" s="18">
        <f t="shared" ref="T1347:T1410" si="108">(((J1347/60)/60)/24)+DATE(1970,1,)</f>
        <v>41798.814340277779</v>
      </c>
      <c r="U1347">
        <f t="shared" ref="U1347:U1410" si="109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8">
        <f t="shared" si="107"/>
        <v>41451.075821759259</v>
      </c>
      <c r="T1348" s="18">
        <f t="shared" si="108"/>
        <v>41421.075821759259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8">
        <f t="shared" si="107"/>
        <v>42069.638020833328</v>
      </c>
      <c r="T1349" s="18">
        <f t="shared" si="108"/>
        <v>42039.638020833328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8">
        <f t="shared" si="107"/>
        <v>41990.506168981476</v>
      </c>
      <c r="T1350" s="18">
        <f t="shared" si="108"/>
        <v>41962.506168981476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8">
        <f t="shared" si="107"/>
        <v>42353.290972222225</v>
      </c>
      <c r="T1351" s="18">
        <f t="shared" si="108"/>
        <v>42316.33258101852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8">
        <f t="shared" si="107"/>
        <v>42363.013124999998</v>
      </c>
      <c r="T1352" s="18">
        <f t="shared" si="108"/>
        <v>42333.013124999998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8">
        <f t="shared" si="107"/>
        <v>42411.74009259259</v>
      </c>
      <c r="T1353" s="18">
        <f t="shared" si="108"/>
        <v>42381.74009259259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8">
        <f t="shared" si="107"/>
        <v>42251.165972222225</v>
      </c>
      <c r="T1354" s="18">
        <f t="shared" si="108"/>
        <v>42199.578310185185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8">
        <f t="shared" si="107"/>
        <v>41343</v>
      </c>
      <c r="T1355" s="18">
        <f t="shared" si="108"/>
        <v>41308.11791666667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8">
        <f t="shared" si="107"/>
        <v>42531.807627314818</v>
      </c>
      <c r="T1356" s="18">
        <f t="shared" si="108"/>
        <v>42501.807627314818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8">
        <f t="shared" si="107"/>
        <v>41242.416666666664</v>
      </c>
      <c r="T1357" s="18">
        <f t="shared" si="108"/>
        <v>41212.254687499997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8">
        <f t="shared" si="107"/>
        <v>41459.038888888892</v>
      </c>
      <c r="T1358" s="18">
        <f t="shared" si="108"/>
        <v>41429.038888888892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8">
        <f t="shared" si="107"/>
        <v>41333.249305555553</v>
      </c>
      <c r="T1359" s="18">
        <f t="shared" si="108"/>
        <v>41303.962233796294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8">
        <f t="shared" si="107"/>
        <v>40718.570868055554</v>
      </c>
      <c r="T1360" s="18">
        <f t="shared" si="108"/>
        <v>40688.570868055554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8">
        <f t="shared" si="107"/>
        <v>40729.814699074072</v>
      </c>
      <c r="T1361" s="18">
        <f t="shared" si="108"/>
        <v>40667.814699074072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8">
        <f t="shared" si="107"/>
        <v>41122.900694444441</v>
      </c>
      <c r="T1362" s="18">
        <f t="shared" si="108"/>
        <v>41094.900694444441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8">
        <f t="shared" si="107"/>
        <v>41810.717268518521</v>
      </c>
      <c r="T1363" s="18">
        <f t="shared" si="108"/>
        <v>41780.717268518521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8">
        <f t="shared" si="107"/>
        <v>41523.934386574074</v>
      </c>
      <c r="T1364" s="18">
        <f t="shared" si="108"/>
        <v>41463.934386574074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8">
        <f t="shared" si="107"/>
        <v>42414.332638888889</v>
      </c>
      <c r="T1365" s="18">
        <f t="shared" si="108"/>
        <v>42395.8440625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8">
        <f t="shared" si="107"/>
        <v>42010.6956712963</v>
      </c>
      <c r="T1366" s="18">
        <f t="shared" si="108"/>
        <v>41950.695671296293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8">
        <f t="shared" si="107"/>
        <v>42078.691574074073</v>
      </c>
      <c r="T1367" s="18">
        <f t="shared" si="108"/>
        <v>42048.733240740738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8">
        <f t="shared" si="107"/>
        <v>41969.037766203706</v>
      </c>
      <c r="T1368" s="18">
        <f t="shared" si="108"/>
        <v>41923.996099537035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8">
        <f t="shared" si="107"/>
        <v>42321.044560185182</v>
      </c>
      <c r="T1369" s="18">
        <f t="shared" si="108"/>
        <v>42291.002893518518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8">
        <f t="shared" si="107"/>
        <v>42169.190902777773</v>
      </c>
      <c r="T1370" s="18">
        <f t="shared" si="108"/>
        <v>42145.190902777773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8">
        <f t="shared" si="107"/>
        <v>41739.594282407408</v>
      </c>
      <c r="T1371" s="18">
        <f t="shared" si="108"/>
        <v>41709.594282407408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8">
        <f t="shared" si="107"/>
        <v>41562.00335648148</v>
      </c>
      <c r="T1372" s="18">
        <f t="shared" si="108"/>
        <v>41547.00335648148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8">
        <f t="shared" si="107"/>
        <v>42130.758587962962</v>
      </c>
      <c r="T1373" s="18">
        <f t="shared" si="108"/>
        <v>42100.758587962962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8">
        <f t="shared" si="107"/>
        <v>41101.739953703705</v>
      </c>
      <c r="T1374" s="18">
        <f t="shared" si="108"/>
        <v>41071.739953703705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8">
        <f t="shared" si="107"/>
        <v>42733.95177083333</v>
      </c>
      <c r="T1375" s="18">
        <f t="shared" si="108"/>
        <v>42703.95177083333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8">
        <f t="shared" si="107"/>
        <v>42453.12023148148</v>
      </c>
      <c r="T1376" s="18">
        <f t="shared" si="108"/>
        <v>42423.161898148144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8">
        <f t="shared" si="107"/>
        <v>42749.066192129627</v>
      </c>
      <c r="T1377" s="18">
        <f t="shared" si="108"/>
        <v>42719.066192129627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8">
        <f t="shared" si="107"/>
        <v>42706.710717592592</v>
      </c>
      <c r="T1378" s="18">
        <f t="shared" si="108"/>
        <v>42676.669050925921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8">
        <f t="shared" si="107"/>
        <v>42768.174305555556</v>
      </c>
      <c r="T1379" s="18">
        <f t="shared" si="108"/>
        <v>42746.219560185185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8">
        <f t="shared" si="107"/>
        <v>42582.759374999994</v>
      </c>
      <c r="T1380" s="18">
        <f t="shared" si="108"/>
        <v>42567.759374999994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8">
        <f t="shared" si="107"/>
        <v>42159.491620370376</v>
      </c>
      <c r="T1381" s="18">
        <f t="shared" si="108"/>
        <v>42129.491620370376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8">
        <f t="shared" si="107"/>
        <v>42163.083333333328</v>
      </c>
      <c r="T1382" s="18">
        <f t="shared" si="108"/>
        <v>42140.762800925921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8">
        <f t="shared" si="107"/>
        <v>42732.214409722219</v>
      </c>
      <c r="T1383" s="18">
        <f t="shared" si="108"/>
        <v>42702.214409722219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8">
        <f t="shared" si="107"/>
        <v>41399.800185185188</v>
      </c>
      <c r="T1384" s="18">
        <f t="shared" si="108"/>
        <v>41369.800185185188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8">
        <f t="shared" si="107"/>
        <v>42726.074976851851</v>
      </c>
      <c r="T1385" s="18">
        <f t="shared" si="108"/>
        <v>42706.074976851851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8">
        <f t="shared" si="107"/>
        <v>42189.735208333332</v>
      </c>
      <c r="T1386" s="18">
        <f t="shared" si="108"/>
        <v>42159.735208333332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8">
        <f t="shared" si="107"/>
        <v>42488.507638888885</v>
      </c>
      <c r="T1387" s="18">
        <f t="shared" si="108"/>
        <v>42432.688900462963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8">
        <f t="shared" si="107"/>
        <v>42213.646863425922</v>
      </c>
      <c r="T1388" s="18">
        <f t="shared" si="108"/>
        <v>42183.646863425922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8">
        <f t="shared" si="107"/>
        <v>42157.1875</v>
      </c>
      <c r="T1389" s="18">
        <f t="shared" si="108"/>
        <v>42125.92123842593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8">
        <f t="shared" si="107"/>
        <v>42659.676388888889</v>
      </c>
      <c r="T1390" s="18">
        <f t="shared" si="108"/>
        <v>42633.614780092597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8">
        <f t="shared" si="107"/>
        <v>42594.480983796297</v>
      </c>
      <c r="T1391" s="18">
        <f t="shared" si="108"/>
        <v>42564.480983796297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8">
        <f t="shared" si="107"/>
        <v>42120.716666666667</v>
      </c>
      <c r="T1392" s="18">
        <f t="shared" si="108"/>
        <v>42086.803310185183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8">
        <f t="shared" si="107"/>
        <v>42237.207638888889</v>
      </c>
      <c r="T1393" s="18">
        <f t="shared" si="108"/>
        <v>42192.650671296295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8">
        <f t="shared" si="107"/>
        <v>42431.154930555553</v>
      </c>
      <c r="T1394" s="18">
        <f t="shared" si="108"/>
        <v>42400.154930555553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8">
        <f t="shared" si="107"/>
        <v>42582.681979166664</v>
      </c>
      <c r="T1395" s="18">
        <f t="shared" si="108"/>
        <v>42552.681979166664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8">
        <f t="shared" si="107"/>
        <v>42794.125</v>
      </c>
      <c r="T1396" s="18">
        <f t="shared" si="108"/>
        <v>42751.144976851851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8">
        <f t="shared" si="107"/>
        <v>42748.90834490741</v>
      </c>
      <c r="T1397" s="18">
        <f t="shared" si="108"/>
        <v>42718.90834490741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8">
        <f t="shared" si="107"/>
        <v>42047.99863425926</v>
      </c>
      <c r="T1398" s="18">
        <f t="shared" si="108"/>
        <v>42017.99863425926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8">
        <f t="shared" si="107"/>
        <v>42669.888194444444</v>
      </c>
      <c r="T1399" s="18">
        <f t="shared" si="108"/>
        <v>42639.917939814812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8">
        <f t="shared" si="107"/>
        <v>42555.874236111107</v>
      </c>
      <c r="T1400" s="18">
        <f t="shared" si="108"/>
        <v>42525.874236111107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8">
        <f t="shared" si="107"/>
        <v>41918.004317129627</v>
      </c>
      <c r="T1401" s="18">
        <f t="shared" si="108"/>
        <v>41888.004317129627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8">
        <f t="shared" si="107"/>
        <v>42532.229166666672</v>
      </c>
      <c r="T1402" s="18">
        <f t="shared" si="108"/>
        <v>42497.341122685189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8">
        <f t="shared" si="107"/>
        <v>41419.99622685185</v>
      </c>
      <c r="T1403" s="18">
        <f t="shared" si="108"/>
        <v>41398.99622685185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8">
        <f t="shared" si="107"/>
        <v>42124.011701388896</v>
      </c>
      <c r="T1404" s="18">
        <f t="shared" si="108"/>
        <v>42064.053368055553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8">
        <f t="shared" si="107"/>
        <v>41480.062905092593</v>
      </c>
      <c r="T1405" s="18">
        <f t="shared" si="108"/>
        <v>41450.062905092593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8">
        <f t="shared" si="107"/>
        <v>42056.510243055556</v>
      </c>
      <c r="T1406" s="18">
        <f t="shared" si="108"/>
        <v>42031.510243055556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8">
        <f t="shared" si="107"/>
        <v>41970.722233796296</v>
      </c>
      <c r="T1407" s="18">
        <f t="shared" si="108"/>
        <v>41940.680567129632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8">
        <f t="shared" si="107"/>
        <v>42349.416666666672</v>
      </c>
      <c r="T1408" s="18">
        <f t="shared" si="108"/>
        <v>42296.432951388888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8">
        <f t="shared" si="107"/>
        <v>41862.536782407406</v>
      </c>
      <c r="T1409" s="18">
        <f t="shared" si="108"/>
        <v>41837.536782407406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8320</v>
      </c>
      <c r="R1410" t="s">
        <v>8339</v>
      </c>
      <c r="S1410" s="18">
        <f t="shared" ref="S1410:S1473" si="112">(((I1410/60)/60)/24)+DATE(1970,1,)</f>
        <v>42320.913842592592</v>
      </c>
      <c r="T1410" s="18">
        <f t="shared" si="108"/>
        <v>42290.872175925921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8">
        <f t="shared" si="112"/>
        <v>42004.175173611111</v>
      </c>
      <c r="T1411" s="18">
        <f t="shared" ref="T1411:T1474" si="113">(((J1411/60)/60)/24)+DATE(1970,1,)</f>
        <v>41944.133506944447</v>
      </c>
      <c r="U1411">
        <f t="shared" ref="U1411:U1474" si="114">YEAR(T1411)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8">
        <f t="shared" si="112"/>
        <v>42523.318518518514</v>
      </c>
      <c r="T1412" s="18">
        <f t="shared" si="113"/>
        <v>42478.318518518514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8">
        <f t="shared" si="112"/>
        <v>42040.059027777781</v>
      </c>
      <c r="T1413" s="18">
        <f t="shared" si="113"/>
        <v>42012.059027777781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8">
        <f t="shared" si="112"/>
        <v>41976.063645833332</v>
      </c>
      <c r="T1414" s="18">
        <f t="shared" si="113"/>
        <v>41946.063645833332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8">
        <f t="shared" si="112"/>
        <v>42419.437152777777</v>
      </c>
      <c r="T1415" s="18">
        <f t="shared" si="113"/>
        <v>42359.437152777777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8">
        <f t="shared" si="112"/>
        <v>42737.25309027778</v>
      </c>
      <c r="T1416" s="18">
        <f t="shared" si="113"/>
        <v>42707.25309027778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8">
        <f t="shared" si="112"/>
        <v>42231.675821759258</v>
      </c>
      <c r="T1417" s="18">
        <f t="shared" si="113"/>
        <v>42191.675821759258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8">
        <f t="shared" si="112"/>
        <v>42328.967812499999</v>
      </c>
      <c r="T1418" s="18">
        <f t="shared" si="113"/>
        <v>42298.926145833335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8">
        <f t="shared" si="112"/>
        <v>42261.465972222228</v>
      </c>
      <c r="T1419" s="18">
        <f t="shared" si="113"/>
        <v>42231.15016203704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8">
        <f t="shared" si="112"/>
        <v>42424.456412037034</v>
      </c>
      <c r="T1420" s="18">
        <f t="shared" si="113"/>
        <v>42394.456412037034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8">
        <f t="shared" si="112"/>
        <v>42651.456238425926</v>
      </c>
      <c r="T1421" s="18">
        <f t="shared" si="113"/>
        <v>42621.456238425926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8">
        <f t="shared" si="112"/>
        <v>42548.667662037042</v>
      </c>
      <c r="T1422" s="18">
        <f t="shared" si="113"/>
        <v>42523.667662037042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8">
        <f t="shared" si="112"/>
        <v>42042.915613425925</v>
      </c>
      <c r="T1423" s="18">
        <f t="shared" si="113"/>
        <v>42012.915613425925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8">
        <f t="shared" si="112"/>
        <v>42633.239629629628</v>
      </c>
      <c r="T1424" s="18">
        <f t="shared" si="113"/>
        <v>42603.239629629628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8">
        <f t="shared" si="112"/>
        <v>42369.360312500001</v>
      </c>
      <c r="T1425" s="18">
        <f t="shared" si="113"/>
        <v>42339.360312500001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8">
        <f t="shared" si="112"/>
        <v>42688.759282407409</v>
      </c>
      <c r="T1426" s="18">
        <f t="shared" si="113"/>
        <v>42675.717615740738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8">
        <f t="shared" si="112"/>
        <v>42122.131469907406</v>
      </c>
      <c r="T1427" s="18">
        <f t="shared" si="113"/>
        <v>42092.131469907406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8">
        <f t="shared" si="112"/>
        <v>42239.390277777777</v>
      </c>
      <c r="T1428" s="18">
        <f t="shared" si="113"/>
        <v>42179.390277777777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8">
        <f t="shared" si="112"/>
        <v>42630.851678240739</v>
      </c>
      <c r="T1429" s="18">
        <f t="shared" si="113"/>
        <v>42600.851678240739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8">
        <f t="shared" si="112"/>
        <v>42461.338159722218</v>
      </c>
      <c r="T1430" s="18">
        <f t="shared" si="113"/>
        <v>42431.379826388889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8">
        <f t="shared" si="112"/>
        <v>42103.060671296291</v>
      </c>
      <c r="T1431" s="18">
        <f t="shared" si="113"/>
        <v>42073.060671296291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8">
        <f t="shared" si="112"/>
        <v>41991.813518518517</v>
      </c>
      <c r="T1432" s="18">
        <f t="shared" si="113"/>
        <v>41960.813518518517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8">
        <f t="shared" si="112"/>
        <v>42333.252500000002</v>
      </c>
      <c r="T1433" s="18">
        <f t="shared" si="113"/>
        <v>42303.210833333331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8">
        <f t="shared" si="112"/>
        <v>42204.780416666668</v>
      </c>
      <c r="T1434" s="18">
        <f t="shared" si="113"/>
        <v>42174.780416666668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8">
        <f t="shared" si="112"/>
        <v>42713.458333333328</v>
      </c>
      <c r="T1435" s="18">
        <f t="shared" si="113"/>
        <v>42672.625868055555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8">
        <f t="shared" si="112"/>
        <v>42162.625</v>
      </c>
      <c r="T1436" s="18">
        <f t="shared" si="113"/>
        <v>42141.767106481479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8">
        <f t="shared" si="112"/>
        <v>42287.780324074076</v>
      </c>
      <c r="T1437" s="18">
        <f t="shared" si="113"/>
        <v>42257.780324074076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8">
        <f t="shared" si="112"/>
        <v>42420.35019675926</v>
      </c>
      <c r="T1438" s="18">
        <f t="shared" si="113"/>
        <v>42390.35019675926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8">
        <f t="shared" si="112"/>
        <v>41832.207638888889</v>
      </c>
      <c r="T1439" s="18">
        <f t="shared" si="113"/>
        <v>41795.531701388885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8">
        <f t="shared" si="112"/>
        <v>42486.579861111109</v>
      </c>
      <c r="T1440" s="18">
        <f t="shared" si="113"/>
        <v>42456.871516203704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8">
        <f t="shared" si="112"/>
        <v>42069.829872685179</v>
      </c>
      <c r="T1441" s="18">
        <f t="shared" si="113"/>
        <v>42039.829872685179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8">
        <f t="shared" si="112"/>
        <v>42515.748414351852</v>
      </c>
      <c r="T1442" s="18">
        <f t="shared" si="113"/>
        <v>42485.748414351852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8">
        <f t="shared" si="112"/>
        <v>42257.765844907408</v>
      </c>
      <c r="T1443" s="18">
        <f t="shared" si="113"/>
        <v>42197.765844907408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8">
        <f t="shared" si="112"/>
        <v>42514.64534722222</v>
      </c>
      <c r="T1444" s="18">
        <f t="shared" si="113"/>
        <v>42484.64534722222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8">
        <f t="shared" si="112"/>
        <v>42736.926030092596</v>
      </c>
      <c r="T1445" s="18">
        <f t="shared" si="113"/>
        <v>42706.926030092596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8">
        <f t="shared" si="112"/>
        <v>42258.873402777783</v>
      </c>
      <c r="T1446" s="18">
        <f t="shared" si="113"/>
        <v>42198.873402777783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8">
        <f t="shared" si="112"/>
        <v>42168.542303240742</v>
      </c>
      <c r="T1447" s="18">
        <f t="shared" si="113"/>
        <v>42138.542303240742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8">
        <f t="shared" si="112"/>
        <v>42480.447662037041</v>
      </c>
      <c r="T1448" s="18">
        <f t="shared" si="113"/>
        <v>42460.447662037041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8">
        <f t="shared" si="112"/>
        <v>42558.730717592596</v>
      </c>
      <c r="T1449" s="18">
        <f t="shared" si="113"/>
        <v>42528.730717592596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8">
        <f t="shared" si="112"/>
        <v>42145.225694444445</v>
      </c>
      <c r="T1450" s="18">
        <f t="shared" si="113"/>
        <v>42114.936550925922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8">
        <f t="shared" si="112"/>
        <v>42133.811400462961</v>
      </c>
      <c r="T1451" s="18">
        <f t="shared" si="113"/>
        <v>42085.811400462961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8">
        <f t="shared" si="112"/>
        <v>42419.171261574069</v>
      </c>
      <c r="T1452" s="18">
        <f t="shared" si="113"/>
        <v>42389.171261574069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8">
        <f t="shared" si="112"/>
        <v>41961.00068287037</v>
      </c>
      <c r="T1453" s="18">
        <f t="shared" si="113"/>
        <v>41930.959016203706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8">
        <f t="shared" si="112"/>
        <v>41847.703275462962</v>
      </c>
      <c r="T1454" s="18">
        <f t="shared" si="113"/>
        <v>41817.703275462962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8">
        <f t="shared" si="112"/>
        <v>42839.654479166667</v>
      </c>
      <c r="T1455" s="18">
        <f t="shared" si="113"/>
        <v>42794.696145833332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8">
        <f t="shared" si="112"/>
        <v>42483.915972222225</v>
      </c>
      <c r="T1456" s="18">
        <f t="shared" si="113"/>
        <v>42462.866666666669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8">
        <f t="shared" si="112"/>
        <v>41886.568749999999</v>
      </c>
      <c r="T1457" s="18">
        <f t="shared" si="113"/>
        <v>41831.672685185185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8">
        <f t="shared" si="112"/>
        <v>42737.668576388889</v>
      </c>
      <c r="T1458" s="18">
        <f t="shared" si="113"/>
        <v>42707.668576388889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8">
        <f t="shared" si="112"/>
        <v>42318.938009259262</v>
      </c>
      <c r="T1459" s="18">
        <f t="shared" si="113"/>
        <v>42288.89634259259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8">
        <f t="shared" si="112"/>
        <v>41861.166666666664</v>
      </c>
      <c r="T1460" s="18">
        <f t="shared" si="113"/>
        <v>41830.705555555556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8">
        <f t="shared" si="112"/>
        <v>42339.725694444445</v>
      </c>
      <c r="T1461" s="18">
        <f t="shared" si="113"/>
        <v>42311.204814814817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8">
        <f t="shared" si="112"/>
        <v>41972.989583333328</v>
      </c>
      <c r="T1462" s="18">
        <f t="shared" si="113"/>
        <v>41914.896967592591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8">
        <f t="shared" si="112"/>
        <v>41932</v>
      </c>
      <c r="T1463" s="18">
        <f t="shared" si="113"/>
        <v>41898.645300925928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8">
        <f t="shared" si="112"/>
        <v>41373.662858796299</v>
      </c>
      <c r="T1464" s="18">
        <f t="shared" si="113"/>
        <v>41343.662858796299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8">
        <f t="shared" si="112"/>
        <v>41370.869652777779</v>
      </c>
      <c r="T1465" s="18">
        <f t="shared" si="113"/>
        <v>41325.911319444444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8">
        <f t="shared" si="112"/>
        <v>41320.661550925928</v>
      </c>
      <c r="T1466" s="18">
        <f t="shared" si="113"/>
        <v>41290.661550925928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8">
        <f t="shared" si="112"/>
        <v>40989.125</v>
      </c>
      <c r="T1467" s="18">
        <f t="shared" si="113"/>
        <v>40958.734398148146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8">
        <f t="shared" si="112"/>
        <v>42380.208333333328</v>
      </c>
      <c r="T1468" s="18">
        <f t="shared" si="113"/>
        <v>42339.172060185185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8">
        <f t="shared" si="112"/>
        <v>40992.760243055556</v>
      </c>
      <c r="T1469" s="18">
        <f t="shared" si="113"/>
        <v>40932.80190972222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8">
        <f t="shared" si="112"/>
        <v>40705.014456018522</v>
      </c>
      <c r="T1470" s="18">
        <f t="shared" si="113"/>
        <v>40645.014456018522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8">
        <f t="shared" si="112"/>
        <v>41319.598483796297</v>
      </c>
      <c r="T1471" s="18">
        <f t="shared" si="113"/>
        <v>41289.598483796297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8">
        <f t="shared" si="112"/>
        <v>41270.827118055553</v>
      </c>
      <c r="T1472" s="18">
        <f t="shared" si="113"/>
        <v>41249.827118055553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8">
        <f t="shared" si="112"/>
        <v>42102.957569444443</v>
      </c>
      <c r="T1473" s="18">
        <f t="shared" si="113"/>
        <v>42072.957569444443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8320</v>
      </c>
      <c r="R1474" t="s">
        <v>8340</v>
      </c>
      <c r="S1474" s="18">
        <f t="shared" ref="S1474:S1537" si="117">(((I1474/60)/60)/24)+DATE(1970,1,)</f>
        <v>41562.542858796296</v>
      </c>
      <c r="T1474" s="18">
        <f t="shared" si="113"/>
        <v>41532.542858796296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8">
        <f t="shared" si="117"/>
        <v>40968.979618055557</v>
      </c>
      <c r="T1475" s="18">
        <f t="shared" ref="T1475:T1538" si="118">(((J1475/60)/60)/24)+DATE(1970,1,)</f>
        <v>40938.979618055557</v>
      </c>
      <c r="U1475">
        <f t="shared" ref="U1475:U1538" si="119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8">
        <f t="shared" si="117"/>
        <v>41529.727916666663</v>
      </c>
      <c r="T1476" s="18">
        <f t="shared" si="118"/>
        <v>41499.727916666663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8">
        <f t="shared" si="117"/>
        <v>41992.207638888889</v>
      </c>
      <c r="T1477" s="18">
        <f t="shared" si="118"/>
        <v>41959.722951388889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8">
        <f t="shared" si="117"/>
        <v>40795.041921296295</v>
      </c>
      <c r="T1478" s="18">
        <f t="shared" si="118"/>
        <v>40765.041921296295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8">
        <f t="shared" si="117"/>
        <v>40899.125</v>
      </c>
      <c r="T1479" s="18">
        <f t="shared" si="118"/>
        <v>40839.615787037037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8">
        <f t="shared" si="117"/>
        <v>41407.871678240743</v>
      </c>
      <c r="T1480" s="18">
        <f t="shared" si="118"/>
        <v>41393.871678240743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8">
        <f t="shared" si="117"/>
        <v>41768.165972222225</v>
      </c>
      <c r="T1481" s="18">
        <f t="shared" si="118"/>
        <v>41753.745243055557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8">
        <f t="shared" si="117"/>
        <v>41480.708333333336</v>
      </c>
      <c r="T1482" s="18">
        <f t="shared" si="118"/>
        <v>41463.934016203704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8">
        <f t="shared" si="117"/>
        <v>41579.922974537039</v>
      </c>
      <c r="T1483" s="18">
        <f t="shared" si="118"/>
        <v>41549.922974537039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8">
        <f t="shared" si="117"/>
        <v>41158.32708333333</v>
      </c>
      <c r="T1484" s="18">
        <f t="shared" si="118"/>
        <v>41135.85805555556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8">
        <f t="shared" si="117"/>
        <v>42572.192997685182</v>
      </c>
      <c r="T1485" s="18">
        <f t="shared" si="118"/>
        <v>42547.192997685182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8">
        <f t="shared" si="117"/>
        <v>41110.618750000001</v>
      </c>
      <c r="T1486" s="18">
        <f t="shared" si="118"/>
        <v>41052.200960648144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8">
        <f t="shared" si="117"/>
        <v>42174.795983796299</v>
      </c>
      <c r="T1487" s="18">
        <f t="shared" si="118"/>
        <v>42129.795983796299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8">
        <f t="shared" si="117"/>
        <v>42061.168530092589</v>
      </c>
      <c r="T1488" s="18">
        <f t="shared" si="118"/>
        <v>42031.168530092589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8">
        <f t="shared" si="117"/>
        <v>42583.917488425926</v>
      </c>
      <c r="T1489" s="18">
        <f t="shared" si="118"/>
        <v>42553.917488425926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8">
        <f t="shared" si="117"/>
        <v>41643.563194444447</v>
      </c>
      <c r="T1490" s="18">
        <f t="shared" si="118"/>
        <v>41613.563194444447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8">
        <f t="shared" si="117"/>
        <v>41227.653379629628</v>
      </c>
      <c r="T1491" s="18">
        <f t="shared" si="118"/>
        <v>41197.611712962964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8">
        <f t="shared" si="117"/>
        <v>41548.561041666668</v>
      </c>
      <c r="T1492" s="18">
        <f t="shared" si="118"/>
        <v>41519.561041666668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8">
        <f t="shared" si="117"/>
        <v>42049.651388888888</v>
      </c>
      <c r="T1493" s="18">
        <f t="shared" si="118"/>
        <v>41990.713460648149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8">
        <f t="shared" si="117"/>
        <v>40711.884791666671</v>
      </c>
      <c r="T1494" s="18">
        <f t="shared" si="118"/>
        <v>40681.884791666671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8">
        <f t="shared" si="117"/>
        <v>41440.866608796299</v>
      </c>
      <c r="T1495" s="18">
        <f t="shared" si="118"/>
        <v>41410.866608796299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8">
        <f t="shared" si="117"/>
        <v>42096.651388888888</v>
      </c>
      <c r="T1496" s="18">
        <f t="shared" si="118"/>
        <v>42066.722372685181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8">
        <f t="shared" si="117"/>
        <v>40781.789710648147</v>
      </c>
      <c r="T1497" s="18">
        <f t="shared" si="118"/>
        <v>40751.789710648147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8">
        <f t="shared" si="117"/>
        <v>41897.475219907406</v>
      </c>
      <c r="T1498" s="18">
        <f t="shared" si="118"/>
        <v>41837.475219907406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8">
        <f t="shared" si="117"/>
        <v>41485.821527777778</v>
      </c>
      <c r="T1499" s="18">
        <f t="shared" si="118"/>
        <v>41443.64261574074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8">
        <f t="shared" si="117"/>
        <v>41884.983541666668</v>
      </c>
      <c r="T1500" s="18">
        <f t="shared" si="118"/>
        <v>41839.983541666668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8">
        <f t="shared" si="117"/>
        <v>42586.007326388892</v>
      </c>
      <c r="T1501" s="18">
        <f t="shared" si="118"/>
        <v>42526.007326388892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8">
        <f t="shared" si="117"/>
        <v>41394.904594907406</v>
      </c>
      <c r="T1502" s="18">
        <f t="shared" si="118"/>
        <v>41364.904594907406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8">
        <f t="shared" si="117"/>
        <v>42192.583599537036</v>
      </c>
      <c r="T1503" s="18">
        <f t="shared" si="118"/>
        <v>42162.583599537036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8">
        <f t="shared" si="117"/>
        <v>42453.916666666672</v>
      </c>
      <c r="T1504" s="18">
        <f t="shared" si="118"/>
        <v>42425.542592592596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8">
        <f t="shared" si="117"/>
        <v>42665.347233796296</v>
      </c>
      <c r="T1505" s="18">
        <f t="shared" si="118"/>
        <v>42605.347233796296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8">
        <f t="shared" si="117"/>
        <v>41799.356249999997</v>
      </c>
      <c r="T1506" s="18">
        <f t="shared" si="118"/>
        <v>41771.657685185186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8">
        <f t="shared" si="117"/>
        <v>42450.834027777775</v>
      </c>
      <c r="T1507" s="18">
        <f t="shared" si="118"/>
        <v>42413.44332175926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8">
        <f t="shared" si="117"/>
        <v>41843.785925925928</v>
      </c>
      <c r="T1508" s="18">
        <f t="shared" si="118"/>
        <v>41813.785925925928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8">
        <f t="shared" si="117"/>
        <v>40312.340277777781</v>
      </c>
      <c r="T1509" s="18">
        <f t="shared" si="118"/>
        <v>40253.450335648151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8">
        <f t="shared" si="117"/>
        <v>41816.614363425928</v>
      </c>
      <c r="T1510" s="18">
        <f t="shared" si="118"/>
        <v>41785.614363425928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8">
        <f t="shared" si="117"/>
        <v>42779.957638888889</v>
      </c>
      <c r="T1511" s="18">
        <f t="shared" si="118"/>
        <v>42750.533391203702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8">
        <f t="shared" si="117"/>
        <v>41838.385162037033</v>
      </c>
      <c r="T1512" s="18">
        <f t="shared" si="118"/>
        <v>41808.385162037033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8">
        <f t="shared" si="117"/>
        <v>42325.625046296293</v>
      </c>
      <c r="T1513" s="18">
        <f t="shared" si="118"/>
        <v>42295.583379629628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8">
        <f t="shared" si="117"/>
        <v>42770.684479166666</v>
      </c>
      <c r="T1514" s="18">
        <f t="shared" si="118"/>
        <v>42740.684479166666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8">
        <f t="shared" si="117"/>
        <v>41835.637337962966</v>
      </c>
      <c r="T1515" s="18">
        <f t="shared" si="118"/>
        <v>41805.637337962966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8">
        <f t="shared" si="117"/>
        <v>42273.597685185188</v>
      </c>
      <c r="T1516" s="18">
        <f t="shared" si="118"/>
        <v>42233.597685185188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8">
        <f t="shared" si="117"/>
        <v>42444.211770833332</v>
      </c>
      <c r="T1517" s="18">
        <f t="shared" si="118"/>
        <v>42414.253437499996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8">
        <f t="shared" si="117"/>
        <v>42648.583333333328</v>
      </c>
      <c r="T1518" s="18">
        <f t="shared" si="118"/>
        <v>42618.466342592597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8">
        <f t="shared" si="117"/>
        <v>41978.25</v>
      </c>
      <c r="T1519" s="18">
        <f t="shared" si="118"/>
        <v>41947.56658564815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8">
        <f t="shared" si="117"/>
        <v>41789.8200462963</v>
      </c>
      <c r="T1520" s="18">
        <f t="shared" si="118"/>
        <v>41759.8200462963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8">
        <f t="shared" si="117"/>
        <v>41809.915972222225</v>
      </c>
      <c r="T1521" s="18">
        <f t="shared" si="118"/>
        <v>41781.741701388892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8">
        <f t="shared" si="117"/>
        <v>41991.166666666672</v>
      </c>
      <c r="T1522" s="18">
        <f t="shared" si="118"/>
        <v>41954.857789351852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8">
        <f t="shared" si="117"/>
        <v>42527.167719907404</v>
      </c>
      <c r="T1523" s="18">
        <f t="shared" si="118"/>
        <v>42492.167719907404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8">
        <f t="shared" si="117"/>
        <v>41928.830312500002</v>
      </c>
      <c r="T1524" s="18">
        <f t="shared" si="118"/>
        <v>41898.830312500002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8">
        <f t="shared" si="117"/>
        <v>41995</v>
      </c>
      <c r="T1525" s="18">
        <f t="shared" si="118"/>
        <v>41963.751342592594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8">
        <f t="shared" si="117"/>
        <v>42785.501041666663</v>
      </c>
      <c r="T1526" s="18">
        <f t="shared" si="118"/>
        <v>42755.501041666663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8">
        <f t="shared" si="117"/>
        <v>42599.702986111108</v>
      </c>
      <c r="T1527" s="18">
        <f t="shared" si="118"/>
        <v>42569.702986111108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8">
        <f t="shared" si="117"/>
        <v>42387.276006944448</v>
      </c>
      <c r="T1528" s="18">
        <f t="shared" si="118"/>
        <v>42338.276006944448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8">
        <f t="shared" si="117"/>
        <v>42807.558865740735</v>
      </c>
      <c r="T1529" s="18">
        <f t="shared" si="118"/>
        <v>42779.600532407407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8">
        <f t="shared" si="117"/>
        <v>42766</v>
      </c>
      <c r="T1530" s="18">
        <f t="shared" si="118"/>
        <v>42735.732893518521</v>
      </c>
      <c r="U1530">
        <f t="shared" si="119"/>
        <v>2016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8">
        <f t="shared" si="117"/>
        <v>42081.587037037039</v>
      </c>
      <c r="T1531" s="18">
        <f t="shared" si="118"/>
        <v>42051.628703703704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8">
        <f t="shared" si="117"/>
        <v>42299.767303240747</v>
      </c>
      <c r="T1532" s="18">
        <f t="shared" si="118"/>
        <v>42274.767303240747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8">
        <f t="shared" si="117"/>
        <v>41973.125</v>
      </c>
      <c r="T1533" s="18">
        <f t="shared" si="118"/>
        <v>41940.802384259259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8">
        <f t="shared" si="117"/>
        <v>42414.625</v>
      </c>
      <c r="T1534" s="18">
        <f t="shared" si="118"/>
        <v>42390.475289351853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8">
        <f t="shared" si="117"/>
        <v>42491.165972222225</v>
      </c>
      <c r="T1535" s="18">
        <f t="shared" si="118"/>
        <v>42442.00204861111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8">
        <f t="shared" si="117"/>
        <v>42250.67432870371</v>
      </c>
      <c r="T1536" s="18">
        <f t="shared" si="118"/>
        <v>42220.67432870371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8">
        <f t="shared" si="117"/>
        <v>42512.916666666672</v>
      </c>
      <c r="T1537" s="18">
        <f t="shared" si="118"/>
        <v>42483.829062500001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8336</v>
      </c>
      <c r="R1538" t="s">
        <v>8337</v>
      </c>
      <c r="S1538" s="18">
        <f t="shared" ref="S1538:S1601" si="122">(((I1538/60)/60)/24)+DATE(1970,1,)</f>
        <v>42242.802199074074</v>
      </c>
      <c r="T1538" s="18">
        <f t="shared" si="118"/>
        <v>42212.802199074074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8">
        <f t="shared" si="122"/>
        <v>42587.75</v>
      </c>
      <c r="T1539" s="18">
        <f t="shared" ref="T1539:T1602" si="123">(((J1539/60)/60)/24)+DATE(1970,1,)</f>
        <v>42551.315127314811</v>
      </c>
      <c r="U1539">
        <f t="shared" ref="U1539:U1602" si="124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8">
        <f t="shared" si="122"/>
        <v>42025.782060185185</v>
      </c>
      <c r="T1540" s="18">
        <f t="shared" si="123"/>
        <v>41980.782060185185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8">
        <f t="shared" si="122"/>
        <v>42737.919201388882</v>
      </c>
      <c r="T1541" s="18">
        <f t="shared" si="123"/>
        <v>42704.919201388882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8">
        <f t="shared" si="122"/>
        <v>41968.052083333328</v>
      </c>
      <c r="T1542" s="18">
        <f t="shared" si="123"/>
        <v>41938.00712962963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8">
        <f t="shared" si="122"/>
        <v>42003.712245370371</v>
      </c>
      <c r="T1543" s="18">
        <f t="shared" si="123"/>
        <v>41973.712245370371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8">
        <f t="shared" si="122"/>
        <v>42184.996527777781</v>
      </c>
      <c r="T1544" s="18">
        <f t="shared" si="123"/>
        <v>42169.996527777781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8">
        <f t="shared" si="122"/>
        <v>41964.551319444443</v>
      </c>
      <c r="T1545" s="18">
        <f t="shared" si="123"/>
        <v>41934.509652777779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8">
        <f t="shared" si="122"/>
        <v>42094.012499999997</v>
      </c>
      <c r="T1546" s="18">
        <f t="shared" si="123"/>
        <v>42052.051203703704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8">
        <f t="shared" si="122"/>
        <v>42064.886111111111</v>
      </c>
      <c r="T1547" s="18">
        <f t="shared" si="123"/>
        <v>42030.884652777779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8">
        <f t="shared" si="122"/>
        <v>41898.212951388887</v>
      </c>
      <c r="T1548" s="18">
        <f t="shared" si="123"/>
        <v>41838.212951388887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8">
        <f t="shared" si="122"/>
        <v>42788.426875000005</v>
      </c>
      <c r="T1549" s="18">
        <f t="shared" si="123"/>
        <v>42781.426875000005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8">
        <f t="shared" si="122"/>
        <v>42315.923842592587</v>
      </c>
      <c r="T1550" s="18">
        <f t="shared" si="123"/>
        <v>42285.88217592593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8">
        <f t="shared" si="122"/>
        <v>42310.177766203706</v>
      </c>
      <c r="T1551" s="18">
        <f t="shared" si="123"/>
        <v>42280.136099537034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8">
        <f t="shared" si="122"/>
        <v>42501.449467592596</v>
      </c>
      <c r="T1552" s="18">
        <f t="shared" si="123"/>
        <v>42471.449467592596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8">
        <f t="shared" si="122"/>
        <v>42150.824525462958</v>
      </c>
      <c r="T1553" s="18">
        <f t="shared" si="123"/>
        <v>42120.824525462958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8">
        <f t="shared" si="122"/>
        <v>41912.165972222225</v>
      </c>
      <c r="T1554" s="18">
        <f t="shared" si="123"/>
        <v>41891.688750000001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8">
        <f t="shared" si="122"/>
        <v>42248.282951388886</v>
      </c>
      <c r="T1555" s="18">
        <f t="shared" si="123"/>
        <v>42218.282951388886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8">
        <f t="shared" si="122"/>
        <v>42217.252199074079</v>
      </c>
      <c r="T1556" s="18">
        <f t="shared" si="123"/>
        <v>42187.252199074079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8">
        <f t="shared" si="122"/>
        <v>42263.708333333328</v>
      </c>
      <c r="T1557" s="18">
        <f t="shared" si="123"/>
        <v>42240.613796296297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8">
        <f t="shared" si="122"/>
        <v>42554.153055555551</v>
      </c>
      <c r="T1558" s="18">
        <f t="shared" si="123"/>
        <v>42524.153055555551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8">
        <f t="shared" si="122"/>
        <v>41901.65315972222</v>
      </c>
      <c r="T1559" s="18">
        <f t="shared" si="123"/>
        <v>41870.65315972222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8">
        <f t="shared" si="122"/>
        <v>42243.508333333331</v>
      </c>
      <c r="T1560" s="18">
        <f t="shared" si="123"/>
        <v>42184.397673611107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8">
        <f t="shared" si="122"/>
        <v>42122.05322916666</v>
      </c>
      <c r="T1561" s="18">
        <f t="shared" si="123"/>
        <v>42107.05322916666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8">
        <f t="shared" si="122"/>
        <v>41955.062418981484</v>
      </c>
      <c r="T1562" s="18">
        <f t="shared" si="123"/>
        <v>41935.020752314813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8">
        <f t="shared" si="122"/>
        <v>41584.083368055559</v>
      </c>
      <c r="T1563" s="18">
        <f t="shared" si="123"/>
        <v>41554.041701388887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8">
        <f t="shared" si="122"/>
        <v>40148.034722222219</v>
      </c>
      <c r="T1564" s="18">
        <f t="shared" si="123"/>
        <v>40078.566157407404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8">
        <f t="shared" si="122"/>
        <v>41711.700821759259</v>
      </c>
      <c r="T1565" s="18">
        <f t="shared" si="123"/>
        <v>41651.742488425924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8">
        <f t="shared" si="122"/>
        <v>42151.836805555555</v>
      </c>
      <c r="T1566" s="18">
        <f t="shared" si="123"/>
        <v>42120.367002314815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8">
        <f t="shared" si="122"/>
        <v>40701.729872685188</v>
      </c>
      <c r="T1567" s="18">
        <f t="shared" si="123"/>
        <v>40671.729872685188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8">
        <f t="shared" si="122"/>
        <v>42577.916666666672</v>
      </c>
      <c r="T1568" s="18">
        <f t="shared" si="123"/>
        <v>42548.916712962964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8">
        <f t="shared" si="122"/>
        <v>41686</v>
      </c>
      <c r="T1569" s="18">
        <f t="shared" si="123"/>
        <v>41670.936863425923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8">
        <f t="shared" si="122"/>
        <v>41996.062326388885</v>
      </c>
      <c r="T1570" s="18">
        <f t="shared" si="123"/>
        <v>41961.062326388885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8">
        <f t="shared" si="122"/>
        <v>41418.679560185185</v>
      </c>
      <c r="T1571" s="18">
        <f t="shared" si="123"/>
        <v>41388.679560185185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8">
        <f t="shared" si="122"/>
        <v>42467.771782407406</v>
      </c>
      <c r="T1572" s="18">
        <f t="shared" si="123"/>
        <v>42437.813449074078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8">
        <f t="shared" si="122"/>
        <v>42173.769479166673</v>
      </c>
      <c r="T1573" s="18">
        <f t="shared" si="123"/>
        <v>42143.769479166673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8">
        <f t="shared" si="122"/>
        <v>42427.999305555553</v>
      </c>
      <c r="T1574" s="18">
        <f t="shared" si="123"/>
        <v>42403.033090277779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8">
        <f t="shared" si="122"/>
        <v>42825.165972222225</v>
      </c>
      <c r="T1575" s="18">
        <f t="shared" si="123"/>
        <v>42785.000023148154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8">
        <f t="shared" si="122"/>
        <v>42051.927418981482</v>
      </c>
      <c r="T1576" s="18">
        <f t="shared" si="123"/>
        <v>42016.927418981482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8">
        <f t="shared" si="122"/>
        <v>41828.524259259262</v>
      </c>
      <c r="T1577" s="18">
        <f t="shared" si="123"/>
        <v>41798.524259259262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8">
        <f t="shared" si="122"/>
        <v>42184.879259259258</v>
      </c>
      <c r="T1578" s="18">
        <f t="shared" si="123"/>
        <v>42139.879259259258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8">
        <f t="shared" si="122"/>
        <v>41113.847777777781</v>
      </c>
      <c r="T1579" s="18">
        <f t="shared" si="123"/>
        <v>41053.847777777781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8">
        <f t="shared" si="122"/>
        <v>40422.083333333336</v>
      </c>
      <c r="T1580" s="18">
        <f t="shared" si="123"/>
        <v>40398.065868055557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8">
        <f t="shared" si="122"/>
        <v>41513.996423611112</v>
      </c>
      <c r="T1581" s="18">
        <f t="shared" si="123"/>
        <v>41480.996423611112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8">
        <f t="shared" si="122"/>
        <v>41049.050069444449</v>
      </c>
      <c r="T1582" s="18">
        <f t="shared" si="123"/>
        <v>40989.050069444449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8">
        <f t="shared" si="122"/>
        <v>42356.448958333334</v>
      </c>
      <c r="T1583" s="18">
        <f t="shared" si="123"/>
        <v>42324.448958333334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8">
        <f t="shared" si="122"/>
        <v>42302.888888888891</v>
      </c>
      <c r="T1584" s="18">
        <f t="shared" si="123"/>
        <v>42245.789965277778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8">
        <f t="shared" si="122"/>
        <v>41906.904988425929</v>
      </c>
      <c r="T1585" s="18">
        <f t="shared" si="123"/>
        <v>41876.904988425929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8">
        <f t="shared" si="122"/>
        <v>41788.649317129632</v>
      </c>
      <c r="T1586" s="18">
        <f t="shared" si="123"/>
        <v>41778.649317129632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8">
        <f t="shared" si="122"/>
        <v>42728.458333333328</v>
      </c>
      <c r="T1587" s="18">
        <f t="shared" si="123"/>
        <v>42706.895462962959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8">
        <f t="shared" si="122"/>
        <v>42098.062754629631</v>
      </c>
      <c r="T1588" s="18">
        <f t="shared" si="123"/>
        <v>42068.104421296302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8">
        <f t="shared" si="122"/>
        <v>41985.950983796298</v>
      </c>
      <c r="T1589" s="18">
        <f t="shared" si="123"/>
        <v>41955.950983796298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8">
        <f t="shared" si="122"/>
        <v>42034.841666666667</v>
      </c>
      <c r="T1590" s="18">
        <f t="shared" si="123"/>
        <v>42004.24998842593</v>
      </c>
      <c r="U1590">
        <f t="shared" si="124"/>
        <v>2014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8">
        <f t="shared" si="122"/>
        <v>42285.984791666662</v>
      </c>
      <c r="T1591" s="18">
        <f t="shared" si="123"/>
        <v>42255.984791666662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8">
        <f t="shared" si="122"/>
        <v>42269.857222222221</v>
      </c>
      <c r="T1592" s="18">
        <f t="shared" si="123"/>
        <v>42239.857222222221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8">
        <f t="shared" si="122"/>
        <v>42462.68450231482</v>
      </c>
      <c r="T1593" s="18">
        <f t="shared" si="123"/>
        <v>42432.726168981477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8">
        <f t="shared" si="122"/>
        <v>42090.031076388885</v>
      </c>
      <c r="T1594" s="18">
        <f t="shared" si="123"/>
        <v>42045.072743055556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8">
        <f t="shared" si="122"/>
        <v>42062.845543981486</v>
      </c>
      <c r="T1595" s="18">
        <f t="shared" si="123"/>
        <v>42032.845543981486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8">
        <f t="shared" si="122"/>
        <v>42504.681249999994</v>
      </c>
      <c r="T1596" s="18">
        <f t="shared" si="123"/>
        <v>42444.712754629625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8">
        <f t="shared" si="122"/>
        <v>41807.842361111114</v>
      </c>
      <c r="T1597" s="18">
        <f t="shared" si="123"/>
        <v>41779.050092592595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8">
        <f t="shared" si="122"/>
        <v>41985.471863425926</v>
      </c>
      <c r="T1598" s="18">
        <f t="shared" si="123"/>
        <v>41940.430196759262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8">
        <f t="shared" si="122"/>
        <v>42632.354131944448</v>
      </c>
      <c r="T1599" s="18">
        <f t="shared" si="123"/>
        <v>42602.354131944448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8">
        <f t="shared" si="122"/>
        <v>42210.667337962965</v>
      </c>
      <c r="T1600" s="18">
        <f t="shared" si="123"/>
        <v>42150.667337962965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8">
        <f t="shared" si="122"/>
        <v>42467.497407407413</v>
      </c>
      <c r="T1601" s="18">
        <f t="shared" si="123"/>
        <v>42437.53907407407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8336</v>
      </c>
      <c r="R1602" t="s">
        <v>8343</v>
      </c>
      <c r="S1602" s="18">
        <f t="shared" ref="S1602:S1665" si="127">(((I1602/60)/60)/24)+DATE(1970,1,)</f>
        <v>41834.21597222222</v>
      </c>
      <c r="T1602" s="18">
        <f t="shared" si="123"/>
        <v>41790.057314814818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8">
        <f t="shared" si="127"/>
        <v>40667.092974537038</v>
      </c>
      <c r="T1603" s="18">
        <f t="shared" ref="T1603:T1666" si="128">(((J1603/60)/60)/24)+DATE(1970,1,)</f>
        <v>40637.092974537038</v>
      </c>
      <c r="U1603">
        <f t="shared" ref="U1603:U1666" si="129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8">
        <f t="shared" si="127"/>
        <v>40829.958333333336</v>
      </c>
      <c r="T1604" s="18">
        <f t="shared" si="128"/>
        <v>40787.297650462962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8">
        <f t="shared" si="127"/>
        <v>40935.169664351852</v>
      </c>
      <c r="T1605" s="18">
        <f t="shared" si="128"/>
        <v>40875.169664351852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8">
        <f t="shared" si="127"/>
        <v>40984.80364583333</v>
      </c>
      <c r="T1606" s="18">
        <f t="shared" si="128"/>
        <v>40944.845312500001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8">
        <f t="shared" si="127"/>
        <v>40755.291666666664</v>
      </c>
      <c r="T1607" s="18">
        <f t="shared" si="128"/>
        <v>40746.012881944444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8">
        <f t="shared" si="127"/>
        <v>40625.069884259261</v>
      </c>
      <c r="T1608" s="18">
        <f t="shared" si="128"/>
        <v>40535.111550925925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8">
        <f t="shared" si="127"/>
        <v>41073.80846064815</v>
      </c>
      <c r="T1609" s="18">
        <f t="shared" si="128"/>
        <v>41052.80846064815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8">
        <f t="shared" si="127"/>
        <v>41639.226388888892</v>
      </c>
      <c r="T1610" s="18">
        <f t="shared" si="128"/>
        <v>41606.83085648148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8">
        <f t="shared" si="127"/>
        <v>40848.333333333336</v>
      </c>
      <c r="T1611" s="18">
        <f t="shared" si="128"/>
        <v>40795.001261574071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8">
        <f t="shared" si="127"/>
        <v>41257.924884259257</v>
      </c>
      <c r="T1612" s="18">
        <f t="shared" si="128"/>
        <v>41227.924884259257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8">
        <f t="shared" si="127"/>
        <v>41429.00037037037</v>
      </c>
      <c r="T1613" s="18">
        <f t="shared" si="128"/>
        <v>41408.00037037037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8">
        <f t="shared" si="127"/>
        <v>41275.874814814815</v>
      </c>
      <c r="T1614" s="18">
        <f t="shared" si="128"/>
        <v>41245.874814814815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8">
        <f t="shared" si="127"/>
        <v>41111.069467592592</v>
      </c>
      <c r="T1615" s="18">
        <f t="shared" si="128"/>
        <v>41081.069467592592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8">
        <f t="shared" si="127"/>
        <v>41853.708333333336</v>
      </c>
      <c r="T1616" s="18">
        <f t="shared" si="128"/>
        <v>41793.981122685182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8">
        <f t="shared" si="127"/>
        <v>40889.092546296299</v>
      </c>
      <c r="T1617" s="18">
        <f t="shared" si="128"/>
        <v>40844.050879629627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8">
        <f t="shared" si="127"/>
        <v>41234.916666666664</v>
      </c>
      <c r="T1618" s="18">
        <f t="shared" si="128"/>
        <v>41193.715520833335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8">
        <f t="shared" si="127"/>
        <v>41578.791666666664</v>
      </c>
      <c r="T1619" s="18">
        <f t="shared" si="128"/>
        <v>41545.664212962962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8">
        <f t="shared" si="127"/>
        <v>41340.654340277775</v>
      </c>
      <c r="T1620" s="18">
        <f t="shared" si="128"/>
        <v>41300.654340277775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8">
        <f t="shared" si="127"/>
        <v>41896.18618055556</v>
      </c>
      <c r="T1621" s="18">
        <f t="shared" si="128"/>
        <v>41875.18618055556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8">
        <f t="shared" si="127"/>
        <v>41327.339583333334</v>
      </c>
      <c r="T1622" s="18">
        <f t="shared" si="128"/>
        <v>41320.339583333334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8">
        <f t="shared" si="127"/>
        <v>41056.165972222225</v>
      </c>
      <c r="T1623" s="18">
        <f t="shared" si="128"/>
        <v>41002.60665509259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8">
        <f t="shared" si="127"/>
        <v>41989.332638888889</v>
      </c>
      <c r="T1624" s="18">
        <f t="shared" si="128"/>
        <v>41949.29483796296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8">
        <f t="shared" si="127"/>
        <v>41512.688530092593</v>
      </c>
      <c r="T1625" s="18">
        <f t="shared" si="128"/>
        <v>41452.688530092593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8">
        <f t="shared" si="127"/>
        <v>41282.367303240739</v>
      </c>
      <c r="T1626" s="18">
        <f t="shared" si="128"/>
        <v>41242.367303240739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8">
        <f t="shared" si="127"/>
        <v>41162.699687500004</v>
      </c>
      <c r="T1627" s="18">
        <f t="shared" si="128"/>
        <v>41134.699687500004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8">
        <f t="shared" si="127"/>
        <v>41608.889664351853</v>
      </c>
      <c r="T1628" s="18">
        <f t="shared" si="128"/>
        <v>41578.847997685189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8">
        <f t="shared" si="127"/>
        <v>41238.207638888889</v>
      </c>
      <c r="T1629" s="18">
        <f t="shared" si="128"/>
        <v>41204.707048611112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8">
        <f t="shared" si="127"/>
        <v>41806.737060185187</v>
      </c>
      <c r="T1630" s="18">
        <f t="shared" si="128"/>
        <v>41773.737060185187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8">
        <f t="shared" si="127"/>
        <v>41689.867280092592</v>
      </c>
      <c r="T1631" s="18">
        <f t="shared" si="128"/>
        <v>41644.867280092592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8">
        <f t="shared" si="127"/>
        <v>40969.290972222225</v>
      </c>
      <c r="T1632" s="18">
        <f t="shared" si="128"/>
        <v>40938.837673611109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8">
        <f t="shared" si="127"/>
        <v>41193.859502314815</v>
      </c>
      <c r="T1633" s="18">
        <f t="shared" si="128"/>
        <v>41163.859502314815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8">
        <f t="shared" si="127"/>
        <v>40809.340902777774</v>
      </c>
      <c r="T1634" s="18">
        <f t="shared" si="128"/>
        <v>40749.340902777774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8">
        <f t="shared" si="127"/>
        <v>40923.208333333336</v>
      </c>
      <c r="T1635" s="18">
        <f t="shared" si="128"/>
        <v>40895.883750000001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8">
        <f t="shared" si="127"/>
        <v>40695.249305555553</v>
      </c>
      <c r="T1636" s="18">
        <f t="shared" si="128"/>
        <v>40657.189826388887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8">
        <f t="shared" si="127"/>
        <v>42561.868761574078</v>
      </c>
      <c r="T1637" s="18">
        <f t="shared" si="128"/>
        <v>42501.868761574078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8">
        <f t="shared" si="127"/>
        <v>40705.166666666664</v>
      </c>
      <c r="T1638" s="18">
        <f t="shared" si="128"/>
        <v>40662.08666666667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8">
        <f t="shared" si="127"/>
        <v>40177.98541666667</v>
      </c>
      <c r="T1639" s="18">
        <f t="shared" si="128"/>
        <v>40121.751620370371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8">
        <f t="shared" si="127"/>
        <v>41332.892361111109</v>
      </c>
      <c r="T1640" s="18">
        <f t="shared" si="128"/>
        <v>41287.68712962963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8">
        <f t="shared" si="127"/>
        <v>40970.652372685188</v>
      </c>
      <c r="T1641" s="18">
        <f t="shared" si="128"/>
        <v>40940.652372685188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8">
        <f t="shared" si="127"/>
        <v>40392.082638888889</v>
      </c>
      <c r="T1642" s="18">
        <f t="shared" si="128"/>
        <v>40378.23096064815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8">
        <f t="shared" si="127"/>
        <v>41991.596574074079</v>
      </c>
      <c r="T1643" s="18">
        <f t="shared" si="128"/>
        <v>41961.596574074079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8">
        <f t="shared" si="127"/>
        <v>40707.024618055555</v>
      </c>
      <c r="T1644" s="18">
        <f t="shared" si="128"/>
        <v>40687.024618055555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8">
        <f t="shared" si="127"/>
        <v>41175.824212962965</v>
      </c>
      <c r="T1645" s="18">
        <f t="shared" si="128"/>
        <v>41145.824212962965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8">
        <f t="shared" si="127"/>
        <v>41234.101388888892</v>
      </c>
      <c r="T1646" s="18">
        <f t="shared" si="128"/>
        <v>41174.05972222222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8">
        <f t="shared" si="127"/>
        <v>41534.617361111108</v>
      </c>
      <c r="T1647" s="18">
        <f t="shared" si="128"/>
        <v>41520.617361111108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8">
        <f t="shared" si="127"/>
        <v>41864.757638888892</v>
      </c>
      <c r="T1648" s="18">
        <f t="shared" si="128"/>
        <v>41832.450266203705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8">
        <f t="shared" si="127"/>
        <v>41068.409456018519</v>
      </c>
      <c r="T1649" s="18">
        <f t="shared" si="128"/>
        <v>41038.409456018519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8">
        <f t="shared" si="127"/>
        <v>40621.662986111114</v>
      </c>
      <c r="T1650" s="18">
        <f t="shared" si="128"/>
        <v>40591.704652777778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8">
        <f t="shared" si="127"/>
        <v>41781.684664351851</v>
      </c>
      <c r="T1651" s="18">
        <f t="shared" si="128"/>
        <v>41736.684664351851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8">
        <f t="shared" si="127"/>
        <v>41555.435613425929</v>
      </c>
      <c r="T1652" s="18">
        <f t="shared" si="128"/>
        <v>41525.435613425929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8">
        <f t="shared" si="127"/>
        <v>40658.290972222225</v>
      </c>
      <c r="T1653" s="18">
        <f t="shared" si="128"/>
        <v>40624.900694444441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8">
        <f t="shared" si="127"/>
        <v>41601.534641203703</v>
      </c>
      <c r="T1654" s="18">
        <f t="shared" si="128"/>
        <v>41571.492974537039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8">
        <f t="shared" si="127"/>
        <v>40656.834444444445</v>
      </c>
      <c r="T1655" s="18">
        <f t="shared" si="128"/>
        <v>40625.834444444445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8">
        <f t="shared" si="127"/>
        <v>41016.890740740739</v>
      </c>
      <c r="T1656" s="18">
        <f t="shared" si="128"/>
        <v>40986.890740740739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8">
        <f t="shared" si="127"/>
        <v>41003.750231481477</v>
      </c>
      <c r="T1657" s="18">
        <f t="shared" si="128"/>
        <v>40973.791898148149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8">
        <f t="shared" si="127"/>
        <v>41255.928842592592</v>
      </c>
      <c r="T1658" s="18">
        <f t="shared" si="128"/>
        <v>41225.928842592592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8">
        <f t="shared" si="127"/>
        <v>41052.782037037039</v>
      </c>
      <c r="T1659" s="18">
        <f t="shared" si="128"/>
        <v>41022.782037037039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8">
        <f t="shared" si="127"/>
        <v>41260.597222222219</v>
      </c>
      <c r="T1660" s="18">
        <f t="shared" si="128"/>
        <v>41222.22184027778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8">
        <f t="shared" si="127"/>
        <v>41624.5</v>
      </c>
      <c r="T1661" s="18">
        <f t="shared" si="128"/>
        <v>41595.913437499999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8">
        <f t="shared" si="127"/>
        <v>42489.915972222225</v>
      </c>
      <c r="T1662" s="18">
        <f t="shared" si="128"/>
        <v>42458.693865740745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8">
        <f t="shared" si="127"/>
        <v>42385.875</v>
      </c>
      <c r="T1663" s="18">
        <f t="shared" si="128"/>
        <v>42342.998043981483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8">
        <f t="shared" si="127"/>
        <v>40907.24</v>
      </c>
      <c r="T1664" s="18">
        <f t="shared" si="128"/>
        <v>40847.198333333334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8">
        <f t="shared" si="127"/>
        <v>42035.02207175926</v>
      </c>
      <c r="T1665" s="18">
        <f t="shared" si="128"/>
        <v>42005.02207175926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8323</v>
      </c>
      <c r="R1666" t="s">
        <v>8344</v>
      </c>
      <c r="S1666" s="18">
        <f t="shared" ref="S1666:S1729" si="132">(((I1666/60)/60)/24)+DATE(1970,1,)</f>
        <v>40983.165972222225</v>
      </c>
      <c r="T1666" s="18">
        <f t="shared" si="128"/>
        <v>40938.761782407404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8">
        <f t="shared" si="132"/>
        <v>40595.125</v>
      </c>
      <c r="T1667" s="18">
        <f t="shared" ref="T1667:T1730" si="133">(((J1667/60)/60)/24)+DATE(1970,1,)</f>
        <v>40563.649456018517</v>
      </c>
      <c r="U1667">
        <f t="shared" ref="U1667:U1730" si="134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8">
        <f t="shared" si="132"/>
        <v>41360.211493055554</v>
      </c>
      <c r="T1668" s="18">
        <f t="shared" si="133"/>
        <v>41330.253159722226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8">
        <f t="shared" si="132"/>
        <v>41708.290972222225</v>
      </c>
      <c r="T1669" s="18">
        <f t="shared" si="133"/>
        <v>41681.0705787037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8">
        <f t="shared" si="132"/>
        <v>40874.191423611112</v>
      </c>
      <c r="T1670" s="18">
        <f t="shared" si="133"/>
        <v>40844.14975694444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8">
        <f t="shared" si="132"/>
        <v>42520.885138888887</v>
      </c>
      <c r="T1671" s="18">
        <f t="shared" si="133"/>
        <v>42460.885138888887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8">
        <f t="shared" si="132"/>
        <v>40363.166666666664</v>
      </c>
      <c r="T1672" s="18">
        <f t="shared" si="133"/>
        <v>40312.930543981485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8">
        <f t="shared" si="132"/>
        <v>42582.54414351852</v>
      </c>
      <c r="T1673" s="18">
        <f t="shared" si="133"/>
        <v>42552.54414351852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8">
        <f t="shared" si="132"/>
        <v>41063.656597222223</v>
      </c>
      <c r="T1674" s="18">
        <f t="shared" si="133"/>
        <v>41033.656597222223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8">
        <f t="shared" si="132"/>
        <v>42068.878379629634</v>
      </c>
      <c r="T1675" s="18">
        <f t="shared" si="133"/>
        <v>42038.878379629634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8">
        <f t="shared" si="132"/>
        <v>42599.290972222225</v>
      </c>
      <c r="T1676" s="18">
        <f t="shared" si="133"/>
        <v>42568.605393518519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8">
        <f t="shared" si="132"/>
        <v>40831.918749999997</v>
      </c>
      <c r="T1677" s="18">
        <f t="shared" si="133"/>
        <v>40801.733101851853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8">
        <f t="shared" si="132"/>
        <v>41019.165972222225</v>
      </c>
      <c r="T1678" s="18">
        <f t="shared" si="133"/>
        <v>40972.72623842593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8">
        <f t="shared" si="132"/>
        <v>42475.249305555553</v>
      </c>
      <c r="T1679" s="18">
        <f t="shared" si="133"/>
        <v>42415.407129629632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8">
        <f t="shared" si="132"/>
        <v>41675.854988425926</v>
      </c>
      <c r="T1680" s="18">
        <f t="shared" si="133"/>
        <v>41661.854988425926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8">
        <f t="shared" si="132"/>
        <v>40745.068807870368</v>
      </c>
      <c r="T1681" s="18">
        <f t="shared" si="133"/>
        <v>40722.068807870368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8">
        <f t="shared" si="132"/>
        <v>41831.757719907408</v>
      </c>
      <c r="T1682" s="18">
        <f t="shared" si="133"/>
        <v>41801.757719907408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8">
        <f t="shared" si="132"/>
        <v>42822.083333333328</v>
      </c>
      <c r="T1683" s="18">
        <f t="shared" si="133"/>
        <v>42773.121342592596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8">
        <f t="shared" si="132"/>
        <v>42838.171990740739</v>
      </c>
      <c r="T1684" s="18">
        <f t="shared" si="133"/>
        <v>42778.21365740741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8">
        <f t="shared" si="132"/>
        <v>42831.781689814816</v>
      </c>
      <c r="T1685" s="18">
        <f t="shared" si="133"/>
        <v>42807.781689814816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8">
        <f t="shared" si="132"/>
        <v>42810.773622685185</v>
      </c>
      <c r="T1686" s="18">
        <f t="shared" si="133"/>
        <v>42782.815289351856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8">
        <f t="shared" si="132"/>
        <v>42817.208599537036</v>
      </c>
      <c r="T1687" s="18">
        <f t="shared" si="133"/>
        <v>42787.2502662037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8">
        <f t="shared" si="132"/>
        <v>42851.802303240736</v>
      </c>
      <c r="T1688" s="18">
        <f t="shared" si="133"/>
        <v>42791.843969907408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8">
        <f t="shared" si="132"/>
        <v>42834.84375</v>
      </c>
      <c r="T1689" s="18">
        <f t="shared" si="133"/>
        <v>42801.046817129631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8">
        <f t="shared" si="132"/>
        <v>42833.492986111116</v>
      </c>
      <c r="T1690" s="18">
        <f t="shared" si="133"/>
        <v>42803.534652777773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8">
        <f t="shared" si="132"/>
        <v>42809.900810185187</v>
      </c>
      <c r="T1691" s="18">
        <f t="shared" si="133"/>
        <v>42779.942476851851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8">
        <f t="shared" si="132"/>
        <v>42830.389374999999</v>
      </c>
      <c r="T1692" s="18">
        <f t="shared" si="133"/>
        <v>42800.43104166667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8">
        <f t="shared" si="132"/>
        <v>42827.041666666672</v>
      </c>
      <c r="T1693" s="18">
        <f t="shared" si="133"/>
        <v>42794.701481481476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8">
        <f t="shared" si="132"/>
        <v>42819.999305555553</v>
      </c>
      <c r="T1694" s="18">
        <f t="shared" si="133"/>
        <v>42787.151238425926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8">
        <f t="shared" si="132"/>
        <v>42833.833333333328</v>
      </c>
      <c r="T1695" s="18">
        <f t="shared" si="133"/>
        <v>42802.920277777783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8">
        <f t="shared" si="132"/>
        <v>42820.191666666666</v>
      </c>
      <c r="T1696" s="18">
        <f t="shared" si="133"/>
        <v>42790.669837962967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8">
        <f t="shared" si="132"/>
        <v>42834.041666666672</v>
      </c>
      <c r="T1697" s="18">
        <f t="shared" si="133"/>
        <v>42800.031412037039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8">
        <f t="shared" si="132"/>
        <v>42825.027905092589</v>
      </c>
      <c r="T1698" s="18">
        <f t="shared" si="133"/>
        <v>42795.069571759261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8">
        <f t="shared" si="132"/>
        <v>42833.991296296299</v>
      </c>
      <c r="T1699" s="18">
        <f t="shared" si="133"/>
        <v>42804.032962962956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8">
        <f t="shared" si="132"/>
        <v>42819.147916666669</v>
      </c>
      <c r="T1700" s="18">
        <f t="shared" si="133"/>
        <v>42795.207870370374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8">
        <f t="shared" si="132"/>
        <v>42835.863946759258</v>
      </c>
      <c r="T1701" s="18">
        <f t="shared" si="133"/>
        <v>42805.863946759258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8">
        <f t="shared" si="132"/>
        <v>42825.166666666672</v>
      </c>
      <c r="T1702" s="18">
        <f t="shared" si="133"/>
        <v>42795.071643518517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8">
        <f t="shared" si="132"/>
        <v>42018.664409722223</v>
      </c>
      <c r="T1703" s="18">
        <f t="shared" si="133"/>
        <v>41988.664409722223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8">
        <f t="shared" si="132"/>
        <v>42092.828125</v>
      </c>
      <c r="T1704" s="18">
        <f t="shared" si="133"/>
        <v>42062.869791666672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8">
        <f t="shared" si="132"/>
        <v>42246.281678240746</v>
      </c>
      <c r="T1705" s="18">
        <f t="shared" si="133"/>
        <v>42186.281678240746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8">
        <f t="shared" si="132"/>
        <v>42050.139733796299</v>
      </c>
      <c r="T1706" s="18">
        <f t="shared" si="133"/>
        <v>42020.139733796299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8">
        <f t="shared" si="132"/>
        <v>42255.666666666672</v>
      </c>
      <c r="T1707" s="18">
        <f t="shared" si="133"/>
        <v>42244.016736111109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8">
        <f t="shared" si="132"/>
        <v>42238.306388888886</v>
      </c>
      <c r="T1708" s="18">
        <f t="shared" si="133"/>
        <v>42178.306388888886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8">
        <f t="shared" si="132"/>
        <v>42456.679340277777</v>
      </c>
      <c r="T1709" s="18">
        <f t="shared" si="133"/>
        <v>42426.721006944441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8">
        <f t="shared" si="132"/>
        <v>42490.866967592592</v>
      </c>
      <c r="T1710" s="18">
        <f t="shared" si="133"/>
        <v>42450.866967592592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8">
        <f t="shared" si="132"/>
        <v>41881.818749999999</v>
      </c>
      <c r="T1711" s="18">
        <f t="shared" si="133"/>
        <v>41840.56381944444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8">
        <f t="shared" si="132"/>
        <v>42386.541666666672</v>
      </c>
      <c r="T1712" s="18">
        <f t="shared" si="133"/>
        <v>42340.59129629629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8">
        <f t="shared" si="132"/>
        <v>41882.646226851852</v>
      </c>
      <c r="T1713" s="18">
        <f t="shared" si="133"/>
        <v>41851.646226851852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8">
        <f t="shared" si="132"/>
        <v>42184.913807870369</v>
      </c>
      <c r="T1714" s="18">
        <f t="shared" si="133"/>
        <v>42124.913807870369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8">
        <f t="shared" si="132"/>
        <v>41916.801064814819</v>
      </c>
      <c r="T1715" s="18">
        <f t="shared" si="133"/>
        <v>41886.801064814819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8">
        <f t="shared" si="132"/>
        <v>42124.918530092589</v>
      </c>
      <c r="T1716" s="18">
        <f t="shared" si="133"/>
        <v>42094.918530092589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8">
        <f t="shared" si="132"/>
        <v>42093.140277777777</v>
      </c>
      <c r="T1717" s="18">
        <f t="shared" si="133"/>
        <v>42063.217418981483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8">
        <f t="shared" si="132"/>
        <v>42712.619201388887</v>
      </c>
      <c r="T1718" s="18">
        <f t="shared" si="133"/>
        <v>42672.577534722222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8">
        <f t="shared" si="132"/>
        <v>42480.166666666672</v>
      </c>
      <c r="T1719" s="18">
        <f t="shared" si="133"/>
        <v>42459.98192129629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8">
        <f t="shared" si="132"/>
        <v>42503.207638888889</v>
      </c>
      <c r="T1720" s="18">
        <f t="shared" si="133"/>
        <v>42459.610520833332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8">
        <f t="shared" si="132"/>
        <v>41898.534618055557</v>
      </c>
      <c r="T1721" s="18">
        <f t="shared" si="133"/>
        <v>41868.534618055557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8">
        <f t="shared" si="132"/>
        <v>41951.824895833335</v>
      </c>
      <c r="T1722" s="18">
        <f t="shared" si="133"/>
        <v>41921.783229166671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8">
        <f t="shared" si="132"/>
        <v>42348.461377314816</v>
      </c>
      <c r="T1723" s="18">
        <f t="shared" si="133"/>
        <v>42318.461377314816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8">
        <f t="shared" si="132"/>
        <v>42462.006944444445</v>
      </c>
      <c r="T1724" s="18">
        <f t="shared" si="133"/>
        <v>42424.960983796293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8">
        <f t="shared" si="132"/>
        <v>42185.25</v>
      </c>
      <c r="T1725" s="18">
        <f t="shared" si="133"/>
        <v>42128.82540509259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8">
        <f t="shared" si="132"/>
        <v>41941.932430555556</v>
      </c>
      <c r="T1726" s="18">
        <f t="shared" si="133"/>
        <v>41911.932430555556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8">
        <f t="shared" si="132"/>
        <v>41874.968159722222</v>
      </c>
      <c r="T1727" s="18">
        <f t="shared" si="133"/>
        <v>41844.968159722222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8">
        <f t="shared" si="132"/>
        <v>41816.919722222221</v>
      </c>
      <c r="T1728" s="18">
        <f t="shared" si="133"/>
        <v>41787.919722222221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8">
        <f t="shared" si="132"/>
        <v>42098.458333333328</v>
      </c>
      <c r="T1729" s="18">
        <f t="shared" si="133"/>
        <v>42043.927974537044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8323</v>
      </c>
      <c r="R1730" t="s">
        <v>8345</v>
      </c>
      <c r="S1730" s="18">
        <f t="shared" ref="S1730:S1793" si="137">(((I1730/60)/60)/24)+DATE(1970,1,)</f>
        <v>42297.625856481478</v>
      </c>
      <c r="T1730" s="18">
        <f t="shared" si="133"/>
        <v>42267.625856481478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8">
        <f t="shared" si="137"/>
        <v>42530.052152777775</v>
      </c>
      <c r="T1731" s="18">
        <f t="shared" ref="T1731:T1794" si="138">(((J1731/60)/60)/24)+DATE(1970,1,)</f>
        <v>42470.052152777775</v>
      </c>
      <c r="U1731">
        <f t="shared" ref="U1731:U1794" si="139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8">
        <f t="shared" si="137"/>
        <v>42301.087766203709</v>
      </c>
      <c r="T1732" s="18">
        <f t="shared" si="138"/>
        <v>42271.087766203709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8">
        <f t="shared" si="137"/>
        <v>42165.625</v>
      </c>
      <c r="T1733" s="18">
        <f t="shared" si="138"/>
        <v>42151.906851851847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8">
        <f t="shared" si="137"/>
        <v>42384.208333333328</v>
      </c>
      <c r="T1734" s="18">
        <f t="shared" si="138"/>
        <v>42324.683807870373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8">
        <f t="shared" si="137"/>
        <v>42625.895833333328</v>
      </c>
      <c r="T1735" s="18">
        <f t="shared" si="138"/>
        <v>42613.675625000003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8">
        <f t="shared" si="137"/>
        <v>42131.036527777775</v>
      </c>
      <c r="T1736" s="18">
        <f t="shared" si="138"/>
        <v>42101.036527777775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8">
        <f t="shared" si="137"/>
        <v>42588.814178240747</v>
      </c>
      <c r="T1737" s="18">
        <f t="shared" si="138"/>
        <v>42558.814178240747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8">
        <f t="shared" si="137"/>
        <v>42315.90315972222</v>
      </c>
      <c r="T1738" s="18">
        <f t="shared" si="138"/>
        <v>42285.861493055556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8">
        <f t="shared" si="137"/>
        <v>42204.948981481488</v>
      </c>
      <c r="T1739" s="18">
        <f t="shared" si="138"/>
        <v>42174.948981481488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8">
        <f t="shared" si="137"/>
        <v>41913.874328703707</v>
      </c>
      <c r="T1740" s="18">
        <f t="shared" si="138"/>
        <v>41883.874328703707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8">
        <f t="shared" si="137"/>
        <v>42493.832546296297</v>
      </c>
      <c r="T1741" s="18">
        <f t="shared" si="138"/>
        <v>42434.874212962968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8">
        <f t="shared" si="137"/>
        <v>42200.817384259266</v>
      </c>
      <c r="T1742" s="18">
        <f t="shared" si="138"/>
        <v>42170.817384259266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8">
        <f t="shared" si="137"/>
        <v>42164.628136574072</v>
      </c>
      <c r="T1743" s="18">
        <f t="shared" si="138"/>
        <v>42119.628136574072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8">
        <f t="shared" si="137"/>
        <v>42741.875</v>
      </c>
      <c r="T1744" s="18">
        <f t="shared" si="138"/>
        <v>42709.876967592587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8">
        <f t="shared" si="137"/>
        <v>42608.165972222225</v>
      </c>
      <c r="T1745" s="18">
        <f t="shared" si="138"/>
        <v>42585.925636574073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8">
        <f t="shared" si="137"/>
        <v>42070.563391203701</v>
      </c>
      <c r="T1746" s="18">
        <f t="shared" si="138"/>
        <v>42025.605057870373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8">
        <f t="shared" si="137"/>
        <v>42725.083333333328</v>
      </c>
      <c r="T1747" s="18">
        <f t="shared" si="138"/>
        <v>42689.259699074071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8">
        <f t="shared" si="137"/>
        <v>42697.083333333328</v>
      </c>
      <c r="T1748" s="18">
        <f t="shared" si="138"/>
        <v>42667.176701388889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8">
        <f t="shared" si="137"/>
        <v>42320.625</v>
      </c>
      <c r="T1749" s="18">
        <f t="shared" si="138"/>
        <v>42291.435532407413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8">
        <f t="shared" si="137"/>
        <v>42248.950729166667</v>
      </c>
      <c r="T1750" s="18">
        <f t="shared" si="138"/>
        <v>42218.950729166667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8">
        <f t="shared" si="137"/>
        <v>42794.791666666672</v>
      </c>
      <c r="T1751" s="18">
        <f t="shared" si="138"/>
        <v>42757.975937499999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8">
        <f t="shared" si="137"/>
        <v>42478.836851851855</v>
      </c>
      <c r="T1752" s="18">
        <f t="shared" si="138"/>
        <v>42453.836851851855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8">
        <f t="shared" si="137"/>
        <v>42081.739849537036</v>
      </c>
      <c r="T1753" s="18">
        <f t="shared" si="138"/>
        <v>42051.7815162037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8">
        <f t="shared" si="137"/>
        <v>42656.253263888888</v>
      </c>
      <c r="T1754" s="18">
        <f t="shared" si="138"/>
        <v>42626.253263888888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8">
        <f t="shared" si="137"/>
        <v>42449.707962962959</v>
      </c>
      <c r="T1755" s="18">
        <f t="shared" si="138"/>
        <v>42419.74962962963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8">
        <f t="shared" si="137"/>
        <v>42096.835104166668</v>
      </c>
      <c r="T1756" s="18">
        <f t="shared" si="138"/>
        <v>42066.876770833333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8">
        <f t="shared" si="137"/>
        <v>42281.788900462961</v>
      </c>
      <c r="T1757" s="18">
        <f t="shared" si="138"/>
        <v>42251.788900462961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8">
        <f t="shared" si="137"/>
        <v>42610.167465277773</v>
      </c>
      <c r="T1758" s="18">
        <f t="shared" si="138"/>
        <v>42570.167465277773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8">
        <f t="shared" si="137"/>
        <v>42762.811805555553</v>
      </c>
      <c r="T1759" s="18">
        <f t="shared" si="138"/>
        <v>42732.827349537038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8">
        <f t="shared" si="137"/>
        <v>42564.955925925926</v>
      </c>
      <c r="T1760" s="18">
        <f t="shared" si="138"/>
        <v>42504.955925925926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8">
        <f t="shared" si="137"/>
        <v>42087.787372685183</v>
      </c>
      <c r="T1761" s="18">
        <f t="shared" si="138"/>
        <v>42067.829039351855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8">
        <f t="shared" si="137"/>
        <v>42424.67260416667</v>
      </c>
      <c r="T1762" s="18">
        <f t="shared" si="138"/>
        <v>42404.67260416667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8">
        <f t="shared" si="137"/>
        <v>42258.567824074074</v>
      </c>
      <c r="T1763" s="18">
        <f t="shared" si="138"/>
        <v>42208.567824074074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8">
        <f t="shared" si="137"/>
        <v>42439.982002314813</v>
      </c>
      <c r="T1764" s="18">
        <f t="shared" si="138"/>
        <v>42409.982002314813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8">
        <f t="shared" si="137"/>
        <v>42665.868518518517</v>
      </c>
      <c r="T1765" s="18">
        <f t="shared" si="138"/>
        <v>42635.868518518517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8">
        <f t="shared" si="137"/>
        <v>41853.485868055555</v>
      </c>
      <c r="T1766" s="18">
        <f t="shared" si="138"/>
        <v>41824.485868055555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8">
        <f t="shared" si="137"/>
        <v>41863.980462962965</v>
      </c>
      <c r="T1767" s="18">
        <f t="shared" si="138"/>
        <v>41833.980462962965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8">
        <f t="shared" si="137"/>
        <v>41875.859814814816</v>
      </c>
      <c r="T1768" s="18">
        <f t="shared" si="138"/>
        <v>41854.859814814816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8">
        <f t="shared" si="137"/>
        <v>41853.658379629633</v>
      </c>
      <c r="T1769" s="18">
        <f t="shared" si="138"/>
        <v>41823.658379629633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8">
        <f t="shared" si="137"/>
        <v>41908.560694444444</v>
      </c>
      <c r="T1770" s="18">
        <f t="shared" si="138"/>
        <v>41848.560694444444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8">
        <f t="shared" si="137"/>
        <v>42016.818969907406</v>
      </c>
      <c r="T1771" s="18">
        <f t="shared" si="138"/>
        <v>41986.818969907406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8">
        <f t="shared" si="137"/>
        <v>41925.780023148152</v>
      </c>
      <c r="T1772" s="18">
        <f t="shared" si="138"/>
        <v>41890.780023148152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8">
        <f t="shared" si="137"/>
        <v>41934.979629629634</v>
      </c>
      <c r="T1773" s="18">
        <f t="shared" si="138"/>
        <v>41904.979629629634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8">
        <f t="shared" si="137"/>
        <v>41825.718009259261</v>
      </c>
      <c r="T1774" s="18">
        <f t="shared" si="138"/>
        <v>41765.718009259261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8">
        <f t="shared" si="137"/>
        <v>42022.760393518518</v>
      </c>
      <c r="T1775" s="18">
        <f t="shared" si="138"/>
        <v>41977.760393518518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8">
        <f t="shared" si="137"/>
        <v>41971.624305555553</v>
      </c>
      <c r="T1776" s="18">
        <f t="shared" si="138"/>
        <v>41929.218657407408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8">
        <f t="shared" si="137"/>
        <v>41935.976388888892</v>
      </c>
      <c r="T1777" s="18">
        <f t="shared" si="138"/>
        <v>41890.976388888892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8">
        <f t="shared" si="137"/>
        <v>41940.95684027778</v>
      </c>
      <c r="T1778" s="18">
        <f t="shared" si="138"/>
        <v>41904.95684027778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8">
        <f t="shared" si="137"/>
        <v>42054.357094907406</v>
      </c>
      <c r="T1779" s="18">
        <f t="shared" si="138"/>
        <v>42024.357094907406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8">
        <f t="shared" si="137"/>
        <v>42089.821701388893</v>
      </c>
      <c r="T1780" s="18">
        <f t="shared" si="138"/>
        <v>42044.86336805555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8">
        <f t="shared" si="137"/>
        <v>42614.691898148143</v>
      </c>
      <c r="T1781" s="18">
        <f t="shared" si="138"/>
        <v>42584.691898148143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8">
        <f t="shared" si="137"/>
        <v>42552.600810185191</v>
      </c>
      <c r="T1782" s="18">
        <f t="shared" si="138"/>
        <v>42492.600810185191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8">
        <f t="shared" si="137"/>
        <v>42627.617418981477</v>
      </c>
      <c r="T1783" s="18">
        <f t="shared" si="138"/>
        <v>42596.617418981477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8">
        <f t="shared" si="137"/>
        <v>42420.575104166666</v>
      </c>
      <c r="T1784" s="18">
        <f t="shared" si="138"/>
        <v>42387.575104166666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8">
        <f t="shared" si="137"/>
        <v>42144.949976851851</v>
      </c>
      <c r="T1785" s="18">
        <f t="shared" si="138"/>
        <v>42114.949976851851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8">
        <f t="shared" si="137"/>
        <v>42034.142361111109</v>
      </c>
      <c r="T1786" s="18">
        <f t="shared" si="138"/>
        <v>42002.655555555553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8">
        <f t="shared" si="137"/>
        <v>41927</v>
      </c>
      <c r="T1787" s="18">
        <f t="shared" si="138"/>
        <v>41896.134895833333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8">
        <f t="shared" si="137"/>
        <v>41987.550659722227</v>
      </c>
      <c r="T1788" s="18">
        <f t="shared" si="138"/>
        <v>41957.550659722227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8">
        <f t="shared" si="137"/>
        <v>42097.613854166666</v>
      </c>
      <c r="T1789" s="18">
        <f t="shared" si="138"/>
        <v>42067.65552083333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8">
        <f t="shared" si="137"/>
        <v>41942.94840277778</v>
      </c>
      <c r="T1790" s="18">
        <f t="shared" si="138"/>
        <v>41912.94840277778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8">
        <f t="shared" si="137"/>
        <v>42015.250034722223</v>
      </c>
      <c r="T1791" s="18">
        <f t="shared" si="138"/>
        <v>41955.250034722223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8">
        <f t="shared" si="137"/>
        <v>42039.674513888895</v>
      </c>
      <c r="T1792" s="18">
        <f t="shared" si="138"/>
        <v>42009.674513888895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8">
        <f t="shared" si="137"/>
        <v>42032.740335648152</v>
      </c>
      <c r="T1793" s="18">
        <f t="shared" si="138"/>
        <v>41972.740335648152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8336</v>
      </c>
      <c r="R1794" t="s">
        <v>8337</v>
      </c>
      <c r="S1794" s="18">
        <f t="shared" ref="S1794:S1857" si="142">(((I1794/60)/60)/24)+DATE(1970,1,)</f>
        <v>42225.290972222225</v>
      </c>
      <c r="T1794" s="18">
        <f t="shared" si="138"/>
        <v>42188.031041666662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8">
        <f t="shared" si="142"/>
        <v>41969.933333333334</v>
      </c>
      <c r="T1795" s="18">
        <f t="shared" ref="T1795:T1858" si="143">(((J1795/60)/60)/24)+DATE(1970,1,)</f>
        <v>41939.89166666667</v>
      </c>
      <c r="U1795">
        <f t="shared" ref="U1795:U1858" si="144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8">
        <f t="shared" si="142"/>
        <v>42045.551180555558</v>
      </c>
      <c r="T1796" s="18">
        <f t="shared" si="143"/>
        <v>42010.551180555558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8">
        <f t="shared" si="142"/>
        <v>42656.666666666672</v>
      </c>
      <c r="T1797" s="18">
        <f t="shared" si="143"/>
        <v>42627.288668981477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8">
        <f t="shared" si="142"/>
        <v>42574.439421296294</v>
      </c>
      <c r="T1798" s="18">
        <f t="shared" si="143"/>
        <v>42514.439421296294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8">
        <f t="shared" si="142"/>
        <v>42718.56931712963</v>
      </c>
      <c r="T1799" s="18">
        <f t="shared" si="143"/>
        <v>42688.56931712963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8">
        <f t="shared" si="142"/>
        <v>42403.32677083333</v>
      </c>
      <c r="T1800" s="18">
        <f t="shared" si="143"/>
        <v>42343.32677083333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8">
        <f t="shared" si="142"/>
        <v>41953.884351851855</v>
      </c>
      <c r="T1801" s="18">
        <f t="shared" si="143"/>
        <v>41933.842685185184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8">
        <f t="shared" si="142"/>
        <v>42652.606134259258</v>
      </c>
      <c r="T1802" s="18">
        <f t="shared" si="143"/>
        <v>42622.606134259258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8">
        <f t="shared" si="142"/>
        <v>42352.506944444445</v>
      </c>
      <c r="T1803" s="18">
        <f t="shared" si="143"/>
        <v>42320.660509259258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8">
        <f t="shared" si="142"/>
        <v>42181.915972222225</v>
      </c>
      <c r="T1804" s="18">
        <f t="shared" si="143"/>
        <v>42158.47256944445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8">
        <f t="shared" si="142"/>
        <v>42048.071550925932</v>
      </c>
      <c r="T1805" s="18">
        <f t="shared" si="143"/>
        <v>42017.071550925932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8">
        <f t="shared" si="142"/>
        <v>42321.719953703709</v>
      </c>
      <c r="T1806" s="18">
        <f t="shared" si="143"/>
        <v>42281.678287037037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8">
        <f t="shared" si="142"/>
        <v>42278.75</v>
      </c>
      <c r="T1807" s="18">
        <f t="shared" si="143"/>
        <v>42246.803912037038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8">
        <f t="shared" si="142"/>
        <v>41911.638298611113</v>
      </c>
      <c r="T1808" s="18">
        <f t="shared" si="143"/>
        <v>41876.638298611113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8">
        <f t="shared" si="142"/>
        <v>41909.068437499998</v>
      </c>
      <c r="T1809" s="18">
        <f t="shared" si="143"/>
        <v>41879.068437499998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8">
        <f t="shared" si="142"/>
        <v>42776.680902777778</v>
      </c>
      <c r="T1810" s="18">
        <f t="shared" si="143"/>
        <v>42741.680902777778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8">
        <f t="shared" si="142"/>
        <v>42063.907858796301</v>
      </c>
      <c r="T1811" s="18">
        <f t="shared" si="143"/>
        <v>42028.907858796301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8">
        <f t="shared" si="142"/>
        <v>41871.91002314815</v>
      </c>
      <c r="T1812" s="18">
        <f t="shared" si="143"/>
        <v>41859.91002314815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8">
        <f t="shared" si="142"/>
        <v>41935.166666666664</v>
      </c>
      <c r="T1813" s="18">
        <f t="shared" si="143"/>
        <v>41875.433680555558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8">
        <f t="shared" si="142"/>
        <v>42553.318703703699</v>
      </c>
      <c r="T1814" s="18">
        <f t="shared" si="143"/>
        <v>42523.318703703699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8">
        <f t="shared" si="142"/>
        <v>41858.889027777775</v>
      </c>
      <c r="T1815" s="18">
        <f t="shared" si="143"/>
        <v>41828.889027777775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8">
        <f t="shared" si="142"/>
        <v>42062.314074074078</v>
      </c>
      <c r="T1816" s="18">
        <f t="shared" si="143"/>
        <v>42032.314074074078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8">
        <f t="shared" si="142"/>
        <v>42185.906678240746</v>
      </c>
      <c r="T1817" s="18">
        <f t="shared" si="143"/>
        <v>42171.906678240746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8">
        <f t="shared" si="142"/>
        <v>42575.791666666672</v>
      </c>
      <c r="T1818" s="18">
        <f t="shared" si="143"/>
        <v>42547.876192129625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8">
        <f t="shared" si="142"/>
        <v>42764.290972222225</v>
      </c>
      <c r="T1819" s="18">
        <f t="shared" si="143"/>
        <v>42704.662118055552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8">
        <f t="shared" si="142"/>
        <v>42096.192708333328</v>
      </c>
      <c r="T1820" s="18">
        <f t="shared" si="143"/>
        <v>42066.234375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8">
        <f t="shared" si="142"/>
        <v>41849.752268518518</v>
      </c>
      <c r="T1821" s="18">
        <f t="shared" si="143"/>
        <v>41819.752268518518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8">
        <f t="shared" si="142"/>
        <v>42094.042708333334</v>
      </c>
      <c r="T1822" s="18">
        <f t="shared" si="143"/>
        <v>42064.084375000006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8">
        <f t="shared" si="142"/>
        <v>40970.319062499999</v>
      </c>
      <c r="T1823" s="18">
        <f t="shared" si="143"/>
        <v>40925.319062499999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8">
        <f t="shared" si="142"/>
        <v>41669.792361111111</v>
      </c>
      <c r="T1824" s="18">
        <f t="shared" si="143"/>
        <v>41633.797013888885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8">
        <f t="shared" si="142"/>
        <v>41205.684907407405</v>
      </c>
      <c r="T1825" s="18">
        <f t="shared" si="143"/>
        <v>41175.684907407405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8">
        <f t="shared" si="142"/>
        <v>41646.088888888888</v>
      </c>
      <c r="T1826" s="18">
        <f t="shared" si="143"/>
        <v>41625.916284722225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8">
        <f t="shared" si="142"/>
        <v>41465.83452546296</v>
      </c>
      <c r="T1827" s="18">
        <f t="shared" si="143"/>
        <v>41442.83452546296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8">
        <f t="shared" si="142"/>
        <v>41686.923807870371</v>
      </c>
      <c r="T1828" s="18">
        <f t="shared" si="143"/>
        <v>41656.923807870371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8">
        <f t="shared" si="142"/>
        <v>40604.325937499998</v>
      </c>
      <c r="T1829" s="18">
        <f t="shared" si="143"/>
        <v>40554.325937499998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8">
        <f t="shared" si="142"/>
        <v>41767.916666666664</v>
      </c>
      <c r="T1830" s="18">
        <f t="shared" si="143"/>
        <v>41735.899652777778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8">
        <f t="shared" si="142"/>
        <v>40563.916666666664</v>
      </c>
      <c r="T1831" s="18">
        <f t="shared" si="143"/>
        <v>40515.087627314817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8">
        <f t="shared" si="142"/>
        <v>41693.684108796297</v>
      </c>
      <c r="T1832" s="18">
        <f t="shared" si="143"/>
        <v>41663.684108796297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8">
        <f t="shared" si="142"/>
        <v>41040.996099537035</v>
      </c>
      <c r="T1833" s="18">
        <f t="shared" si="143"/>
        <v>41025.996099537035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8">
        <f t="shared" si="142"/>
        <v>40605.539664351854</v>
      </c>
      <c r="T1834" s="18">
        <f t="shared" si="143"/>
        <v>40575.539664351854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8">
        <f t="shared" si="142"/>
        <v>41334.332638888889</v>
      </c>
      <c r="T1835" s="18">
        <f t="shared" si="143"/>
        <v>41302.044016203705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8">
        <f t="shared" si="142"/>
        <v>42027.964062500003</v>
      </c>
      <c r="T1836" s="18">
        <f t="shared" si="143"/>
        <v>41987.964062500003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8">
        <f t="shared" si="142"/>
        <v>42459.660543981481</v>
      </c>
      <c r="T1837" s="18">
        <f t="shared" si="143"/>
        <v>42429.702210648145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8">
        <f t="shared" si="142"/>
        <v>41321.809363425928</v>
      </c>
      <c r="T1838" s="18">
        <f t="shared" si="143"/>
        <v>41304.809363425928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8">
        <f t="shared" si="142"/>
        <v>40985.006192129629</v>
      </c>
      <c r="T1839" s="18">
        <f t="shared" si="143"/>
        <v>40925.047858796301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8">
        <f t="shared" si="142"/>
        <v>40816.125</v>
      </c>
      <c r="T1840" s="18">
        <f t="shared" si="143"/>
        <v>40787.786539351851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8">
        <f t="shared" si="142"/>
        <v>42643.722013888888</v>
      </c>
      <c r="T1841" s="18">
        <f t="shared" si="143"/>
        <v>42613.722013888888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8">
        <f t="shared" si="142"/>
        <v>41400.207638888889</v>
      </c>
      <c r="T1842" s="18">
        <f t="shared" si="143"/>
        <v>41381.096180555556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8">
        <f t="shared" si="142"/>
        <v>41778.207638888889</v>
      </c>
      <c r="T1843" s="18">
        <f t="shared" si="143"/>
        <v>41744.84542824074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8">
        <f t="shared" si="142"/>
        <v>42064.249305555553</v>
      </c>
      <c r="T1844" s="18">
        <f t="shared" si="143"/>
        <v>42030.631724537037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8">
        <f t="shared" si="142"/>
        <v>40593.994837962964</v>
      </c>
      <c r="T1845" s="18">
        <f t="shared" si="143"/>
        <v>40563.994837962964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8">
        <f t="shared" si="142"/>
        <v>40704.125</v>
      </c>
      <c r="T1846" s="18">
        <f t="shared" si="143"/>
        <v>40665.973541666666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8">
        <f t="shared" si="142"/>
        <v>42537.204861111109</v>
      </c>
      <c r="T1847" s="18">
        <f t="shared" si="143"/>
        <v>42522.333310185189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8">
        <f t="shared" si="142"/>
        <v>41257.650196759263</v>
      </c>
      <c r="T1848" s="18">
        <f t="shared" si="143"/>
        <v>41227.650196759263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8">
        <f t="shared" si="142"/>
        <v>42114.236481481479</v>
      </c>
      <c r="T1849" s="18">
        <f t="shared" si="143"/>
        <v>42093.236481481479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8">
        <f t="shared" si="142"/>
        <v>40754.290972222225</v>
      </c>
      <c r="T1850" s="18">
        <f t="shared" si="143"/>
        <v>40690.788055555553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8">
        <f t="shared" si="142"/>
        <v>41198.845590277779</v>
      </c>
      <c r="T1851" s="18">
        <f t="shared" si="143"/>
        <v>41168.845590277779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8">
        <f t="shared" si="142"/>
        <v>41829.959490740745</v>
      </c>
      <c r="T1852" s="18">
        <f t="shared" si="143"/>
        <v>41799.959490740745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8">
        <f t="shared" si="142"/>
        <v>41847.041666666664</v>
      </c>
      <c r="T1853" s="18">
        <f t="shared" si="143"/>
        <v>41826.906689814816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8">
        <f t="shared" si="142"/>
        <v>42118</v>
      </c>
      <c r="T1854" s="18">
        <f t="shared" si="143"/>
        <v>42080.77143518519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8">
        <f t="shared" si="142"/>
        <v>41226.102048611108</v>
      </c>
      <c r="T1855" s="18">
        <f t="shared" si="143"/>
        <v>41176.060381944444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8">
        <f t="shared" si="142"/>
        <v>41417.021261574075</v>
      </c>
      <c r="T1856" s="18">
        <f t="shared" si="143"/>
        <v>41387.021261574075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8">
        <f t="shared" si="142"/>
        <v>41644.538657407407</v>
      </c>
      <c r="T1857" s="18">
        <f t="shared" si="143"/>
        <v>41599.538657407407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8323</v>
      </c>
      <c r="R1858" t="s">
        <v>8324</v>
      </c>
      <c r="S1858" s="18">
        <f t="shared" ref="S1858:S1921" si="147">(((I1858/60)/60)/24)+DATE(1970,1,)</f>
        <v>41837.854999999996</v>
      </c>
      <c r="T1858" s="18">
        <f t="shared" si="143"/>
        <v>41816.854999999996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8">
        <f t="shared" si="147"/>
        <v>41893.76866898148</v>
      </c>
      <c r="T1859" s="18">
        <f t="shared" ref="T1859:T1922" si="148">(((J1859/60)/60)/24)+DATE(1970,1,)</f>
        <v>41863.76866898148</v>
      </c>
      <c r="U1859">
        <f t="shared" ref="U1859:U1922" si="14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8">
        <f t="shared" si="147"/>
        <v>40892.242141203707</v>
      </c>
      <c r="T1860" s="18">
        <f t="shared" si="148"/>
        <v>40832.200474537036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8">
        <f t="shared" si="147"/>
        <v>40807.770011574074</v>
      </c>
      <c r="T1861" s="18">
        <f t="shared" si="148"/>
        <v>40777.770011574074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8">
        <f t="shared" si="147"/>
        <v>41675.709305555552</v>
      </c>
      <c r="T1862" s="18">
        <f t="shared" si="148"/>
        <v>41654.709305555552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8">
        <f t="shared" si="147"/>
        <v>42029.300243055557</v>
      </c>
      <c r="T1863" s="18">
        <f t="shared" si="148"/>
        <v>41999.300243055557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8">
        <f t="shared" si="147"/>
        <v>42801.3125</v>
      </c>
      <c r="T1864" s="18">
        <f t="shared" si="148"/>
        <v>42754.492754629624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8">
        <f t="shared" si="147"/>
        <v>41801.797280092593</v>
      </c>
      <c r="T1865" s="18">
        <f t="shared" si="148"/>
        <v>41771.797280092593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8">
        <f t="shared" si="147"/>
        <v>41762.716435185182</v>
      </c>
      <c r="T1866" s="18">
        <f t="shared" si="148"/>
        <v>41732.716435185182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8">
        <f t="shared" si="147"/>
        <v>42679.409108796302</v>
      </c>
      <c r="T1867" s="18">
        <f t="shared" si="148"/>
        <v>42644.367442129631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8">
        <f t="shared" si="147"/>
        <v>42794.166666666672</v>
      </c>
      <c r="T1868" s="18">
        <f t="shared" si="148"/>
        <v>42741.246493055558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8">
        <f t="shared" si="147"/>
        <v>42678.924907407403</v>
      </c>
      <c r="T1869" s="18">
        <f t="shared" si="148"/>
        <v>42648.924907407403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8">
        <f t="shared" si="147"/>
        <v>42352.332638888889</v>
      </c>
      <c r="T1870" s="18">
        <f t="shared" si="148"/>
        <v>42327.779224537036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8">
        <f t="shared" si="147"/>
        <v>42738.002881944441</v>
      </c>
      <c r="T1871" s="18">
        <f t="shared" si="148"/>
        <v>42708.002881944441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8">
        <f t="shared" si="147"/>
        <v>42399.178472222222</v>
      </c>
      <c r="T1872" s="18">
        <f t="shared" si="148"/>
        <v>42370.355729166666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8">
        <f t="shared" si="147"/>
        <v>41962.825243055559</v>
      </c>
      <c r="T1873" s="18">
        <f t="shared" si="148"/>
        <v>41922.783576388887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8">
        <f t="shared" si="147"/>
        <v>42184.129652777774</v>
      </c>
      <c r="T1874" s="18">
        <f t="shared" si="148"/>
        <v>42154.129652777774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8">
        <f t="shared" si="147"/>
        <v>42192.697916666672</v>
      </c>
      <c r="T1875" s="18">
        <f t="shared" si="148"/>
        <v>42163.615856481483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8">
        <f t="shared" si="147"/>
        <v>42548.969131944439</v>
      </c>
      <c r="T1876" s="18">
        <f t="shared" si="148"/>
        <v>42528.969131944439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8">
        <f t="shared" si="147"/>
        <v>42587.899398148147</v>
      </c>
      <c r="T1877" s="18">
        <f t="shared" si="148"/>
        <v>42527.899398148147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8">
        <f t="shared" si="147"/>
        <v>41805.284780092588</v>
      </c>
      <c r="T1878" s="18">
        <f t="shared" si="148"/>
        <v>41775.284780092588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8">
        <f t="shared" si="147"/>
        <v>42063.029224537036</v>
      </c>
      <c r="T1879" s="18">
        <f t="shared" si="148"/>
        <v>42034.029224537036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8">
        <f t="shared" si="147"/>
        <v>41802.008738425924</v>
      </c>
      <c r="T1880" s="18">
        <f t="shared" si="148"/>
        <v>41772.008738425924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8">
        <f t="shared" si="147"/>
        <v>42442.607974537037</v>
      </c>
      <c r="T1881" s="18">
        <f t="shared" si="148"/>
        <v>42412.649641203709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8">
        <f t="shared" si="147"/>
        <v>42458.525231481486</v>
      </c>
      <c r="T1882" s="18">
        <f t="shared" si="148"/>
        <v>42429.566898148143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8">
        <f t="shared" si="147"/>
        <v>42072.110983796301</v>
      </c>
      <c r="T1883" s="18">
        <f t="shared" si="148"/>
        <v>42042.152650462958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8">
        <f t="shared" si="147"/>
        <v>41099.991666666669</v>
      </c>
      <c r="T1884" s="18">
        <f t="shared" si="148"/>
        <v>41066.949212962965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8">
        <f t="shared" si="147"/>
        <v>41006.906342592592</v>
      </c>
      <c r="T1885" s="18">
        <f t="shared" si="148"/>
        <v>40976.948009259257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8">
        <f t="shared" si="147"/>
        <v>41239.5</v>
      </c>
      <c r="T1886" s="18">
        <f t="shared" si="148"/>
        <v>41204.198321759257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8">
        <f t="shared" si="147"/>
        <v>41130.916666666664</v>
      </c>
      <c r="T1887" s="18">
        <f t="shared" si="148"/>
        <v>41098.093865740739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8">
        <f t="shared" si="147"/>
        <v>41954.94835648148</v>
      </c>
      <c r="T1888" s="18">
        <f t="shared" si="148"/>
        <v>41924.906689814816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8">
        <f t="shared" si="147"/>
        <v>42340.895833333328</v>
      </c>
      <c r="T1889" s="18">
        <f t="shared" si="148"/>
        <v>42322.800138888888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8">
        <f t="shared" si="147"/>
        <v>40329.207638888889</v>
      </c>
      <c r="T1890" s="18">
        <f t="shared" si="148"/>
        <v>40298.239953703705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8">
        <f t="shared" si="147"/>
        <v>41343.751689814817</v>
      </c>
      <c r="T1891" s="18">
        <f t="shared" si="148"/>
        <v>41298.793356481481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8">
        <f t="shared" si="147"/>
        <v>41257.786203703705</v>
      </c>
      <c r="T1892" s="18">
        <f t="shared" si="148"/>
        <v>41227.786203703705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8">
        <f t="shared" si="147"/>
        <v>40380.25</v>
      </c>
      <c r="T1893" s="18">
        <f t="shared" si="148"/>
        <v>40334.798078703701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8">
        <f t="shared" si="147"/>
        <v>40700.637511574074</v>
      </c>
      <c r="T1894" s="18">
        <f t="shared" si="148"/>
        <v>40670.637511574074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8">
        <f t="shared" si="147"/>
        <v>40648.165972222225</v>
      </c>
      <c r="T1895" s="18">
        <f t="shared" si="148"/>
        <v>40631.94195601852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8">
        <f t="shared" si="147"/>
        <v>40950.904895833337</v>
      </c>
      <c r="T1896" s="18">
        <f t="shared" si="148"/>
        <v>40919.904895833337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8">
        <f t="shared" si="147"/>
        <v>42296.746782407412</v>
      </c>
      <c r="T1897" s="18">
        <f t="shared" si="148"/>
        <v>42266.746782407412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8">
        <f t="shared" si="147"/>
        <v>41010.710243055553</v>
      </c>
      <c r="T1898" s="18">
        <f t="shared" si="148"/>
        <v>40980.710243055553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8">
        <f t="shared" si="147"/>
        <v>41701.875</v>
      </c>
      <c r="T1899" s="18">
        <f t="shared" si="148"/>
        <v>41679.583402777782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8">
        <f t="shared" si="147"/>
        <v>42400.75</v>
      </c>
      <c r="T1900" s="18">
        <f t="shared" si="148"/>
        <v>42365.192974537036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8">
        <f t="shared" si="147"/>
        <v>42087.90006944444</v>
      </c>
      <c r="T1901" s="18">
        <f t="shared" si="148"/>
        <v>42057.941736111112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8">
        <f t="shared" si="147"/>
        <v>41187.415972222225</v>
      </c>
      <c r="T1902" s="18">
        <f t="shared" si="148"/>
        <v>41159.871886574074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8">
        <f t="shared" si="147"/>
        <v>42145.541666666672</v>
      </c>
      <c r="T1903" s="18">
        <f t="shared" si="148"/>
        <v>42115.54315972222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8">
        <f t="shared" si="147"/>
        <v>42066.789895833332</v>
      </c>
      <c r="T1904" s="18">
        <f t="shared" si="148"/>
        <v>42036.789895833332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8">
        <f t="shared" si="147"/>
        <v>42761.770729166667</v>
      </c>
      <c r="T1905" s="18">
        <f t="shared" si="148"/>
        <v>42701.770729166667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8">
        <f t="shared" si="147"/>
        <v>42370.685428240744</v>
      </c>
      <c r="T1906" s="18">
        <f t="shared" si="148"/>
        <v>42325.685428240744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8">
        <f t="shared" si="147"/>
        <v>41888.925856481481</v>
      </c>
      <c r="T1907" s="18">
        <f t="shared" si="148"/>
        <v>41858.925856481481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8">
        <f t="shared" si="147"/>
        <v>42543.671099537038</v>
      </c>
      <c r="T1908" s="18">
        <f t="shared" si="148"/>
        <v>42513.671099537038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8">
        <f t="shared" si="147"/>
        <v>41781.587094907409</v>
      </c>
      <c r="T1909" s="18">
        <f t="shared" si="148"/>
        <v>41766.587094907409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8">
        <f t="shared" si="147"/>
        <v>42732.917824074073</v>
      </c>
      <c r="T1910" s="18">
        <f t="shared" si="148"/>
        <v>42702.917824074073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8">
        <f t="shared" si="147"/>
        <v>41934.429155092592</v>
      </c>
      <c r="T1911" s="18">
        <f t="shared" si="148"/>
        <v>41904.429155092592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8">
        <f t="shared" si="147"/>
        <v>42307.947916666672</v>
      </c>
      <c r="T1912" s="18">
        <f t="shared" si="148"/>
        <v>42263.963159722218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8">
        <f t="shared" si="147"/>
        <v>41859.033958333333</v>
      </c>
      <c r="T1913" s="18">
        <f t="shared" si="148"/>
        <v>41829.033958333333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8">
        <f t="shared" si="147"/>
        <v>42158.226388888885</v>
      </c>
      <c r="T1914" s="18">
        <f t="shared" si="148"/>
        <v>42128.226388888885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8">
        <f t="shared" si="147"/>
        <v>41919.511319444442</v>
      </c>
      <c r="T1915" s="18">
        <f t="shared" si="148"/>
        <v>41889.511319444442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8">
        <f t="shared" si="147"/>
        <v>41943.165972222225</v>
      </c>
      <c r="T1916" s="18">
        <f t="shared" si="148"/>
        <v>41928.174456018518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8">
        <f t="shared" si="147"/>
        <v>41883.04886574074</v>
      </c>
      <c r="T1917" s="18">
        <f t="shared" si="148"/>
        <v>41863.04886574074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8">
        <f t="shared" si="147"/>
        <v>42680.758969907409</v>
      </c>
      <c r="T1918" s="18">
        <f t="shared" si="148"/>
        <v>42655.717303240745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8">
        <f t="shared" si="147"/>
        <v>42775.270057870366</v>
      </c>
      <c r="T1919" s="18">
        <f t="shared" si="148"/>
        <v>42745.270057870366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8">
        <f t="shared" si="147"/>
        <v>41862.789942129632</v>
      </c>
      <c r="T1920" s="18">
        <f t="shared" si="148"/>
        <v>41827.789942129632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8">
        <f t="shared" si="147"/>
        <v>42142.875567129624</v>
      </c>
      <c r="T1921" s="18">
        <f t="shared" si="148"/>
        <v>42112.875567129624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8317</v>
      </c>
      <c r="R1922" t="s">
        <v>8346</v>
      </c>
      <c r="S1922" s="18">
        <f t="shared" ref="S1922:S1985" si="152">(((I1922/60)/60)/24)+DATE(1970,1,)</f>
        <v>42297.958333333328</v>
      </c>
      <c r="T1922" s="18">
        <f t="shared" si="148"/>
        <v>42269.875706018516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8">
        <f t="shared" si="152"/>
        <v>41103.221562500003</v>
      </c>
      <c r="T1923" s="18">
        <f t="shared" ref="T1923:T1986" si="153">(((J1923/60)/60)/24)+DATE(1970,1,)</f>
        <v>41073.221562500003</v>
      </c>
      <c r="U1923">
        <f t="shared" ref="U1923:U1986" si="154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8">
        <f t="shared" si="152"/>
        <v>41619.255868055552</v>
      </c>
      <c r="T1924" s="18">
        <f t="shared" si="153"/>
        <v>41589.255868055552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8">
        <f t="shared" si="152"/>
        <v>40812.207638888889</v>
      </c>
      <c r="T1925" s="18">
        <f t="shared" si="153"/>
        <v>40771.848749999997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8">
        <f t="shared" si="152"/>
        <v>41653.814583333333</v>
      </c>
      <c r="T1926" s="18">
        <f t="shared" si="153"/>
        <v>41625.761053240742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8">
        <f t="shared" si="152"/>
        <v>41557</v>
      </c>
      <c r="T1927" s="18">
        <f t="shared" si="153"/>
        <v>41534.90148148148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8">
        <f t="shared" si="152"/>
        <v>40483.018055555556</v>
      </c>
      <c r="T1928" s="18">
        <f t="shared" si="153"/>
        <v>40455.954351851848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8">
        <f t="shared" si="152"/>
        <v>40975.207638888889</v>
      </c>
      <c r="T1929" s="18">
        <f t="shared" si="153"/>
        <v>40959.861562500002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8">
        <f t="shared" si="152"/>
        <v>41400.648078703707</v>
      </c>
      <c r="T1930" s="18">
        <f t="shared" si="153"/>
        <v>41370.648078703707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8">
        <f t="shared" si="152"/>
        <v>40728.021597222221</v>
      </c>
      <c r="T1931" s="18">
        <f t="shared" si="153"/>
        <v>40686.021597222221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8">
        <f t="shared" si="152"/>
        <v>41461.558819444443</v>
      </c>
      <c r="T1932" s="18">
        <f t="shared" si="153"/>
        <v>41401.558819444443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8">
        <f t="shared" si="152"/>
        <v>41050.145833333336</v>
      </c>
      <c r="T1933" s="18">
        <f t="shared" si="153"/>
        <v>41036.892465277779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8">
        <f t="shared" si="152"/>
        <v>40931.809872685182</v>
      </c>
      <c r="T1934" s="18">
        <f t="shared" si="153"/>
        <v>40910.809872685182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8">
        <f t="shared" si="152"/>
        <v>41908.130868055552</v>
      </c>
      <c r="T1935" s="18">
        <f t="shared" si="153"/>
        <v>41878.130868055552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8">
        <f t="shared" si="152"/>
        <v>40901.208333333336</v>
      </c>
      <c r="T1936" s="18">
        <f t="shared" si="153"/>
        <v>40864.867141203707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8">
        <f t="shared" si="152"/>
        <v>41810.207638888889</v>
      </c>
      <c r="T1937" s="18">
        <f t="shared" si="153"/>
        <v>41772.932534722226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8">
        <f t="shared" si="152"/>
        <v>40882.249305555553</v>
      </c>
      <c r="T1938" s="18">
        <f t="shared" si="153"/>
        <v>40851.889699074076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8">
        <f t="shared" si="152"/>
        <v>41074.165972222225</v>
      </c>
      <c r="T1939" s="18">
        <f t="shared" si="153"/>
        <v>41058.118993055556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8">
        <f t="shared" si="152"/>
        <v>41456.208333333336</v>
      </c>
      <c r="T1940" s="18">
        <f t="shared" si="153"/>
        <v>41425.259618055556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8">
        <f t="shared" si="152"/>
        <v>41342.943379629629</v>
      </c>
      <c r="T1941" s="18">
        <f t="shared" si="153"/>
        <v>41312.985046296293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8">
        <f t="shared" si="152"/>
        <v>40708.165972222225</v>
      </c>
      <c r="T1942" s="18">
        <f t="shared" si="153"/>
        <v>40669.507326388892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8">
        <f t="shared" si="152"/>
        <v>41773.290868055556</v>
      </c>
      <c r="T1943" s="18">
        <f t="shared" si="153"/>
        <v>41743.290868055556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8">
        <f t="shared" si="152"/>
        <v>40727.828009259261</v>
      </c>
      <c r="T1944" s="18">
        <f t="shared" si="153"/>
        <v>40637.828009259261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8">
        <f t="shared" si="152"/>
        <v>42592.269861111112</v>
      </c>
      <c r="T1945" s="18">
        <f t="shared" si="153"/>
        <v>42547.269861111112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8">
        <f t="shared" si="152"/>
        <v>41759.584374999999</v>
      </c>
      <c r="T1946" s="18">
        <f t="shared" si="153"/>
        <v>41729.584374999999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8">
        <f t="shared" si="152"/>
        <v>42196.251828703709</v>
      </c>
      <c r="T1947" s="18">
        <f t="shared" si="153"/>
        <v>42156.251828703709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8">
        <f t="shared" si="152"/>
        <v>41748.108344907407</v>
      </c>
      <c r="T1948" s="18">
        <f t="shared" si="153"/>
        <v>41688.150011574071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8">
        <f t="shared" si="152"/>
        <v>40139.249305555553</v>
      </c>
      <c r="T1949" s="18">
        <f t="shared" si="153"/>
        <v>40101.918055555558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8">
        <f t="shared" si="152"/>
        <v>42526.709722222222</v>
      </c>
      <c r="T1950" s="18">
        <f t="shared" si="153"/>
        <v>42472.604270833333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8">
        <f t="shared" si="152"/>
        <v>41829.423043981478</v>
      </c>
      <c r="T1951" s="18">
        <f t="shared" si="153"/>
        <v>41799.423043981478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8">
        <f t="shared" si="152"/>
        <v>40654.181400462963</v>
      </c>
      <c r="T1952" s="18">
        <f t="shared" si="153"/>
        <v>40623.181400462963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8">
        <f t="shared" si="152"/>
        <v>42680.462233796294</v>
      </c>
      <c r="T1953" s="18">
        <f t="shared" si="153"/>
        <v>42650.420567129629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8">
        <f t="shared" si="152"/>
        <v>41562.60665509259</v>
      </c>
      <c r="T1954" s="18">
        <f t="shared" si="153"/>
        <v>41525.60665509259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8">
        <f t="shared" si="152"/>
        <v>40969.125</v>
      </c>
      <c r="T1955" s="18">
        <f t="shared" si="153"/>
        <v>40940.199826388889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8">
        <f t="shared" si="152"/>
        <v>42440.208333333328</v>
      </c>
      <c r="T1956" s="18">
        <f t="shared" si="153"/>
        <v>42393.580740740741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8">
        <f t="shared" si="152"/>
        <v>41051.791666666664</v>
      </c>
      <c r="T1957" s="18">
        <f t="shared" si="153"/>
        <v>41019.271770833337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8">
        <f t="shared" si="152"/>
        <v>42111.882002314815</v>
      </c>
      <c r="T1958" s="18">
        <f t="shared" si="153"/>
        <v>42066.923668981486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8">
        <f t="shared" si="152"/>
        <v>41208.098530092589</v>
      </c>
      <c r="T1959" s="18">
        <f t="shared" si="153"/>
        <v>41178.098530092589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8">
        <f t="shared" si="152"/>
        <v>41355.94630787037</v>
      </c>
      <c r="T1960" s="18">
        <f t="shared" si="153"/>
        <v>41325.987974537034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8">
        <f t="shared" si="152"/>
        <v>41912</v>
      </c>
      <c r="T1961" s="18">
        <f t="shared" si="153"/>
        <v>41870.845601851855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8">
        <f t="shared" si="152"/>
        <v>41993.362743055557</v>
      </c>
      <c r="T1962" s="18">
        <f t="shared" si="153"/>
        <v>41963.362743055557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8">
        <f t="shared" si="152"/>
        <v>41187.165972222225</v>
      </c>
      <c r="T1963" s="18">
        <f t="shared" si="153"/>
        <v>41147.194641203707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8">
        <f t="shared" si="152"/>
        <v>41771.780509259261</v>
      </c>
      <c r="T1964" s="18">
        <f t="shared" si="153"/>
        <v>41741.780509259261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8">
        <f t="shared" si="152"/>
        <v>41897.429791666669</v>
      </c>
      <c r="T1965" s="18">
        <f t="shared" si="153"/>
        <v>41862.429791666669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8">
        <f t="shared" si="152"/>
        <v>42481.272824074069</v>
      </c>
      <c r="T1966" s="18">
        <f t="shared" si="153"/>
        <v>42451.272824074069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8">
        <f t="shared" si="152"/>
        <v>40919.041666666664</v>
      </c>
      <c r="T1967" s="18">
        <f t="shared" si="153"/>
        <v>40897.089236111111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8">
        <f t="shared" si="152"/>
        <v>41864.540486111109</v>
      </c>
      <c r="T1968" s="18">
        <f t="shared" si="153"/>
        <v>41834.540486111109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8">
        <f t="shared" si="152"/>
        <v>41759.663530092592</v>
      </c>
      <c r="T1969" s="18">
        <f t="shared" si="153"/>
        <v>41729.663530092592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8">
        <f t="shared" si="152"/>
        <v>42706.628645833334</v>
      </c>
      <c r="T1970" s="18">
        <f t="shared" si="153"/>
        <v>42675.586979166663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8">
        <f t="shared" si="152"/>
        <v>42586.792453703703</v>
      </c>
      <c r="T1971" s="18">
        <f t="shared" si="153"/>
        <v>42556.792453703703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8">
        <f t="shared" si="152"/>
        <v>41383.151631944449</v>
      </c>
      <c r="T1972" s="18">
        <f t="shared" si="153"/>
        <v>41323.193298611113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8">
        <f t="shared" si="152"/>
        <v>41592.166666666664</v>
      </c>
      <c r="T1973" s="18">
        <f t="shared" si="153"/>
        <v>41560.500706018516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8">
        <f t="shared" si="152"/>
        <v>41230.053749999999</v>
      </c>
      <c r="T1974" s="18">
        <f t="shared" si="153"/>
        <v>41200.012083333335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8">
        <f t="shared" si="152"/>
        <v>42587.291666666672</v>
      </c>
      <c r="T1975" s="18">
        <f t="shared" si="153"/>
        <v>42548.722962962958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8">
        <f t="shared" si="152"/>
        <v>41504.334131944444</v>
      </c>
      <c r="T1976" s="18">
        <f t="shared" si="153"/>
        <v>41444.334131944444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8">
        <f t="shared" si="152"/>
        <v>41342.755219907405</v>
      </c>
      <c r="T1977" s="18">
        <f t="shared" si="153"/>
        <v>41312.755219907405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8">
        <f t="shared" si="152"/>
        <v>41467.899594907409</v>
      </c>
      <c r="T1978" s="18">
        <f t="shared" si="153"/>
        <v>41437.899594907409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8">
        <f t="shared" si="152"/>
        <v>42356.332638888889</v>
      </c>
      <c r="T1979" s="18">
        <f t="shared" si="153"/>
        <v>42310.216898148152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8">
        <f t="shared" si="152"/>
        <v>41071.291666666664</v>
      </c>
      <c r="T1980" s="18">
        <f t="shared" si="153"/>
        <v>41038.225601851853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8">
        <f t="shared" si="152"/>
        <v>42326.207638888889</v>
      </c>
      <c r="T1981" s="18">
        <f t="shared" si="153"/>
        <v>42289.460023148145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8">
        <f t="shared" si="152"/>
        <v>42462.500717592593</v>
      </c>
      <c r="T1982" s="18">
        <f t="shared" si="153"/>
        <v>42422.542384259257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8">
        <f t="shared" si="152"/>
        <v>41828.725289351853</v>
      </c>
      <c r="T1983" s="18">
        <f t="shared" si="153"/>
        <v>41798.725289351853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8">
        <f t="shared" si="152"/>
        <v>42707.628321759257</v>
      </c>
      <c r="T1984" s="18">
        <f t="shared" si="153"/>
        <v>42677.586655092593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8">
        <f t="shared" si="152"/>
        <v>42614.291666666672</v>
      </c>
      <c r="T1985" s="18">
        <f t="shared" si="153"/>
        <v>42592.011782407411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8336</v>
      </c>
      <c r="R1986" t="s">
        <v>8348</v>
      </c>
      <c r="S1986" s="18">
        <f t="shared" ref="S1986:S2049" si="157">(((I1986/60)/60)/24)+DATE(1970,1,)</f>
        <v>41972.831956018519</v>
      </c>
      <c r="T1986" s="18">
        <f t="shared" si="153"/>
        <v>41912.790289351848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8">
        <f t="shared" si="157"/>
        <v>42583.958333333328</v>
      </c>
      <c r="T1987" s="18">
        <f t="shared" ref="T1987:T2050" si="158">(((J1987/60)/60)/24)+DATE(1970,1,)</f>
        <v>42554.698738425926</v>
      </c>
      <c r="U1987">
        <f t="shared" ref="U1987:U2050" si="159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8">
        <f t="shared" si="157"/>
        <v>42442.392164351855</v>
      </c>
      <c r="T1988" s="18">
        <f t="shared" si="158"/>
        <v>42412.433831018512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8">
        <f t="shared" si="157"/>
        <v>42063.639768518522</v>
      </c>
      <c r="T1989" s="18">
        <f t="shared" si="158"/>
        <v>42033.639768518522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8">
        <f t="shared" si="157"/>
        <v>42235.763217592597</v>
      </c>
      <c r="T1990" s="18">
        <f t="shared" si="158"/>
        <v>42205.763217592597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8">
        <f t="shared" si="157"/>
        <v>42714.680648148147</v>
      </c>
      <c r="T1991" s="18">
        <f t="shared" si="158"/>
        <v>42684.680648148147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8">
        <f t="shared" si="157"/>
        <v>42412.195972222224</v>
      </c>
      <c r="T1992" s="18">
        <f t="shared" si="158"/>
        <v>42397.195972222224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8">
        <f t="shared" si="157"/>
        <v>42187.89335648148</v>
      </c>
      <c r="T1993" s="18">
        <f t="shared" si="158"/>
        <v>42166.89335648148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8">
        <f t="shared" si="157"/>
        <v>42052.143414351856</v>
      </c>
      <c r="T1994" s="18">
        <f t="shared" si="158"/>
        <v>42022.143414351856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8">
        <f t="shared" si="157"/>
        <v>42358.58839120371</v>
      </c>
      <c r="T1995" s="18">
        <f t="shared" si="158"/>
        <v>42328.58839120371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8">
        <f t="shared" si="157"/>
        <v>42710.047939814816</v>
      </c>
      <c r="T1996" s="18">
        <f t="shared" si="158"/>
        <v>42650.006273148145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8">
        <f t="shared" si="157"/>
        <v>42200.902037037042</v>
      </c>
      <c r="T1997" s="18">
        <f t="shared" si="158"/>
        <v>42180.902037037042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8">
        <f t="shared" si="157"/>
        <v>41829.819571759261</v>
      </c>
      <c r="T1998" s="18">
        <f t="shared" si="158"/>
        <v>41799.819571759261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8">
        <f t="shared" si="157"/>
        <v>41876.930694444447</v>
      </c>
      <c r="T1999" s="18">
        <f t="shared" si="158"/>
        <v>41846.930694444447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8">
        <f t="shared" si="157"/>
        <v>41851.118495370371</v>
      </c>
      <c r="T2000" s="18">
        <f t="shared" si="158"/>
        <v>41806.118495370371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8">
        <f t="shared" si="157"/>
        <v>41955.524398148147</v>
      </c>
      <c r="T2001" s="18">
        <f t="shared" si="158"/>
        <v>41925.482731481483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8">
        <f t="shared" si="157"/>
        <v>42374.951539351852</v>
      </c>
      <c r="T2002" s="18">
        <f t="shared" si="158"/>
        <v>42344.951539351852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8">
        <f t="shared" si="157"/>
        <v>42166.833333333328</v>
      </c>
      <c r="T2003" s="18">
        <f t="shared" si="158"/>
        <v>42135.209675925929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8">
        <f t="shared" si="157"/>
        <v>42757.71230324074</v>
      </c>
      <c r="T2004" s="18">
        <f t="shared" si="158"/>
        <v>42727.71230324074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8">
        <f t="shared" si="157"/>
        <v>40360.958333333336</v>
      </c>
      <c r="T2005" s="18">
        <f t="shared" si="158"/>
        <v>40346.125601851854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8">
        <f t="shared" si="157"/>
        <v>41829.604895833334</v>
      </c>
      <c r="T2006" s="18">
        <f t="shared" si="158"/>
        <v>41799.604895833334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8">
        <f t="shared" si="157"/>
        <v>41562.165972222225</v>
      </c>
      <c r="T2007" s="18">
        <f t="shared" si="158"/>
        <v>41534.812708333331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8">
        <f t="shared" si="157"/>
        <v>41975.542187500003</v>
      </c>
      <c r="T2008" s="18">
        <f t="shared" si="158"/>
        <v>41940.500520833331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8">
        <f t="shared" si="157"/>
        <v>40413.166666666664</v>
      </c>
      <c r="T2009" s="18">
        <f t="shared" si="158"/>
        <v>40346.837800925925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8">
        <f t="shared" si="157"/>
        <v>40804.604421296295</v>
      </c>
      <c r="T2010" s="18">
        <f t="shared" si="158"/>
        <v>40760.604421296295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8">
        <f t="shared" si="157"/>
        <v>42696.365081018521</v>
      </c>
      <c r="T2011" s="18">
        <f t="shared" si="158"/>
        <v>42660.323414351849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8">
        <f t="shared" si="157"/>
        <v>42599.996423611112</v>
      </c>
      <c r="T2012" s="18">
        <f t="shared" si="158"/>
        <v>42569.996423611112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8">
        <f t="shared" si="157"/>
        <v>42379.958333333328</v>
      </c>
      <c r="T2013" s="18">
        <f t="shared" si="158"/>
        <v>42346.358483796299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8">
        <f t="shared" si="157"/>
        <v>42039.822233796294</v>
      </c>
      <c r="T2014" s="18">
        <f t="shared" si="158"/>
        <v>42009.822233796294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8">
        <f t="shared" si="157"/>
        <v>42558.960810185185</v>
      </c>
      <c r="T2015" s="18">
        <f t="shared" si="158"/>
        <v>42498.960810185185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8">
        <f t="shared" si="157"/>
        <v>41357.172905092593</v>
      </c>
      <c r="T2016" s="18">
        <f t="shared" si="158"/>
        <v>41323.214571759258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8">
        <f t="shared" si="157"/>
        <v>40794.876886574071</v>
      </c>
      <c r="T2017" s="18">
        <f t="shared" si="158"/>
        <v>40764.876886574071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8">
        <f t="shared" si="157"/>
        <v>41341.88077546296</v>
      </c>
      <c r="T2018" s="18">
        <f t="shared" si="158"/>
        <v>41311.88077546296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8">
        <f t="shared" si="157"/>
        <v>40991.166666666664</v>
      </c>
      <c r="T2019" s="18">
        <f t="shared" si="158"/>
        <v>40960.057349537034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8">
        <f t="shared" si="157"/>
        <v>42228.365844907406</v>
      </c>
      <c r="T2020" s="18">
        <f t="shared" si="158"/>
        <v>42198.365844907406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8">
        <f t="shared" si="157"/>
        <v>42634.70857638889</v>
      </c>
      <c r="T2021" s="18">
        <f t="shared" si="158"/>
        <v>42604.70857638889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8">
        <f t="shared" si="157"/>
        <v>41772.961111111108</v>
      </c>
      <c r="T2022" s="18">
        <f t="shared" si="158"/>
        <v>41736.097499999996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8">
        <f t="shared" si="157"/>
        <v>41905.070567129631</v>
      </c>
      <c r="T2023" s="18">
        <f t="shared" si="158"/>
        <v>41860.070567129631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8">
        <f t="shared" si="157"/>
        <v>42531.569120370375</v>
      </c>
      <c r="T2024" s="18">
        <f t="shared" si="158"/>
        <v>42501.569120370375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8">
        <f t="shared" si="157"/>
        <v>42165.420752314814</v>
      </c>
      <c r="T2025" s="18">
        <f t="shared" si="158"/>
        <v>42135.420752314814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8">
        <f t="shared" si="157"/>
        <v>41133.125</v>
      </c>
      <c r="T2026" s="18">
        <f t="shared" si="158"/>
        <v>41098.966944444444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8">
        <f t="shared" si="157"/>
        <v>42165.184560185182</v>
      </c>
      <c r="T2027" s="18">
        <f t="shared" si="158"/>
        <v>42135.184560185182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8">
        <f t="shared" si="157"/>
        <v>41749.165972222225</v>
      </c>
      <c r="T2028" s="18">
        <f t="shared" si="158"/>
        <v>41703.735937500001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8">
        <f t="shared" si="157"/>
        <v>42092.772210648152</v>
      </c>
      <c r="T2029" s="18">
        <f t="shared" si="158"/>
        <v>42047.813877314817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8">
        <f t="shared" si="157"/>
        <v>40251.913194444445</v>
      </c>
      <c r="T2030" s="18">
        <f t="shared" si="158"/>
        <v>40214.919050925928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8">
        <f t="shared" si="157"/>
        <v>41877.021770833337</v>
      </c>
      <c r="T2031" s="18">
        <f t="shared" si="158"/>
        <v>41847.021770833337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8">
        <f t="shared" si="157"/>
        <v>41241.996481481481</v>
      </c>
      <c r="T2032" s="18">
        <f t="shared" si="158"/>
        <v>41211.996481481481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8">
        <f t="shared" si="157"/>
        <v>42012.041666666672</v>
      </c>
      <c r="T2033" s="18">
        <f t="shared" si="158"/>
        <v>41974.329317129625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8">
        <f t="shared" si="157"/>
        <v>42718.208333333328</v>
      </c>
      <c r="T2034" s="18">
        <f t="shared" si="158"/>
        <v>42688.565671296295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8">
        <f t="shared" si="157"/>
        <v>41754.082384259258</v>
      </c>
      <c r="T2035" s="18">
        <f t="shared" si="158"/>
        <v>41724.082384259258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8">
        <f t="shared" si="157"/>
        <v>42130.290277777778</v>
      </c>
      <c r="T2036" s="18">
        <f t="shared" si="158"/>
        <v>42075.130011574074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8">
        <f t="shared" si="157"/>
        <v>42356.041666666672</v>
      </c>
      <c r="T2037" s="18">
        <f t="shared" si="158"/>
        <v>42310.625081018516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8">
        <f t="shared" si="157"/>
        <v>41767.864803240744</v>
      </c>
      <c r="T2038" s="18">
        <f t="shared" si="158"/>
        <v>41737.864803240744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8">
        <f t="shared" si="157"/>
        <v>41637.251770833333</v>
      </c>
      <c r="T2039" s="18">
        <f t="shared" si="158"/>
        <v>41577.210104166668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8">
        <f t="shared" si="157"/>
        <v>41455.75</v>
      </c>
      <c r="T2040" s="18">
        <f t="shared" si="158"/>
        <v>41423.27107638889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8">
        <f t="shared" si="157"/>
        <v>42704.207638888889</v>
      </c>
      <c r="T2041" s="18">
        <f t="shared" si="158"/>
        <v>42674.438946759255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8">
        <f t="shared" si="157"/>
        <v>41592.968784722223</v>
      </c>
      <c r="T2042" s="18">
        <f t="shared" si="158"/>
        <v>41577.927118055559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8">
        <f t="shared" si="157"/>
        <v>42683.567442129628</v>
      </c>
      <c r="T2043" s="18">
        <f t="shared" si="158"/>
        <v>42653.525775462964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8">
        <f t="shared" si="157"/>
        <v>42390.708032407405</v>
      </c>
      <c r="T2044" s="18">
        <f t="shared" si="158"/>
        <v>42330.708032407405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8">
        <f t="shared" si="157"/>
        <v>42714.207638888889</v>
      </c>
      <c r="T2045" s="18">
        <f t="shared" si="158"/>
        <v>42660.176817129628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8">
        <f t="shared" si="157"/>
        <v>42167.684189814812</v>
      </c>
      <c r="T2046" s="18">
        <f t="shared" si="158"/>
        <v>42137.684189814812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8">
        <f t="shared" si="157"/>
        <v>41098.088506944441</v>
      </c>
      <c r="T2047" s="18">
        <f t="shared" si="158"/>
        <v>41068.088506944441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8">
        <f t="shared" si="157"/>
        <v>41416.171805555554</v>
      </c>
      <c r="T2048" s="18">
        <f t="shared" si="158"/>
        <v>41386.171805555554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8">
        <f t="shared" si="157"/>
        <v>42110</v>
      </c>
      <c r="T2049" s="18">
        <f t="shared" si="158"/>
        <v>42080.903587962966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8317</v>
      </c>
      <c r="R2050" t="s">
        <v>8347</v>
      </c>
      <c r="S2050" s="18">
        <f t="shared" ref="S2050:S2113" si="162">(((I2050/60)/60)/24)+DATE(1970,1,)</f>
        <v>41416.651516203703</v>
      </c>
      <c r="T2050" s="18">
        <f t="shared" si="158"/>
        <v>41386.651516203703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8">
        <f t="shared" si="162"/>
        <v>41609.957638888889</v>
      </c>
      <c r="T2051" s="18">
        <f t="shared" ref="T2051:T2114" si="163">(((J2051/60)/60)/24)+DATE(1970,1,)</f>
        <v>41574.527349537035</v>
      </c>
      <c r="U2051">
        <f t="shared" ref="U2051:U2114" si="164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8">
        <f t="shared" si="162"/>
        <v>42154.071504629625</v>
      </c>
      <c r="T2052" s="18">
        <f t="shared" si="163"/>
        <v>42114.071504629625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8">
        <f t="shared" si="162"/>
        <v>41633.022418981483</v>
      </c>
      <c r="T2053" s="18">
        <f t="shared" si="163"/>
        <v>41603.022418981483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8">
        <f t="shared" si="162"/>
        <v>42419.08394675926</v>
      </c>
      <c r="T2054" s="18">
        <f t="shared" si="163"/>
        <v>42374.08394675926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8">
        <f t="shared" si="162"/>
        <v>42332.659155092595</v>
      </c>
      <c r="T2055" s="18">
        <f t="shared" si="163"/>
        <v>42302.617488425924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8">
        <f t="shared" si="162"/>
        <v>41760.520949074074</v>
      </c>
      <c r="T2056" s="18">
        <f t="shared" si="163"/>
        <v>41730.520949074074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8">
        <f t="shared" si="162"/>
        <v>41975.166666666672</v>
      </c>
      <c r="T2057" s="18">
        <f t="shared" si="163"/>
        <v>41945.674108796295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8">
        <f t="shared" si="162"/>
        <v>41380.76090277778</v>
      </c>
      <c r="T2058" s="18">
        <f t="shared" si="163"/>
        <v>41350.76090277778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8">
        <f t="shared" si="162"/>
        <v>42425.494583333333</v>
      </c>
      <c r="T2059" s="18">
        <f t="shared" si="163"/>
        <v>42395.494583333333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8">
        <f t="shared" si="162"/>
        <v>42064.833333333328</v>
      </c>
      <c r="T2060" s="18">
        <f t="shared" si="163"/>
        <v>42025.370717592596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8">
        <f t="shared" si="162"/>
        <v>42399.915972222225</v>
      </c>
      <c r="T2061" s="18">
        <f t="shared" si="163"/>
        <v>42360.602476851855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8">
        <f t="shared" si="162"/>
        <v>41842.642939814818</v>
      </c>
      <c r="T2062" s="18">
        <f t="shared" si="163"/>
        <v>41782.642939814818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8">
        <f t="shared" si="162"/>
        <v>42734.764513888891</v>
      </c>
      <c r="T2063" s="18">
        <f t="shared" si="163"/>
        <v>42704.764513888891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8">
        <f t="shared" si="162"/>
        <v>42452.341412037036</v>
      </c>
      <c r="T2064" s="18">
        <f t="shared" si="163"/>
        <v>42422.3830787037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8">
        <f t="shared" si="162"/>
        <v>42504.73265046296</v>
      </c>
      <c r="T2065" s="18">
        <f t="shared" si="163"/>
        <v>42471.73265046296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8">
        <f t="shared" si="162"/>
        <v>41424.5</v>
      </c>
      <c r="T2066" s="18">
        <f t="shared" si="163"/>
        <v>41388.364849537036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8">
        <f t="shared" si="162"/>
        <v>41632.333668981482</v>
      </c>
      <c r="T2067" s="18">
        <f t="shared" si="163"/>
        <v>41602.333668981482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8">
        <f t="shared" si="162"/>
        <v>41873.771793981483</v>
      </c>
      <c r="T2068" s="18">
        <f t="shared" si="163"/>
        <v>41843.771793981483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8">
        <f t="shared" si="162"/>
        <v>42147.853888888887</v>
      </c>
      <c r="T2069" s="18">
        <f t="shared" si="163"/>
        <v>42114.853888888887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8">
        <f t="shared" si="162"/>
        <v>42662.841608796298</v>
      </c>
      <c r="T2070" s="18">
        <f t="shared" si="163"/>
        <v>42632.841608796298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8">
        <f t="shared" si="162"/>
        <v>42370.972118055557</v>
      </c>
      <c r="T2071" s="18">
        <f t="shared" si="163"/>
        <v>42339.972118055557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8">
        <f t="shared" si="162"/>
        <v>42548.6565162037</v>
      </c>
      <c r="T2072" s="18">
        <f t="shared" si="163"/>
        <v>42518.6565162037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8">
        <f t="shared" si="162"/>
        <v>42644.278749999998</v>
      </c>
      <c r="T2073" s="18">
        <f t="shared" si="163"/>
        <v>42599.278749999998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8">
        <f t="shared" si="162"/>
        <v>42496.581388888888</v>
      </c>
      <c r="T2074" s="18">
        <f t="shared" si="163"/>
        <v>42466.581388888888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8">
        <f t="shared" si="162"/>
        <v>42131.668032407411</v>
      </c>
      <c r="T2075" s="18">
        <f t="shared" si="163"/>
        <v>42086.668032407411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8">
        <f t="shared" si="162"/>
        <v>42495.826180555552</v>
      </c>
      <c r="T2076" s="18">
        <f t="shared" si="163"/>
        <v>42465.826180555552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8">
        <f t="shared" si="162"/>
        <v>41479.681574074071</v>
      </c>
      <c r="T2077" s="18">
        <f t="shared" si="163"/>
        <v>41449.681574074071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8">
        <f t="shared" si="162"/>
        <v>41842.880659722221</v>
      </c>
      <c r="T2078" s="18">
        <f t="shared" si="163"/>
        <v>41802.880659722221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8">
        <f t="shared" si="162"/>
        <v>42159.875</v>
      </c>
      <c r="T2079" s="18">
        <f t="shared" si="163"/>
        <v>42102.042546296296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8">
        <f t="shared" si="162"/>
        <v>42721.771493055552</v>
      </c>
      <c r="T2080" s="18">
        <f t="shared" si="163"/>
        <v>42691.771493055552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8">
        <f t="shared" si="162"/>
        <v>42179.791666666672</v>
      </c>
      <c r="T2081" s="18">
        <f t="shared" si="163"/>
        <v>42149.71056712963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8">
        <f t="shared" si="162"/>
        <v>42318.998842592591</v>
      </c>
      <c r="T2082" s="18">
        <f t="shared" si="163"/>
        <v>42288.957175925927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8">
        <f t="shared" si="162"/>
        <v>41044.207638888889</v>
      </c>
      <c r="T2083" s="18">
        <f t="shared" si="163"/>
        <v>41003.156886574077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8">
        <f t="shared" si="162"/>
        <v>40870.161990740737</v>
      </c>
      <c r="T2084" s="18">
        <f t="shared" si="163"/>
        <v>40810.120324074072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8">
        <f t="shared" si="162"/>
        <v>41063.72216435185</v>
      </c>
      <c r="T2085" s="18">
        <f t="shared" si="163"/>
        <v>41033.72216435185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8">
        <f t="shared" si="162"/>
        <v>41762.290972222225</v>
      </c>
      <c r="T2086" s="18">
        <f t="shared" si="163"/>
        <v>41730.833124999997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8">
        <f t="shared" si="162"/>
        <v>41104.835497685184</v>
      </c>
      <c r="T2087" s="18">
        <f t="shared" si="163"/>
        <v>41074.835497685184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8">
        <f t="shared" si="162"/>
        <v>40890.207638888889</v>
      </c>
      <c r="T2088" s="18">
        <f t="shared" si="163"/>
        <v>40859.67050925926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8">
        <f t="shared" si="162"/>
        <v>40793.204375000001</v>
      </c>
      <c r="T2089" s="18">
        <f t="shared" si="163"/>
        <v>40763.204375000001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8">
        <f t="shared" si="162"/>
        <v>40431.165972222225</v>
      </c>
      <c r="T2090" s="18">
        <f t="shared" si="163"/>
        <v>40394.714722222219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8">
        <f t="shared" si="162"/>
        <v>41487.076319444444</v>
      </c>
      <c r="T2091" s="18">
        <f t="shared" si="163"/>
        <v>41452.076319444444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8">
        <f t="shared" si="162"/>
        <v>41328.381423611114</v>
      </c>
      <c r="T2092" s="18">
        <f t="shared" si="163"/>
        <v>41298.381423611114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8">
        <f t="shared" si="162"/>
        <v>40602.833333333336</v>
      </c>
      <c r="T2093" s="18">
        <f t="shared" si="163"/>
        <v>40554.322662037033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8">
        <f t="shared" si="162"/>
        <v>40822.707546296297</v>
      </c>
      <c r="T2094" s="18">
        <f t="shared" si="163"/>
        <v>40762.707546296297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8">
        <f t="shared" si="162"/>
        <v>41264.896203703705</v>
      </c>
      <c r="T2095" s="18">
        <f t="shared" si="163"/>
        <v>41204.854537037041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8">
        <f t="shared" si="162"/>
        <v>40972.125</v>
      </c>
      <c r="T2096" s="18">
        <f t="shared" si="163"/>
        <v>40938.02002314815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8">
        <f t="shared" si="162"/>
        <v>40817.733483796292</v>
      </c>
      <c r="T2097" s="18">
        <f t="shared" si="163"/>
        <v>40757.733483796292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8">
        <f t="shared" si="162"/>
        <v>41207.165972222225</v>
      </c>
      <c r="T2098" s="18">
        <f t="shared" si="163"/>
        <v>41191.758506944447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8">
        <f t="shared" si="162"/>
        <v>40877.626562500001</v>
      </c>
      <c r="T2099" s="18">
        <f t="shared" si="163"/>
        <v>40817.58489583333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8">
        <f t="shared" si="162"/>
        <v>40975.11383101852</v>
      </c>
      <c r="T2100" s="18">
        <f t="shared" si="163"/>
        <v>40945.11383101852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8">
        <f t="shared" si="162"/>
        <v>42186.152777777781</v>
      </c>
      <c r="T2101" s="18">
        <f t="shared" si="163"/>
        <v>42172.746342592596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8">
        <f t="shared" si="162"/>
        <v>41089.165972222225</v>
      </c>
      <c r="T2102" s="18">
        <f t="shared" si="163"/>
        <v>41073.834965277776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8">
        <f t="shared" si="162"/>
        <v>40951.149467592593</v>
      </c>
      <c r="T2103" s="18">
        <f t="shared" si="163"/>
        <v>40891.149467592593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8">
        <f t="shared" si="162"/>
        <v>40667.868611111109</v>
      </c>
      <c r="T2104" s="18">
        <f t="shared" si="163"/>
        <v>40637.868611111109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8">
        <f t="shared" si="162"/>
        <v>41221.7966087963</v>
      </c>
      <c r="T2105" s="18">
        <f t="shared" si="163"/>
        <v>41191.754942129628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8">
        <f t="shared" si="162"/>
        <v>41424</v>
      </c>
      <c r="T2106" s="18">
        <f t="shared" si="163"/>
        <v>41393.074467592596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8">
        <f t="shared" si="162"/>
        <v>41963.166666666672</v>
      </c>
      <c r="T2107" s="18">
        <f t="shared" si="163"/>
        <v>41950.788807870369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8">
        <f t="shared" si="162"/>
        <v>41299.21497685185</v>
      </c>
      <c r="T2108" s="18">
        <f t="shared" si="163"/>
        <v>41269.21497685185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8">
        <f t="shared" si="162"/>
        <v>41954.752233796295</v>
      </c>
      <c r="T2109" s="18">
        <f t="shared" si="163"/>
        <v>41933.71056712963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8">
        <f t="shared" si="162"/>
        <v>41161.163194444445</v>
      </c>
      <c r="T2110" s="18">
        <f t="shared" si="163"/>
        <v>41134.175694444442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8">
        <f t="shared" si="162"/>
        <v>42189.708530092597</v>
      </c>
      <c r="T2111" s="18">
        <f t="shared" si="163"/>
        <v>42159.708530092597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8">
        <f t="shared" si="162"/>
        <v>41786.207638888889</v>
      </c>
      <c r="T2112" s="18">
        <f t="shared" si="163"/>
        <v>41758.670937499999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8">
        <f t="shared" si="162"/>
        <v>40769.041666666664</v>
      </c>
      <c r="T2113" s="18">
        <f t="shared" si="163"/>
        <v>40702.197048611109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8323</v>
      </c>
      <c r="R2114" t="s">
        <v>8327</v>
      </c>
      <c r="S2114" s="18">
        <f t="shared" ref="S2114:S2177" si="167">(((I2114/60)/60)/24)+DATE(1970,1,)</f>
        <v>41378.928159722222</v>
      </c>
      <c r="T2114" s="18">
        <f t="shared" si="163"/>
        <v>41364.928159722222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8">
        <f t="shared" si="167"/>
        <v>41904.86546296296</v>
      </c>
      <c r="T2115" s="18">
        <f t="shared" ref="T2115:T2178" si="168">(((J2115/60)/60)/24)+DATE(1970,1,)</f>
        <v>41869.86546296296</v>
      </c>
      <c r="U2115">
        <f t="shared" ref="U2115:U2178" si="169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8">
        <f t="shared" si="167"/>
        <v>40520.207638888889</v>
      </c>
      <c r="T2116" s="18">
        <f t="shared" si="168"/>
        <v>40457.815625000003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8">
        <f t="shared" si="167"/>
        <v>40593.081030092595</v>
      </c>
      <c r="T2117" s="18">
        <f t="shared" si="168"/>
        <v>40563.081030092595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8">
        <f t="shared" si="167"/>
        <v>41183.777812500004</v>
      </c>
      <c r="T2118" s="18">
        <f t="shared" si="168"/>
        <v>41135.777812500004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8">
        <f t="shared" si="167"/>
        <v>42303.207638888889</v>
      </c>
      <c r="T2119" s="18">
        <f t="shared" si="168"/>
        <v>42289.059594907405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8">
        <f t="shared" si="167"/>
        <v>40747.839537037034</v>
      </c>
      <c r="T2120" s="18">
        <f t="shared" si="168"/>
        <v>40717.839537037034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8">
        <f t="shared" si="167"/>
        <v>41136.130150462966</v>
      </c>
      <c r="T2121" s="18">
        <f t="shared" si="168"/>
        <v>41106.130150462966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8">
        <f t="shared" si="167"/>
        <v>41639.964537037034</v>
      </c>
      <c r="T2122" s="18">
        <f t="shared" si="168"/>
        <v>41590.964537037034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8">
        <f t="shared" si="167"/>
        <v>42745.7424537037</v>
      </c>
      <c r="T2123" s="18">
        <f t="shared" si="168"/>
        <v>42715.7424537037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8">
        <f t="shared" si="167"/>
        <v>42741.300567129627</v>
      </c>
      <c r="T2124" s="18">
        <f t="shared" si="168"/>
        <v>42711.300567129627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8">
        <f t="shared" si="167"/>
        <v>40251.290972222225</v>
      </c>
      <c r="T2125" s="18">
        <f t="shared" si="168"/>
        <v>40197.424849537041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8">
        <f t="shared" si="167"/>
        <v>40511.208333333336</v>
      </c>
      <c r="T2126" s="18">
        <f t="shared" si="168"/>
        <v>40463.028182870366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8">
        <f t="shared" si="167"/>
        <v>42220.023530092592</v>
      </c>
      <c r="T2127" s="18">
        <f t="shared" si="168"/>
        <v>42190.023530092592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8">
        <f t="shared" si="167"/>
        <v>41980.973229166666</v>
      </c>
      <c r="T2128" s="18">
        <f t="shared" si="168"/>
        <v>41950.973229166666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8">
        <f t="shared" si="167"/>
        <v>42074.463692129633</v>
      </c>
      <c r="T2129" s="18">
        <f t="shared" si="168"/>
        <v>42044.50535879629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8">
        <f t="shared" si="167"/>
        <v>41902.772789351853</v>
      </c>
      <c r="T2130" s="18">
        <f t="shared" si="168"/>
        <v>41842.772789351853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8">
        <f t="shared" si="167"/>
        <v>42438.024305555555</v>
      </c>
      <c r="T2131" s="18">
        <f t="shared" si="168"/>
        <v>42408.024305555555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8">
        <f t="shared" si="167"/>
        <v>41866.086377314816</v>
      </c>
      <c r="T2132" s="18">
        <f t="shared" si="168"/>
        <v>41831.086377314816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8">
        <f t="shared" si="167"/>
        <v>42196.207071759258</v>
      </c>
      <c r="T2133" s="18">
        <f t="shared" si="168"/>
        <v>42166.207071759258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8">
        <f t="shared" si="167"/>
        <v>41672.487175925926</v>
      </c>
      <c r="T2134" s="18">
        <f t="shared" si="168"/>
        <v>41642.487175925926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8">
        <f t="shared" si="167"/>
        <v>40656.290972222225</v>
      </c>
      <c r="T2135" s="18">
        <f t="shared" si="168"/>
        <v>40618.097210648149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8">
        <f t="shared" si="167"/>
        <v>41390.886469907404</v>
      </c>
      <c r="T2136" s="18">
        <f t="shared" si="168"/>
        <v>41360.886469907404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8">
        <f t="shared" si="167"/>
        <v>41185.963344907403</v>
      </c>
      <c r="T2137" s="18">
        <f t="shared" si="168"/>
        <v>41155.963344907403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8">
        <f t="shared" si="167"/>
        <v>41565.509097222224</v>
      </c>
      <c r="T2138" s="18">
        <f t="shared" si="168"/>
        <v>41535.509097222224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8">
        <f t="shared" si="167"/>
        <v>41977.771168981482</v>
      </c>
      <c r="T2139" s="18">
        <f t="shared" si="168"/>
        <v>41947.771168981482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8">
        <f t="shared" si="167"/>
        <v>41586.054849537039</v>
      </c>
      <c r="T2140" s="18">
        <f t="shared" si="168"/>
        <v>41556.013182870374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8">
        <f t="shared" si="167"/>
        <v>42676.750092592592</v>
      </c>
      <c r="T2141" s="18">
        <f t="shared" si="168"/>
        <v>42646.750092592592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8">
        <f t="shared" si="167"/>
        <v>41284.833611111113</v>
      </c>
      <c r="T2142" s="18">
        <f t="shared" si="168"/>
        <v>41254.833611111113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8">
        <f t="shared" si="167"/>
        <v>41956.277303240742</v>
      </c>
      <c r="T2143" s="18">
        <f t="shared" si="168"/>
        <v>41926.235636574071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8">
        <f t="shared" si="167"/>
        <v>42367.701504629629</v>
      </c>
      <c r="T2144" s="18">
        <f t="shared" si="168"/>
        <v>42339.701504629629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8">
        <f t="shared" si="167"/>
        <v>40379.791666666664</v>
      </c>
      <c r="T2145" s="18">
        <f t="shared" si="168"/>
        <v>40331.886712962965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8">
        <f t="shared" si="167"/>
        <v>41530.546759259261</v>
      </c>
      <c r="T2146" s="18">
        <f t="shared" si="168"/>
        <v>41498.546759259261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8">
        <f t="shared" si="167"/>
        <v>41604.279097222221</v>
      </c>
      <c r="T2147" s="18">
        <f t="shared" si="168"/>
        <v>41574.237430555557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8">
        <f t="shared" si="167"/>
        <v>42410.679513888885</v>
      </c>
      <c r="T2148" s="18">
        <f t="shared" si="168"/>
        <v>42396.679513888885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8">
        <f t="shared" si="167"/>
        <v>41958.337361111116</v>
      </c>
      <c r="T2149" s="18">
        <f t="shared" si="168"/>
        <v>41926.295694444445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8">
        <f t="shared" si="167"/>
        <v>42095.691921296297</v>
      </c>
      <c r="T2150" s="18">
        <f t="shared" si="168"/>
        <v>42065.733587962968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8">
        <f t="shared" si="167"/>
        <v>40389</v>
      </c>
      <c r="T2151" s="18">
        <f t="shared" si="168"/>
        <v>40354.024953703702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8">
        <f t="shared" si="167"/>
        <v>42563.284710648149</v>
      </c>
      <c r="T2152" s="18">
        <f t="shared" si="168"/>
        <v>42533.284710648149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8">
        <f t="shared" si="167"/>
        <v>42549.847384259265</v>
      </c>
      <c r="T2153" s="18">
        <f t="shared" si="168"/>
        <v>42519.847384259265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8">
        <f t="shared" si="167"/>
        <v>41712.790613425925</v>
      </c>
      <c r="T2154" s="18">
        <f t="shared" si="168"/>
        <v>41682.832280092596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8">
        <f t="shared" si="167"/>
        <v>42013.332638888889</v>
      </c>
      <c r="T2155" s="18">
        <f t="shared" si="168"/>
        <v>41973.911087962959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8">
        <f t="shared" si="167"/>
        <v>41666.632256944446</v>
      </c>
      <c r="T2156" s="18">
        <f t="shared" si="168"/>
        <v>41646.632256944446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8">
        <f t="shared" si="167"/>
        <v>42459.70584490741</v>
      </c>
      <c r="T2157" s="18">
        <f t="shared" si="168"/>
        <v>42429.747511574074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8">
        <f t="shared" si="167"/>
        <v>41532.85423611111</v>
      </c>
      <c r="T2158" s="18">
        <f t="shared" si="168"/>
        <v>41487.85423611111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8">
        <f t="shared" si="167"/>
        <v>42726.332638888889</v>
      </c>
      <c r="T2159" s="18">
        <f t="shared" si="168"/>
        <v>42693.98128472222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8">
        <f t="shared" si="167"/>
        <v>41308.853865740741</v>
      </c>
      <c r="T2160" s="18">
        <f t="shared" si="168"/>
        <v>41263.853865740741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8">
        <f t="shared" si="167"/>
        <v>40739.731180555551</v>
      </c>
      <c r="T2161" s="18">
        <f t="shared" si="168"/>
        <v>40709.731180555551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8">
        <f t="shared" si="167"/>
        <v>41047.711863425924</v>
      </c>
      <c r="T2162" s="18">
        <f t="shared" si="168"/>
        <v>41017.711863425924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8">
        <f t="shared" si="167"/>
        <v>42269.852534722217</v>
      </c>
      <c r="T2163" s="18">
        <f t="shared" si="168"/>
        <v>42239.852534722217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8">
        <f t="shared" si="167"/>
        <v>41843.766099537039</v>
      </c>
      <c r="T2164" s="18">
        <f t="shared" si="168"/>
        <v>41812.766099537039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8">
        <f t="shared" si="167"/>
        <v>42162.159722222219</v>
      </c>
      <c r="T2165" s="18">
        <f t="shared" si="168"/>
        <v>42110.899537037039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8">
        <f t="shared" si="167"/>
        <v>42545.165972222225</v>
      </c>
      <c r="T2166" s="18">
        <f t="shared" si="168"/>
        <v>42514.71775462963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8">
        <f t="shared" si="167"/>
        <v>42467.625405092593</v>
      </c>
      <c r="T2167" s="18">
        <f t="shared" si="168"/>
        <v>42437.667071759264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8">
        <f t="shared" si="167"/>
        <v>41977.879837962959</v>
      </c>
      <c r="T2168" s="18">
        <f t="shared" si="168"/>
        <v>41932.838171296295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8">
        <f t="shared" si="167"/>
        <v>41166.066400462965</v>
      </c>
      <c r="T2169" s="18">
        <f t="shared" si="168"/>
        <v>41152.066400462965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8">
        <f t="shared" si="167"/>
        <v>42775.208333333328</v>
      </c>
      <c r="T2170" s="18">
        <f t="shared" si="168"/>
        <v>42744.600243055553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8">
        <f t="shared" si="167"/>
        <v>42795.700821759259</v>
      </c>
      <c r="T2171" s="18">
        <f t="shared" si="168"/>
        <v>42792.700821759259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8">
        <f t="shared" si="167"/>
        <v>42237.750254629631</v>
      </c>
      <c r="T2172" s="18">
        <f t="shared" si="168"/>
        <v>42197.750254629631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8">
        <f t="shared" si="167"/>
        <v>42176.208333333328</v>
      </c>
      <c r="T2173" s="18">
        <f t="shared" si="168"/>
        <v>42140.95711805555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8">
        <f t="shared" si="167"/>
        <v>42111.580092592587</v>
      </c>
      <c r="T2174" s="18">
        <f t="shared" si="168"/>
        <v>42081.580092592587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8">
        <f t="shared" si="167"/>
        <v>41526.165972222225</v>
      </c>
      <c r="T2175" s="18">
        <f t="shared" si="168"/>
        <v>41494.692627314813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8">
        <f t="shared" si="167"/>
        <v>42494.542905092589</v>
      </c>
      <c r="T2176" s="18">
        <f t="shared" si="168"/>
        <v>42464.542905092589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8">
        <f t="shared" si="167"/>
        <v>42571.009097222224</v>
      </c>
      <c r="T2177" s="18">
        <f t="shared" si="168"/>
        <v>42564.009097222224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8323</v>
      </c>
      <c r="R2178" t="s">
        <v>8324</v>
      </c>
      <c r="S2178" s="18">
        <f t="shared" ref="S2178:S2241" si="172">(((I2178/60)/60)/24)+DATE(1970,1,)</f>
        <v>42125.633206018523</v>
      </c>
      <c r="T2178" s="18">
        <f t="shared" si="168"/>
        <v>42095.633206018523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8">
        <f t="shared" si="172"/>
        <v>42526.250775462962</v>
      </c>
      <c r="T2179" s="18">
        <f t="shared" ref="T2179:T2242" si="173">(((J2179/60)/60)/24)+DATE(1970,1,)</f>
        <v>42501.250775462962</v>
      </c>
      <c r="U2179">
        <f t="shared" ref="U2179:U2242" si="174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8">
        <f t="shared" si="172"/>
        <v>42752.63653935185</v>
      </c>
      <c r="T2180" s="18">
        <f t="shared" si="173"/>
        <v>42722.63653935185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8">
        <f t="shared" si="172"/>
        <v>42104.171203703707</v>
      </c>
      <c r="T2181" s="18">
        <f t="shared" si="173"/>
        <v>42074.171203703707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8">
        <f t="shared" si="172"/>
        <v>42320.711435185185</v>
      </c>
      <c r="T2182" s="18">
        <f t="shared" si="173"/>
        <v>42278.669768518521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8">
        <f t="shared" si="172"/>
        <v>42786.005243055552</v>
      </c>
      <c r="T2183" s="18">
        <f t="shared" si="173"/>
        <v>42772.005243055552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8">
        <f t="shared" si="172"/>
        <v>41913.900752314818</v>
      </c>
      <c r="T2184" s="18">
        <f t="shared" si="173"/>
        <v>41878.900752314818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8">
        <f t="shared" si="172"/>
        <v>42774.208333333328</v>
      </c>
      <c r="T2185" s="18">
        <f t="shared" si="173"/>
        <v>42744.365474537044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8">
        <f t="shared" si="172"/>
        <v>42393.666666666672</v>
      </c>
      <c r="T2186" s="18">
        <f t="shared" si="173"/>
        <v>42379.690289351856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8">
        <f t="shared" si="172"/>
        <v>41358.349988425929</v>
      </c>
      <c r="T2187" s="18">
        <f t="shared" si="173"/>
        <v>41318.349988425929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8">
        <f t="shared" si="172"/>
        <v>42619.083333333328</v>
      </c>
      <c r="T2188" s="18">
        <f t="shared" si="173"/>
        <v>42582.615081018521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8">
        <f t="shared" si="172"/>
        <v>42096.165972222225</v>
      </c>
      <c r="T2189" s="18">
        <f t="shared" si="173"/>
        <v>42067.209097222221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8">
        <f t="shared" si="172"/>
        <v>42667.708333333328</v>
      </c>
      <c r="T2190" s="18">
        <f t="shared" si="173"/>
        <v>42632.586122685185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8">
        <f t="shared" si="172"/>
        <v>42480.916666666672</v>
      </c>
      <c r="T2191" s="18">
        <f t="shared" si="173"/>
        <v>42466.788194444445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8">
        <f t="shared" si="172"/>
        <v>42451.290972222225</v>
      </c>
      <c r="T2192" s="18">
        <f t="shared" si="173"/>
        <v>42416.625046296293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8">
        <f t="shared" si="172"/>
        <v>42779.833645833336</v>
      </c>
      <c r="T2193" s="18">
        <f t="shared" si="173"/>
        <v>42767.833645833336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8">
        <f t="shared" si="172"/>
        <v>42718.958333333328</v>
      </c>
      <c r="T2194" s="18">
        <f t="shared" si="173"/>
        <v>42690.8512037037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8">
        <f t="shared" si="172"/>
        <v>42694.207638888889</v>
      </c>
      <c r="T2195" s="18">
        <f t="shared" si="173"/>
        <v>42663.405925925923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8">
        <f t="shared" si="172"/>
        <v>42454.716319444444</v>
      </c>
      <c r="T2196" s="18">
        <f t="shared" si="173"/>
        <v>42424.757986111115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8">
        <f t="shared" si="172"/>
        <v>42226.771990740745</v>
      </c>
      <c r="T2197" s="18">
        <f t="shared" si="173"/>
        <v>42196.771990740745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8">
        <f t="shared" si="172"/>
        <v>42705.291666666672</v>
      </c>
      <c r="T2198" s="18">
        <f t="shared" si="173"/>
        <v>42674.487291666665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8">
        <f t="shared" si="172"/>
        <v>42062.584016203706</v>
      </c>
      <c r="T2199" s="18">
        <f t="shared" si="173"/>
        <v>42032.584016203706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8">
        <f t="shared" si="172"/>
        <v>42321.555555555555</v>
      </c>
      <c r="T2200" s="18">
        <f t="shared" si="173"/>
        <v>42291.513888888891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8">
        <f t="shared" si="172"/>
        <v>42291.416643518518</v>
      </c>
      <c r="T2201" s="18">
        <f t="shared" si="173"/>
        <v>42261.416643518518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8">
        <f t="shared" si="172"/>
        <v>42190.125</v>
      </c>
      <c r="T2202" s="18">
        <f t="shared" si="173"/>
        <v>42162.625787037032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8">
        <f t="shared" si="172"/>
        <v>41289.846817129634</v>
      </c>
      <c r="T2203" s="18">
        <f t="shared" si="173"/>
        <v>41275.846817129634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8">
        <f t="shared" si="172"/>
        <v>41213.849166666667</v>
      </c>
      <c r="T2204" s="18">
        <f t="shared" si="173"/>
        <v>41183.849166666667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8">
        <f t="shared" si="172"/>
        <v>42270.85974537037</v>
      </c>
      <c r="T2205" s="18">
        <f t="shared" si="173"/>
        <v>42240.85974537037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8">
        <f t="shared" si="172"/>
        <v>41341.311562499999</v>
      </c>
      <c r="T2206" s="18">
        <f t="shared" si="173"/>
        <v>41311.311562499999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8">
        <f t="shared" si="172"/>
        <v>41060.82163194444</v>
      </c>
      <c r="T2207" s="18">
        <f t="shared" si="173"/>
        <v>41030.82163194444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8">
        <f t="shared" si="172"/>
        <v>41014.257222222222</v>
      </c>
      <c r="T2208" s="18">
        <f t="shared" si="173"/>
        <v>40996.257222222222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8">
        <f t="shared" si="172"/>
        <v>41593.235798611109</v>
      </c>
      <c r="T2209" s="18">
        <f t="shared" si="173"/>
        <v>41563.194131944445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8">
        <f t="shared" si="172"/>
        <v>41005.166666666664</v>
      </c>
      <c r="T2210" s="18">
        <f t="shared" si="173"/>
        <v>40945.882245370369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8">
        <f t="shared" si="172"/>
        <v>41742.958333333336</v>
      </c>
      <c r="T2211" s="18">
        <f t="shared" si="173"/>
        <v>41731.479675925926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8">
        <f t="shared" si="172"/>
        <v>41012.73333333333</v>
      </c>
      <c r="T2212" s="18">
        <f t="shared" si="173"/>
        <v>40955.066087962965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8">
        <f t="shared" si="172"/>
        <v>41738.290972222225</v>
      </c>
      <c r="T2213" s="18">
        <f t="shared" si="173"/>
        <v>41715.785011574073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8">
        <f t="shared" si="172"/>
        <v>41581.041666666664</v>
      </c>
      <c r="T2214" s="18">
        <f t="shared" si="173"/>
        <v>41547.747418981482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8">
        <f t="shared" si="172"/>
        <v>42138.826145833329</v>
      </c>
      <c r="T2215" s="18">
        <f t="shared" si="173"/>
        <v>42108.826145833329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8">
        <f t="shared" si="172"/>
        <v>41675.792222222226</v>
      </c>
      <c r="T2216" s="18">
        <f t="shared" si="173"/>
        <v>41645.792222222226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8">
        <f t="shared" si="172"/>
        <v>40980.290972222225</v>
      </c>
      <c r="T2217" s="18">
        <f t="shared" si="173"/>
        <v>40957.717268518521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8">
        <f t="shared" si="172"/>
        <v>42207.751678240747</v>
      </c>
      <c r="T2218" s="18">
        <f t="shared" si="173"/>
        <v>42193.751678240747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8">
        <f t="shared" si="172"/>
        <v>42309.333333333328</v>
      </c>
      <c r="T2219" s="18">
        <f t="shared" si="173"/>
        <v>42298.776770833334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8">
        <f t="shared" si="172"/>
        <v>41149</v>
      </c>
      <c r="T2220" s="18">
        <f t="shared" si="173"/>
        <v>41126.812303240738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8">
        <f t="shared" si="172"/>
        <v>42234.718888888892</v>
      </c>
      <c r="T2221" s="18">
        <f t="shared" si="173"/>
        <v>42204.718888888892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8">
        <f t="shared" si="172"/>
        <v>41481.060601851852</v>
      </c>
      <c r="T2222" s="18">
        <f t="shared" si="173"/>
        <v>41451.060601851852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8">
        <f t="shared" si="172"/>
        <v>42482</v>
      </c>
      <c r="T2223" s="18">
        <f t="shared" si="173"/>
        <v>42451.666770833333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8">
        <f t="shared" si="172"/>
        <v>40935.787581018521</v>
      </c>
      <c r="T2224" s="18">
        <f t="shared" si="173"/>
        <v>40905.787581018521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8">
        <f t="shared" si="172"/>
        <v>42181.640833333338</v>
      </c>
      <c r="T2225" s="18">
        <f t="shared" si="173"/>
        <v>42151.640833333338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8">
        <f t="shared" si="172"/>
        <v>42671.791666666672</v>
      </c>
      <c r="T2226" s="18">
        <f t="shared" si="173"/>
        <v>42643.667534722219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8">
        <f t="shared" si="172"/>
        <v>41902.79184027778</v>
      </c>
      <c r="T2227" s="18">
        <f t="shared" si="173"/>
        <v>41872.79184027778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8">
        <f t="shared" si="172"/>
        <v>42411.207638888889</v>
      </c>
      <c r="T2228" s="18">
        <f t="shared" si="173"/>
        <v>42380.79886574074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8">
        <f t="shared" si="172"/>
        <v>41590.849016203705</v>
      </c>
      <c r="T2229" s="18">
        <f t="shared" si="173"/>
        <v>41560.807349537034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8">
        <f t="shared" si="172"/>
        <v>42231.278194444443</v>
      </c>
      <c r="T2230" s="18">
        <f t="shared" si="173"/>
        <v>42201.278194444443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8">
        <f t="shared" si="172"/>
        <v>41519.166666666664</v>
      </c>
      <c r="T2231" s="18">
        <f t="shared" si="173"/>
        <v>41483.664247685185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8">
        <f t="shared" si="172"/>
        <v>41753.881099537037</v>
      </c>
      <c r="T2232" s="18">
        <f t="shared" si="173"/>
        <v>41723.881099537037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8">
        <f t="shared" si="172"/>
        <v>41449.208333333336</v>
      </c>
      <c r="T2233" s="18">
        <f t="shared" si="173"/>
        <v>41422.910891203705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8">
        <f t="shared" si="172"/>
        <v>41838.125</v>
      </c>
      <c r="T2234" s="18">
        <f t="shared" si="173"/>
        <v>41805.794074074074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8">
        <f t="shared" si="172"/>
        <v>42351</v>
      </c>
      <c r="T2235" s="18">
        <f t="shared" si="173"/>
        <v>42330.378923611104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8">
        <f t="shared" si="172"/>
        <v>42739.824618055558</v>
      </c>
      <c r="T2236" s="18">
        <f t="shared" si="173"/>
        <v>42709.824618055558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8">
        <f t="shared" si="172"/>
        <v>42090.980451388896</v>
      </c>
      <c r="T2237" s="18">
        <f t="shared" si="173"/>
        <v>42061.022118055553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8">
        <f t="shared" si="172"/>
        <v>42400.617164351846</v>
      </c>
      <c r="T2238" s="18">
        <f t="shared" si="173"/>
        <v>42370.617164351846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8">
        <f t="shared" si="172"/>
        <v>41954.332638888889</v>
      </c>
      <c r="T2239" s="18">
        <f t="shared" si="173"/>
        <v>41914.003275462965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8">
        <f t="shared" si="172"/>
        <v>42803.621712962966</v>
      </c>
      <c r="T2240" s="18">
        <f t="shared" si="173"/>
        <v>42773.621712962966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8">
        <f t="shared" si="172"/>
        <v>41608.168055555558</v>
      </c>
      <c r="T2241" s="18">
        <f t="shared" si="173"/>
        <v>41571.958495370374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8331</v>
      </c>
      <c r="R2242" t="s">
        <v>8349</v>
      </c>
      <c r="S2242" s="18">
        <f t="shared" ref="S2242:S2305" si="177">(((I2242/60)/60)/24)+DATE(1970,1,)</f>
        <v>42481.825740740736</v>
      </c>
      <c r="T2242" s="18">
        <f t="shared" si="173"/>
        <v>42451.825740740736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8">
        <f t="shared" si="177"/>
        <v>42795.827546296292</v>
      </c>
      <c r="T2243" s="18">
        <f t="shared" ref="T2243:T2306" si="178">(((J2243/60)/60)/24)+DATE(1970,1,)</f>
        <v>42765.827546296292</v>
      </c>
      <c r="U2243">
        <f t="shared" ref="U2243:U2306" si="179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8">
        <f t="shared" si="177"/>
        <v>41604.126388888886</v>
      </c>
      <c r="T2244" s="18">
        <f t="shared" si="178"/>
        <v>41568.575613425928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8">
        <f t="shared" si="177"/>
        <v>42806.125</v>
      </c>
      <c r="T2245" s="18">
        <f t="shared" si="178"/>
        <v>42799.751041666663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8">
        <f t="shared" si="177"/>
        <v>42658.854166666672</v>
      </c>
      <c r="T2246" s="18">
        <f t="shared" si="178"/>
        <v>42646.818819444445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8">
        <f t="shared" si="177"/>
        <v>41690.75</v>
      </c>
      <c r="T2247" s="18">
        <f t="shared" si="178"/>
        <v>41659.708530092597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8">
        <f t="shared" si="177"/>
        <v>42250.79178240741</v>
      </c>
      <c r="T2248" s="18">
        <f t="shared" si="178"/>
        <v>42220.79178240741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8">
        <f t="shared" si="177"/>
        <v>42213.666261574079</v>
      </c>
      <c r="T2249" s="18">
        <f t="shared" si="178"/>
        <v>42199.666261574079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8">
        <f t="shared" si="177"/>
        <v>42717.875902777778</v>
      </c>
      <c r="T2250" s="18">
        <f t="shared" si="178"/>
        <v>42687.875902777778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8">
        <f t="shared" si="177"/>
        <v>41365.661631944444</v>
      </c>
      <c r="T2251" s="18">
        <f t="shared" si="178"/>
        <v>41335.703298611108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8">
        <f t="shared" si="177"/>
        <v>42706.0471412037</v>
      </c>
      <c r="T2252" s="18">
        <f t="shared" si="178"/>
        <v>42676.005474537036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8">
        <f t="shared" si="177"/>
        <v>41866.34579861111</v>
      </c>
      <c r="T2253" s="18">
        <f t="shared" si="178"/>
        <v>41845.34579861111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8">
        <f t="shared" si="177"/>
        <v>42587.327986111108</v>
      </c>
      <c r="T2254" s="18">
        <f t="shared" si="178"/>
        <v>42572.327986111108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8">
        <f t="shared" si="177"/>
        <v>42325.672997685186</v>
      </c>
      <c r="T2255" s="18">
        <f t="shared" si="178"/>
        <v>42295.631331018521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8">
        <f t="shared" si="177"/>
        <v>42758.647777777776</v>
      </c>
      <c r="T2256" s="18">
        <f t="shared" si="178"/>
        <v>42751.647777777776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8">
        <f t="shared" si="177"/>
        <v>42496.951979166668</v>
      </c>
      <c r="T2257" s="18">
        <f t="shared" si="178"/>
        <v>42466.951979166668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8">
        <f t="shared" si="177"/>
        <v>42695.451921296291</v>
      </c>
      <c r="T2258" s="18">
        <f t="shared" si="178"/>
        <v>42681.451921296291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8">
        <f t="shared" si="177"/>
        <v>42539.958333333328</v>
      </c>
      <c r="T2259" s="18">
        <f t="shared" si="178"/>
        <v>42504.936678240745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8">
        <f t="shared" si="177"/>
        <v>42165.75100694444</v>
      </c>
      <c r="T2260" s="18">
        <f t="shared" si="178"/>
        <v>42135.75100694444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8">
        <f t="shared" si="177"/>
        <v>42711.804814814815</v>
      </c>
      <c r="T2261" s="18">
        <f t="shared" si="178"/>
        <v>42701.804814814815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8">
        <f t="shared" si="177"/>
        <v>41723.975115740745</v>
      </c>
      <c r="T2262" s="18">
        <f t="shared" si="178"/>
        <v>41694.016782407409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8">
        <f t="shared" si="177"/>
        <v>42779.724768518514</v>
      </c>
      <c r="T2263" s="18">
        <f t="shared" si="178"/>
        <v>42758.724768518514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8">
        <f t="shared" si="177"/>
        <v>41960</v>
      </c>
      <c r="T2264" s="18">
        <f t="shared" si="178"/>
        <v>41925.585162037038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8">
        <f t="shared" si="177"/>
        <v>42034.832326388889</v>
      </c>
      <c r="T2265" s="18">
        <f t="shared" si="178"/>
        <v>42013.832326388889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8">
        <f t="shared" si="177"/>
        <v>42512.125</v>
      </c>
      <c r="T2266" s="18">
        <f t="shared" si="178"/>
        <v>42495.582337962958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8">
        <f t="shared" si="177"/>
        <v>42695.853090277778</v>
      </c>
      <c r="T2267" s="18">
        <f t="shared" si="178"/>
        <v>42688.853090277778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8">
        <f t="shared" si="177"/>
        <v>42486.083333333328</v>
      </c>
      <c r="T2268" s="18">
        <f t="shared" si="178"/>
        <v>42468.874907407408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8">
        <f t="shared" si="177"/>
        <v>41993.041666666672</v>
      </c>
      <c r="T2269" s="18">
        <f t="shared" si="178"/>
        <v>41967.829826388886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8">
        <f t="shared" si="177"/>
        <v>42805.082349537035</v>
      </c>
      <c r="T2270" s="18">
        <f t="shared" si="178"/>
        <v>42775.082349537035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8">
        <f t="shared" si="177"/>
        <v>42800.208333333328</v>
      </c>
      <c r="T2271" s="18">
        <f t="shared" si="178"/>
        <v>42775.704432870371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8">
        <f t="shared" si="177"/>
        <v>42744.915972222225</v>
      </c>
      <c r="T2272" s="18">
        <f t="shared" si="178"/>
        <v>42724.869363425925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8">
        <f t="shared" si="177"/>
        <v>42713.000046296293</v>
      </c>
      <c r="T2273" s="18">
        <f t="shared" si="178"/>
        <v>42683.000046296293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8">
        <f t="shared" si="177"/>
        <v>42344.699490740735</v>
      </c>
      <c r="T2274" s="18">
        <f t="shared" si="178"/>
        <v>42314.699490740735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8">
        <f t="shared" si="177"/>
        <v>42805.507430555561</v>
      </c>
      <c r="T2275" s="18">
        <f t="shared" si="178"/>
        <v>42780.549097222218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8">
        <f t="shared" si="177"/>
        <v>41692.500659722224</v>
      </c>
      <c r="T2276" s="18">
        <f t="shared" si="178"/>
        <v>41662.500659722224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8">
        <f t="shared" si="177"/>
        <v>41994.616655092599</v>
      </c>
      <c r="T2277" s="18">
        <f t="shared" si="178"/>
        <v>41964.616655092599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8">
        <f t="shared" si="177"/>
        <v>41643.651493055557</v>
      </c>
      <c r="T2278" s="18">
        <f t="shared" si="178"/>
        <v>41613.651493055557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8">
        <f t="shared" si="177"/>
        <v>40965.678506944445</v>
      </c>
      <c r="T2279" s="18">
        <f t="shared" si="178"/>
        <v>40935.678506944445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8">
        <f t="shared" si="177"/>
        <v>42371.957638888889</v>
      </c>
      <c r="T2280" s="18">
        <f t="shared" si="178"/>
        <v>42337.709108796291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8">
        <f t="shared" si="177"/>
        <v>42038.166666666672</v>
      </c>
      <c r="T2281" s="18">
        <f t="shared" si="178"/>
        <v>42019.806701388887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8">
        <f t="shared" si="177"/>
        <v>42263.624895833331</v>
      </c>
      <c r="T2282" s="18">
        <f t="shared" si="178"/>
        <v>42233.624895833331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8">
        <f t="shared" si="177"/>
        <v>40748.284722222219</v>
      </c>
      <c r="T2283" s="18">
        <f t="shared" si="178"/>
        <v>40686.285844907405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8">
        <f t="shared" si="177"/>
        <v>42382.17460648148</v>
      </c>
      <c r="T2284" s="18">
        <f t="shared" si="178"/>
        <v>42322.17460648148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8">
        <f t="shared" si="177"/>
        <v>41037.083379629628</v>
      </c>
      <c r="T2285" s="18">
        <f t="shared" si="178"/>
        <v>40977.125046296293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8">
        <f t="shared" si="177"/>
        <v>40613.166666666664</v>
      </c>
      <c r="T2286" s="18">
        <f t="shared" si="178"/>
        <v>40584.796817129631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8">
        <f t="shared" si="177"/>
        <v>41088.185682870368</v>
      </c>
      <c r="T2287" s="18">
        <f t="shared" si="178"/>
        <v>41058.185682870368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8">
        <f t="shared" si="177"/>
        <v>41522.165972222225</v>
      </c>
      <c r="T2288" s="18">
        <f t="shared" si="178"/>
        <v>41493.963587962964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8">
        <f t="shared" si="177"/>
        <v>41812.667361111111</v>
      </c>
      <c r="T2289" s="18">
        <f t="shared" si="178"/>
        <v>41791.667361111111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8">
        <f t="shared" si="177"/>
        <v>41085.75</v>
      </c>
      <c r="T2290" s="18">
        <f t="shared" si="178"/>
        <v>41066.827418981484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8">
        <f t="shared" si="177"/>
        <v>41613.973611111112</v>
      </c>
      <c r="T2291" s="18">
        <f t="shared" si="178"/>
        <v>41570.998379629629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8">
        <f t="shared" si="177"/>
        <v>40147.708333333336</v>
      </c>
      <c r="T2292" s="18">
        <f t="shared" si="178"/>
        <v>40069.253819444442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8">
        <f t="shared" si="177"/>
        <v>41021.166666666664</v>
      </c>
      <c r="T2293" s="18">
        <f t="shared" si="178"/>
        <v>40986.977060185185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8">
        <f t="shared" si="177"/>
        <v>41016.697638888887</v>
      </c>
      <c r="T2294" s="18">
        <f t="shared" si="178"/>
        <v>40986.697638888887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8">
        <f t="shared" si="177"/>
        <v>41176.165972222225</v>
      </c>
      <c r="T2295" s="18">
        <f t="shared" si="178"/>
        <v>41150.708321759259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8">
        <f t="shared" si="177"/>
        <v>41293.72314814815</v>
      </c>
      <c r="T2296" s="18">
        <f t="shared" si="178"/>
        <v>41263.72314814815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8">
        <f t="shared" si="177"/>
        <v>41299.954351851848</v>
      </c>
      <c r="T2297" s="18">
        <f t="shared" si="178"/>
        <v>41269.954351851848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8">
        <f t="shared" si="177"/>
        <v>40961.731782407405</v>
      </c>
      <c r="T2298" s="18">
        <f t="shared" si="178"/>
        <v>40926.731782407405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8">
        <f t="shared" si="177"/>
        <v>40981.165972222225</v>
      </c>
      <c r="T2299" s="18">
        <f t="shared" si="178"/>
        <v>40947.042233796295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8">
        <f t="shared" si="177"/>
        <v>41723.798993055556</v>
      </c>
      <c r="T2300" s="18">
        <f t="shared" si="178"/>
        <v>41693.84065972222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8">
        <f t="shared" si="177"/>
        <v>40579.032511574071</v>
      </c>
      <c r="T2301" s="18">
        <f t="shared" si="178"/>
        <v>40564.032511574071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8">
        <f t="shared" si="177"/>
        <v>41087.727037037039</v>
      </c>
      <c r="T2302" s="18">
        <f t="shared" si="178"/>
        <v>41073.727037037039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8">
        <f t="shared" si="177"/>
        <v>41445.146944444445</v>
      </c>
      <c r="T2303" s="18">
        <f t="shared" si="178"/>
        <v>41415.146944444445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8">
        <f t="shared" si="177"/>
        <v>41638.291666666664</v>
      </c>
      <c r="T2304" s="18">
        <f t="shared" si="178"/>
        <v>41604.868449074071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8">
        <f t="shared" si="177"/>
        <v>40889.152731481481</v>
      </c>
      <c r="T2305" s="18">
        <f t="shared" si="178"/>
        <v>40849.111064814817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8323</v>
      </c>
      <c r="R2306" t="s">
        <v>8327</v>
      </c>
      <c r="S2306" s="18">
        <f t="shared" ref="S2306:S2369" si="182">(((I2306/60)/60)/24)+DATE(1970,1,)</f>
        <v>40543.207638888889</v>
      </c>
      <c r="T2306" s="18">
        <f t="shared" si="178"/>
        <v>40501.815868055557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8">
        <f t="shared" si="182"/>
        <v>41858.75</v>
      </c>
      <c r="T2307" s="18">
        <f t="shared" ref="T2307:T2370" si="183">(((J2307/60)/60)/24)+DATE(1970,1,)</f>
        <v>41833.695277777777</v>
      </c>
      <c r="U2307">
        <f t="shared" ref="U2307:U2370" si="184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8">
        <f t="shared" si="182"/>
        <v>40977.16815972222</v>
      </c>
      <c r="T2308" s="18">
        <f t="shared" si="183"/>
        <v>40947.16815972222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8">
        <f t="shared" si="182"/>
        <v>41033.802407407406</v>
      </c>
      <c r="T2309" s="18">
        <f t="shared" si="183"/>
        <v>41003.802465277775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8">
        <f t="shared" si="182"/>
        <v>41879.041666666664</v>
      </c>
      <c r="T2310" s="18">
        <f t="shared" si="183"/>
        <v>41850.962916666671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8">
        <f t="shared" si="182"/>
        <v>41341.987696759257</v>
      </c>
      <c r="T2311" s="18">
        <f t="shared" si="183"/>
        <v>41306.987696759257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8">
        <f t="shared" si="182"/>
        <v>41353.752488425926</v>
      </c>
      <c r="T2312" s="18">
        <f t="shared" si="183"/>
        <v>41323.79415509259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8">
        <f t="shared" si="182"/>
        <v>41765.004502314812</v>
      </c>
      <c r="T2313" s="18">
        <f t="shared" si="183"/>
        <v>41735.004502314812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8">
        <f t="shared" si="182"/>
        <v>41746.958333333336</v>
      </c>
      <c r="T2314" s="18">
        <f t="shared" si="183"/>
        <v>41715.632847222223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8">
        <f t="shared" si="182"/>
        <v>41031.958634259259</v>
      </c>
      <c r="T2315" s="18">
        <f t="shared" si="183"/>
        <v>41001.958634259259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8">
        <f t="shared" si="182"/>
        <v>41066.551585648151</v>
      </c>
      <c r="T2316" s="18">
        <f t="shared" si="183"/>
        <v>41036.551585648151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8">
        <f t="shared" si="182"/>
        <v>41033.72619212963</v>
      </c>
      <c r="T2317" s="18">
        <f t="shared" si="183"/>
        <v>41003.72619212963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8">
        <f t="shared" si="182"/>
        <v>40155.76666666667</v>
      </c>
      <c r="T2318" s="18">
        <f t="shared" si="183"/>
        <v>40078.725115740745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8">
        <f t="shared" si="182"/>
        <v>40223.208333333336</v>
      </c>
      <c r="T2319" s="18">
        <f t="shared" si="183"/>
        <v>40191.542233796295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8">
        <f t="shared" si="182"/>
        <v>40081.165972222225</v>
      </c>
      <c r="T2320" s="18">
        <f t="shared" si="183"/>
        <v>40049.643680555557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8">
        <f t="shared" si="182"/>
        <v>41622.082002314812</v>
      </c>
      <c r="T2321" s="18">
        <f t="shared" si="183"/>
        <v>41592.082002314812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8">
        <f t="shared" si="182"/>
        <v>41730.775462962964</v>
      </c>
      <c r="T2322" s="18">
        <f t="shared" si="183"/>
        <v>41695.817129629628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8">
        <f t="shared" si="182"/>
        <v>42828.21876157407</v>
      </c>
      <c r="T2323" s="18">
        <f t="shared" si="183"/>
        <v>42798.260428240741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8">
        <f t="shared" si="182"/>
        <v>42833.853807870371</v>
      </c>
      <c r="T2324" s="18">
        <f t="shared" si="183"/>
        <v>42803.895474537043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8">
        <f t="shared" si="182"/>
        <v>42813.755173611105</v>
      </c>
      <c r="T2325" s="18">
        <f t="shared" si="183"/>
        <v>42806.755173611105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8">
        <f t="shared" si="182"/>
        <v>42819.843576388885</v>
      </c>
      <c r="T2326" s="18">
        <f t="shared" si="183"/>
        <v>42789.885243055556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8">
        <f t="shared" si="182"/>
        <v>42822.980682870373</v>
      </c>
      <c r="T2327" s="18">
        <f t="shared" si="183"/>
        <v>42793.022349537037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8">
        <f t="shared" si="182"/>
        <v>42854.708333333328</v>
      </c>
      <c r="T2328" s="18">
        <f t="shared" si="183"/>
        <v>42803.034120370372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8">
        <f t="shared" si="182"/>
        <v>41876.917129629634</v>
      </c>
      <c r="T2329" s="18">
        <f t="shared" si="183"/>
        <v>41841.917129629634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8">
        <f t="shared" si="182"/>
        <v>42168.781678240746</v>
      </c>
      <c r="T2330" s="18">
        <f t="shared" si="183"/>
        <v>42138.781678240746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8">
        <f t="shared" si="182"/>
        <v>41836.624374999999</v>
      </c>
      <c r="T2331" s="18">
        <f t="shared" si="183"/>
        <v>41806.624374999999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8">
        <f t="shared" si="182"/>
        <v>42362</v>
      </c>
      <c r="T2332" s="18">
        <f t="shared" si="183"/>
        <v>42331.89980324074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8">
        <f t="shared" si="182"/>
        <v>41868.005671296298</v>
      </c>
      <c r="T2333" s="18">
        <f t="shared" si="183"/>
        <v>41838.005671296298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8">
        <f t="shared" si="182"/>
        <v>42040.628136574072</v>
      </c>
      <c r="T2334" s="18">
        <f t="shared" si="183"/>
        <v>42010.628136574072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8">
        <f t="shared" si="182"/>
        <v>41787.743055555555</v>
      </c>
      <c r="T2335" s="18">
        <f t="shared" si="183"/>
        <v>41766.650347222225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8">
        <f t="shared" si="182"/>
        <v>41947.731944444444</v>
      </c>
      <c r="T2336" s="18">
        <f t="shared" si="183"/>
        <v>41917.670115740737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8">
        <f t="shared" si="182"/>
        <v>41800.572256944448</v>
      </c>
      <c r="T2337" s="18">
        <f t="shared" si="183"/>
        <v>41770.572256944448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8">
        <f t="shared" si="182"/>
        <v>41705.924710648149</v>
      </c>
      <c r="T2338" s="18">
        <f t="shared" si="183"/>
        <v>41665.924710648149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8">
        <f t="shared" si="182"/>
        <v>41815.640543981484</v>
      </c>
      <c r="T2339" s="18">
        <f t="shared" si="183"/>
        <v>41785.640543981484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8">
        <f t="shared" si="182"/>
        <v>41818.896805555552</v>
      </c>
      <c r="T2340" s="18">
        <f t="shared" si="183"/>
        <v>41788.896805555552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8">
        <f t="shared" si="182"/>
        <v>42722.332638888889</v>
      </c>
      <c r="T2341" s="18">
        <f t="shared" si="183"/>
        <v>42691.79987268518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8">
        <f t="shared" si="182"/>
        <v>42672.642800925925</v>
      </c>
      <c r="T2342" s="18">
        <f t="shared" si="183"/>
        <v>42642.642800925925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8">
        <f t="shared" si="182"/>
        <v>42196.813703703709</v>
      </c>
      <c r="T2343" s="18">
        <f t="shared" si="183"/>
        <v>42166.813703703709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8">
        <f t="shared" si="182"/>
        <v>41917.208333333336</v>
      </c>
      <c r="T2344" s="18">
        <f t="shared" si="183"/>
        <v>41896.702199074076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8">
        <f t="shared" si="182"/>
        <v>42376.82430555555</v>
      </c>
      <c r="T2345" s="18">
        <f t="shared" si="183"/>
        <v>42326.825289351851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8">
        <f t="shared" si="182"/>
        <v>42544.727650462963</v>
      </c>
      <c r="T2346" s="18">
        <f t="shared" si="183"/>
        <v>42514.727650462963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8">
        <f t="shared" si="182"/>
        <v>42093.985416666663</v>
      </c>
      <c r="T2347" s="18">
        <f t="shared" si="183"/>
        <v>42059.001805555556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8">
        <f t="shared" si="182"/>
        <v>42659.79896990741</v>
      </c>
      <c r="T2348" s="18">
        <f t="shared" si="183"/>
        <v>42614.79896990741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8">
        <f t="shared" si="182"/>
        <v>42606.607361111113</v>
      </c>
      <c r="T2349" s="18">
        <f t="shared" si="183"/>
        <v>42576.607361111113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8">
        <f t="shared" si="182"/>
        <v>42419.932152777779</v>
      </c>
      <c r="T2350" s="18">
        <f t="shared" si="183"/>
        <v>42359.932152777779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8">
        <f t="shared" si="182"/>
        <v>42226.775787037041</v>
      </c>
      <c r="T2351" s="18">
        <f t="shared" si="183"/>
        <v>42197.775787037041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8">
        <f t="shared" si="182"/>
        <v>42737.842245370368</v>
      </c>
      <c r="T2352" s="18">
        <f t="shared" si="183"/>
        <v>42707.842245370368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8">
        <f t="shared" si="182"/>
        <v>42123.101145833338</v>
      </c>
      <c r="T2353" s="18">
        <f t="shared" si="183"/>
        <v>42093.101145833338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8">
        <f t="shared" si="182"/>
        <v>42160.633703703701</v>
      </c>
      <c r="T2354" s="18">
        <f t="shared" si="183"/>
        <v>42100.633703703701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8">
        <f t="shared" si="182"/>
        <v>42114.676180555558</v>
      </c>
      <c r="T2355" s="18">
        <f t="shared" si="183"/>
        <v>42102.676180555558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8">
        <f t="shared" si="182"/>
        <v>42013.722916666666</v>
      </c>
      <c r="T2356" s="18">
        <f t="shared" si="183"/>
        <v>41953.722916666666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8">
        <f t="shared" si="182"/>
        <v>42125.918240740735</v>
      </c>
      <c r="T2357" s="18">
        <f t="shared" si="183"/>
        <v>42095.918240740735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8">
        <f t="shared" si="182"/>
        <v>42159.78361111111</v>
      </c>
      <c r="T2358" s="18">
        <f t="shared" si="183"/>
        <v>42129.78361111111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8">
        <f t="shared" si="182"/>
        <v>42293.620115740734</v>
      </c>
      <c r="T2359" s="18">
        <f t="shared" si="183"/>
        <v>42263.620115740734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8">
        <f t="shared" si="182"/>
        <v>42034.027083333334</v>
      </c>
      <c r="T2360" s="18">
        <f t="shared" si="183"/>
        <v>41977.930972222224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8">
        <f t="shared" si="182"/>
        <v>42218.649583333332</v>
      </c>
      <c r="T2361" s="18">
        <f t="shared" si="183"/>
        <v>42158.649583333332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8">
        <f t="shared" si="182"/>
        <v>42406.70694444445</v>
      </c>
      <c r="T2362" s="18">
        <f t="shared" si="183"/>
        <v>42376.70694444445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8">
        <f t="shared" si="182"/>
        <v>42489.916666666672</v>
      </c>
      <c r="T2363" s="18">
        <f t="shared" si="183"/>
        <v>42465.858888888892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8">
        <f t="shared" si="182"/>
        <v>41983.688310185185</v>
      </c>
      <c r="T2364" s="18">
        <f t="shared" si="183"/>
        <v>41953.688310185185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8">
        <f t="shared" si="182"/>
        <v>42366.011574074073</v>
      </c>
      <c r="T2365" s="18">
        <f t="shared" si="183"/>
        <v>42321.011574074073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8">
        <f t="shared" si="182"/>
        <v>42302.934675925921</v>
      </c>
      <c r="T2366" s="18">
        <f t="shared" si="183"/>
        <v>42247.934675925921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8">
        <f t="shared" si="182"/>
        <v>42385.958333333328</v>
      </c>
      <c r="T2367" s="18">
        <f t="shared" si="183"/>
        <v>42345.736400462964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8">
        <f t="shared" si="182"/>
        <v>42297.531631944439</v>
      </c>
      <c r="T2368" s="18">
        <f t="shared" si="183"/>
        <v>42267.531631944439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8">
        <f t="shared" si="182"/>
        <v>42484.928425925929</v>
      </c>
      <c r="T2369" s="18">
        <f t="shared" si="183"/>
        <v>42424.970092592594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8317</v>
      </c>
      <c r="R2370" t="s">
        <v>8318</v>
      </c>
      <c r="S2370" s="18">
        <f t="shared" ref="S2370:S2433" si="187">(((I2370/60)/60)/24)+DATE(1970,1,)</f>
        <v>42107.680150462969</v>
      </c>
      <c r="T2370" s="18">
        <f t="shared" si="183"/>
        <v>42062.721817129626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8">
        <f t="shared" si="187"/>
        <v>42409.812627314815</v>
      </c>
      <c r="T2371" s="18">
        <f t="shared" ref="T2371:T2434" si="188">(((J2371/60)/60)/24)+DATE(1970,1,)</f>
        <v>42379.812627314815</v>
      </c>
      <c r="U2371">
        <f t="shared" ref="U2371:U2434" si="189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8">
        <f t="shared" si="187"/>
        <v>41990.18913194444</v>
      </c>
      <c r="T2372" s="18">
        <f t="shared" si="188"/>
        <v>41960.18913194444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8">
        <f t="shared" si="187"/>
        <v>42179.777731481481</v>
      </c>
      <c r="T2373" s="18">
        <f t="shared" si="188"/>
        <v>42149.777731481481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8">
        <f t="shared" si="187"/>
        <v>42117.069108796291</v>
      </c>
      <c r="T2374" s="18">
        <f t="shared" si="188"/>
        <v>42087.069108796291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8">
        <f t="shared" si="187"/>
        <v>42244.662314814821</v>
      </c>
      <c r="T2375" s="18">
        <f t="shared" si="188"/>
        <v>42214.662314814821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8">
        <f t="shared" si="187"/>
        <v>42046.843287037031</v>
      </c>
      <c r="T2376" s="18">
        <f t="shared" si="188"/>
        <v>42016.843287037031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8">
        <f t="shared" si="187"/>
        <v>42621.836076388892</v>
      </c>
      <c r="T2377" s="18">
        <f t="shared" si="188"/>
        <v>42591.836076388892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8">
        <f t="shared" si="187"/>
        <v>42347.925532407404</v>
      </c>
      <c r="T2378" s="18">
        <f t="shared" si="188"/>
        <v>42317.925532407404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8">
        <f t="shared" si="187"/>
        <v>42698.911840277782</v>
      </c>
      <c r="T2379" s="18">
        <f t="shared" si="188"/>
        <v>42668.870173611111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8">
        <f t="shared" si="187"/>
        <v>42241.013078703705</v>
      </c>
      <c r="T2380" s="18">
        <f t="shared" si="188"/>
        <v>42212.013078703705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8">
        <f t="shared" si="187"/>
        <v>42281.016388888893</v>
      </c>
      <c r="T2381" s="18">
        <f t="shared" si="188"/>
        <v>42236.016388888893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8">
        <f t="shared" si="187"/>
        <v>42277.793310185181</v>
      </c>
      <c r="T2382" s="18">
        <f t="shared" si="188"/>
        <v>42247.793310185181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8">
        <f t="shared" si="187"/>
        <v>42103.935740740737</v>
      </c>
      <c r="T2383" s="18">
        <f t="shared" si="188"/>
        <v>42073.935740740737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8">
        <f t="shared" si="187"/>
        <v>42219.187534722223</v>
      </c>
      <c r="T2384" s="18">
        <f t="shared" si="188"/>
        <v>42194.187534722223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8">
        <f t="shared" si="187"/>
        <v>42056.056793981479</v>
      </c>
      <c r="T2385" s="18">
        <f t="shared" si="188"/>
        <v>42026.056793981479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8">
        <f t="shared" si="187"/>
        <v>41956.109293981484</v>
      </c>
      <c r="T2386" s="18">
        <f t="shared" si="188"/>
        <v>41926.067627314813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8">
        <f t="shared" si="187"/>
        <v>42220.70175925926</v>
      </c>
      <c r="T2387" s="18">
        <f t="shared" si="188"/>
        <v>42190.70175925926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8">
        <f t="shared" si="187"/>
        <v>42013.838240740741</v>
      </c>
      <c r="T2388" s="18">
        <f t="shared" si="188"/>
        <v>41953.838240740741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8">
        <f t="shared" si="187"/>
        <v>42572.626620370371</v>
      </c>
      <c r="T2389" s="18">
        <f t="shared" si="188"/>
        <v>42527.626620370371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8">
        <f t="shared" si="187"/>
        <v>42018.811805555553</v>
      </c>
      <c r="T2390" s="18">
        <f t="shared" si="188"/>
        <v>41988.853692129633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8">
        <f t="shared" si="187"/>
        <v>42209.915972222225</v>
      </c>
      <c r="T2391" s="18">
        <f t="shared" si="188"/>
        <v>42178.653379629628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8">
        <f t="shared" si="187"/>
        <v>42007.262314814812</v>
      </c>
      <c r="T2392" s="18">
        <f t="shared" si="188"/>
        <v>41967.262314814812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8">
        <f t="shared" si="187"/>
        <v>42093.752824074079</v>
      </c>
      <c r="T2393" s="18">
        <f t="shared" si="188"/>
        <v>42063.794490740736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8">
        <f t="shared" si="187"/>
        <v>42305.120636574073</v>
      </c>
      <c r="T2394" s="18">
        <f t="shared" si="188"/>
        <v>42275.120636574073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8">
        <f t="shared" si="187"/>
        <v>42223.648344907408</v>
      </c>
      <c r="T2395" s="18">
        <f t="shared" si="188"/>
        <v>42193.648344907408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8">
        <f t="shared" si="187"/>
        <v>42060.362187499995</v>
      </c>
      <c r="T2396" s="18">
        <f t="shared" si="188"/>
        <v>42030.362187499995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8">
        <f t="shared" si="187"/>
        <v>42744.372916666667</v>
      </c>
      <c r="T2397" s="18">
        <f t="shared" si="188"/>
        <v>42716.121377314819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8">
        <f t="shared" si="187"/>
        <v>42291.849050925928</v>
      </c>
      <c r="T2398" s="18">
        <f t="shared" si="188"/>
        <v>42261.849050925928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8">
        <f t="shared" si="187"/>
        <v>42005.88490740741</v>
      </c>
      <c r="T2399" s="18">
        <f t="shared" si="188"/>
        <v>41975.88490740741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8">
        <f t="shared" si="187"/>
        <v>42186.916481481487</v>
      </c>
      <c r="T2400" s="18">
        <f t="shared" si="188"/>
        <v>42156.916481481487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8">
        <f t="shared" si="187"/>
        <v>41990.853078703702</v>
      </c>
      <c r="T2401" s="18">
        <f t="shared" si="188"/>
        <v>41955.853078703702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8">
        <f t="shared" si="187"/>
        <v>42473.268101851849</v>
      </c>
      <c r="T2402" s="18">
        <f t="shared" si="188"/>
        <v>42443.268101851849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8">
        <f t="shared" si="187"/>
        <v>42433.822870370372</v>
      </c>
      <c r="T2403" s="18">
        <f t="shared" si="188"/>
        <v>42373.822870370372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8">
        <f t="shared" si="187"/>
        <v>42136.679756944446</v>
      </c>
      <c r="T2404" s="18">
        <f t="shared" si="188"/>
        <v>42106.679756944446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8">
        <f t="shared" si="187"/>
        <v>42458.840949074074</v>
      </c>
      <c r="T2405" s="18">
        <f t="shared" si="188"/>
        <v>42398.882615740738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8">
        <f t="shared" si="187"/>
        <v>42371.03943287037</v>
      </c>
      <c r="T2406" s="18">
        <f t="shared" si="188"/>
        <v>42341.03943287037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8">
        <f t="shared" si="187"/>
        <v>42615.585358796292</v>
      </c>
      <c r="T2407" s="18">
        <f t="shared" si="188"/>
        <v>42594.585358796292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8">
        <f t="shared" si="187"/>
        <v>42022.110995370371</v>
      </c>
      <c r="T2408" s="18">
        <f t="shared" si="188"/>
        <v>41982.110995370371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8">
        <f t="shared" si="187"/>
        <v>42104.25</v>
      </c>
      <c r="T2409" s="18">
        <f t="shared" si="188"/>
        <v>42081.575555555552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8">
        <f t="shared" si="187"/>
        <v>41948.182372685187</v>
      </c>
      <c r="T2410" s="18">
        <f t="shared" si="188"/>
        <v>41918.140706018516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8">
        <f t="shared" si="187"/>
        <v>42233.875868055555</v>
      </c>
      <c r="T2411" s="18">
        <f t="shared" si="188"/>
        <v>42203.875868055555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8">
        <f t="shared" si="187"/>
        <v>42253.408275462964</v>
      </c>
      <c r="T2412" s="18">
        <f t="shared" si="188"/>
        <v>42223.408275462964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8">
        <f t="shared" si="187"/>
        <v>42240.732430555552</v>
      </c>
      <c r="T2413" s="18">
        <f t="shared" si="188"/>
        <v>42210.732430555552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8">
        <f t="shared" si="187"/>
        <v>42699.778622685189</v>
      </c>
      <c r="T2414" s="18">
        <f t="shared" si="188"/>
        <v>42654.736956018518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8">
        <f t="shared" si="187"/>
        <v>41789.979166666664</v>
      </c>
      <c r="T2415" s="18">
        <f t="shared" si="188"/>
        <v>41759.10974537037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8">
        <f t="shared" si="187"/>
        <v>42237.165972222225</v>
      </c>
      <c r="T2416" s="18">
        <f t="shared" si="188"/>
        <v>42197.695138888885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8">
        <f t="shared" si="187"/>
        <v>42565.862800925926</v>
      </c>
      <c r="T2417" s="18">
        <f t="shared" si="188"/>
        <v>42535.862800925926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8">
        <f t="shared" si="187"/>
        <v>42076.625</v>
      </c>
      <c r="T2418" s="18">
        <f t="shared" si="188"/>
        <v>42018.737766203703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8">
        <f t="shared" si="187"/>
        <v>41860.884108796294</v>
      </c>
      <c r="T2419" s="18">
        <f t="shared" si="188"/>
        <v>41830.884108796294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8">
        <f t="shared" si="187"/>
        <v>42086.815324074079</v>
      </c>
      <c r="T2420" s="18">
        <f t="shared" si="188"/>
        <v>42026.856990740736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8">
        <f t="shared" si="187"/>
        <v>42052.738298611104</v>
      </c>
      <c r="T2421" s="18">
        <f t="shared" si="188"/>
        <v>41992.738298611104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8">
        <f t="shared" si="187"/>
        <v>41952.070543981477</v>
      </c>
      <c r="T2422" s="18">
        <f t="shared" si="188"/>
        <v>41892.028877314813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8">
        <f t="shared" si="187"/>
        <v>42055.687453703707</v>
      </c>
      <c r="T2423" s="18">
        <f t="shared" si="188"/>
        <v>42025.687453703707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8">
        <f t="shared" si="187"/>
        <v>42073.683287037042</v>
      </c>
      <c r="T2424" s="18">
        <f t="shared" si="188"/>
        <v>42043.724953703699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8">
        <f t="shared" si="187"/>
        <v>42003.704745370371</v>
      </c>
      <c r="T2425" s="18">
        <f t="shared" si="188"/>
        <v>41973.704745370371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8">
        <f t="shared" si="187"/>
        <v>41938.892453703702</v>
      </c>
      <c r="T2426" s="18">
        <f t="shared" si="188"/>
        <v>41908.892453703702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8">
        <f t="shared" si="187"/>
        <v>42516.919444444444</v>
      </c>
      <c r="T2427" s="18">
        <f t="shared" si="188"/>
        <v>42501.913761574076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8">
        <f t="shared" si="187"/>
        <v>42223.170046296291</v>
      </c>
      <c r="T2428" s="18">
        <f t="shared" si="188"/>
        <v>42163.170046296291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8">
        <f t="shared" si="187"/>
        <v>42451.277002314819</v>
      </c>
      <c r="T2429" s="18">
        <f t="shared" si="188"/>
        <v>42411.318668981476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8">
        <f t="shared" si="187"/>
        <v>42074.742488425924</v>
      </c>
      <c r="T2430" s="18">
        <f t="shared" si="188"/>
        <v>42044.784155092595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8">
        <f t="shared" si="187"/>
        <v>42770.697222222225</v>
      </c>
      <c r="T2431" s="18">
        <f t="shared" si="188"/>
        <v>42733.879236111112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8">
        <f t="shared" si="187"/>
        <v>42411.130833333329</v>
      </c>
      <c r="T2432" s="18">
        <f t="shared" si="188"/>
        <v>42381.130833333329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8">
        <f t="shared" si="187"/>
        <v>42548.099687499998</v>
      </c>
      <c r="T2433" s="18">
        <f t="shared" si="188"/>
        <v>42488.099687499998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8334</v>
      </c>
      <c r="R2434" t="s">
        <v>8335</v>
      </c>
      <c r="S2434" s="18">
        <f t="shared" ref="S2434:S2497" si="192">(((I2434/60)/60)/24)+DATE(1970,1,)</f>
        <v>42070.218715277777</v>
      </c>
      <c r="T2434" s="18">
        <f t="shared" si="188"/>
        <v>42040.218715277777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8">
        <f t="shared" si="192"/>
        <v>42426.89980324074</v>
      </c>
      <c r="T2435" s="18">
        <f t="shared" ref="T2435:T2498" si="193">(((J2435/60)/60)/24)+DATE(1970,1,)</f>
        <v>42396.89980324074</v>
      </c>
      <c r="U2435">
        <f t="shared" ref="U2435:U2498" si="194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8">
        <f t="shared" si="192"/>
        <v>42219.18604166666</v>
      </c>
      <c r="T2436" s="18">
        <f t="shared" si="193"/>
        <v>42179.18604166666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8">
        <f t="shared" si="192"/>
        <v>42281.277615740735</v>
      </c>
      <c r="T2437" s="18">
        <f t="shared" si="193"/>
        <v>42251.277615740735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8">
        <f t="shared" si="192"/>
        <v>42397.615393518514</v>
      </c>
      <c r="T2438" s="18">
        <f t="shared" si="193"/>
        <v>42337.615393518514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8">
        <f t="shared" si="192"/>
        <v>42079.75</v>
      </c>
      <c r="T2439" s="18">
        <f t="shared" si="193"/>
        <v>42030.965138888889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8">
        <f t="shared" si="192"/>
        <v>42344.956736111111</v>
      </c>
      <c r="T2440" s="18">
        <f t="shared" si="193"/>
        <v>42284.91506944444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8">
        <f t="shared" si="192"/>
        <v>42294.818622685183</v>
      </c>
      <c r="T2441" s="18">
        <f t="shared" si="193"/>
        <v>42264.818622685183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8">
        <f t="shared" si="192"/>
        <v>42412.899456018517</v>
      </c>
      <c r="T2442" s="18">
        <f t="shared" si="193"/>
        <v>42382.899456018517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8">
        <f t="shared" si="192"/>
        <v>42207.207638888889</v>
      </c>
      <c r="T2443" s="18">
        <f t="shared" si="193"/>
        <v>42186.125625000001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8">
        <f t="shared" si="192"/>
        <v>42081.625324074077</v>
      </c>
      <c r="T2444" s="18">
        <f t="shared" si="193"/>
        <v>42051.666990740734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8">
        <f t="shared" si="192"/>
        <v>41865.625254629631</v>
      </c>
      <c r="T2445" s="18">
        <f t="shared" si="193"/>
        <v>41835.625254629631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8">
        <f t="shared" si="192"/>
        <v>42514.754525462966</v>
      </c>
      <c r="T2446" s="18">
        <f t="shared" si="193"/>
        <v>42484.754525462966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8">
        <f t="shared" si="192"/>
        <v>42272.190057870372</v>
      </c>
      <c r="T2447" s="18">
        <f t="shared" si="193"/>
        <v>42242.190057870372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8">
        <f t="shared" si="192"/>
        <v>42699.64434027778</v>
      </c>
      <c r="T2448" s="18">
        <f t="shared" si="193"/>
        <v>42669.602673611109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8">
        <f t="shared" si="192"/>
        <v>42685.166666666672</v>
      </c>
      <c r="T2449" s="18">
        <f t="shared" si="193"/>
        <v>42653.469826388886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8">
        <f t="shared" si="192"/>
        <v>42612.233333333337</v>
      </c>
      <c r="T2450" s="18">
        <f t="shared" si="193"/>
        <v>42606.316122685181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8">
        <f t="shared" si="192"/>
        <v>41972.184201388889</v>
      </c>
      <c r="T2451" s="18">
        <f t="shared" si="193"/>
        <v>41942.142534722225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8">
        <f t="shared" si="192"/>
        <v>41939.132638888892</v>
      </c>
      <c r="T2452" s="18">
        <f t="shared" si="193"/>
        <v>41901.07240740741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8">
        <f t="shared" si="192"/>
        <v>42798.908449074079</v>
      </c>
      <c r="T2453" s="18">
        <f t="shared" si="193"/>
        <v>42778.908449074079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8">
        <f t="shared" si="192"/>
        <v>42366.958333333328</v>
      </c>
      <c r="T2454" s="18">
        <f t="shared" si="193"/>
        <v>42337.84375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8">
        <f t="shared" si="192"/>
        <v>42767.692233796297</v>
      </c>
      <c r="T2455" s="18">
        <f t="shared" si="193"/>
        <v>42737.692233796297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8">
        <f t="shared" si="192"/>
        <v>42804.201481481476</v>
      </c>
      <c r="T2456" s="18">
        <f t="shared" si="193"/>
        <v>42769.201481481476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8">
        <f t="shared" si="192"/>
        <v>42479.781828703708</v>
      </c>
      <c r="T2457" s="18">
        <f t="shared" si="193"/>
        <v>42451.781828703708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8">
        <f t="shared" si="192"/>
        <v>42790.961099537039</v>
      </c>
      <c r="T2458" s="18">
        <f t="shared" si="193"/>
        <v>42760.961099537039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8">
        <f t="shared" si="192"/>
        <v>42452.560833333337</v>
      </c>
      <c r="T2459" s="18">
        <f t="shared" si="193"/>
        <v>42422.602500000001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8">
        <f t="shared" si="192"/>
        <v>42529.791666666672</v>
      </c>
      <c r="T2460" s="18">
        <f t="shared" si="193"/>
        <v>42494.871736111112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8">
        <f t="shared" si="192"/>
        <v>42451.595891203702</v>
      </c>
      <c r="T2461" s="18">
        <f t="shared" si="193"/>
        <v>42406.637557870374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8">
        <f t="shared" si="192"/>
        <v>42737.178472222222</v>
      </c>
      <c r="T2462" s="18">
        <f t="shared" si="193"/>
        <v>42703.187118055561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8">
        <f t="shared" si="192"/>
        <v>40816.125</v>
      </c>
      <c r="T2463" s="18">
        <f t="shared" si="193"/>
        <v>40783.012696759259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8">
        <f t="shared" si="192"/>
        <v>41108.186296296299</v>
      </c>
      <c r="T2464" s="18">
        <f t="shared" si="193"/>
        <v>41088.186296296299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8">
        <f t="shared" si="192"/>
        <v>41379.791666666664</v>
      </c>
      <c r="T2465" s="18">
        <f t="shared" si="193"/>
        <v>41340.111400462964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8">
        <f t="shared" si="192"/>
        <v>42276.811805555553</v>
      </c>
      <c r="T2466" s="18">
        <f t="shared" si="193"/>
        <v>42247.90042824074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8">
        <f t="shared" si="192"/>
        <v>41174.719305555554</v>
      </c>
      <c r="T2467" s="18">
        <f t="shared" si="193"/>
        <v>41144.719305555554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8">
        <f t="shared" si="192"/>
        <v>41402.102465277778</v>
      </c>
      <c r="T2468" s="18">
        <f t="shared" si="193"/>
        <v>41372.102465277778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8">
        <f t="shared" si="192"/>
        <v>41038.708333333336</v>
      </c>
      <c r="T2469" s="18">
        <f t="shared" si="193"/>
        <v>41024.874201388891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8">
        <f t="shared" si="192"/>
        <v>41209.208333333336</v>
      </c>
      <c r="T2470" s="18">
        <f t="shared" si="193"/>
        <v>41173.154178240737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8">
        <f t="shared" si="192"/>
        <v>40581.429733796293</v>
      </c>
      <c r="T2471" s="18">
        <f t="shared" si="193"/>
        <v>40556.429733796293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8">
        <f t="shared" si="192"/>
        <v>41052.07471064815</v>
      </c>
      <c r="T2472" s="18">
        <f t="shared" si="193"/>
        <v>41022.07471064815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8">
        <f t="shared" si="192"/>
        <v>40932.992962962962</v>
      </c>
      <c r="T2473" s="18">
        <f t="shared" si="193"/>
        <v>40892.992962962962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8">
        <f t="shared" si="192"/>
        <v>40424.043749999997</v>
      </c>
      <c r="T2474" s="18">
        <f t="shared" si="193"/>
        <v>40353.11550925926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8">
        <f t="shared" si="192"/>
        <v>41222.790150462963</v>
      </c>
      <c r="T2475" s="18">
        <f t="shared" si="193"/>
        <v>41192.748483796298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8">
        <f t="shared" si="192"/>
        <v>40461.011296296296</v>
      </c>
      <c r="T2476" s="18">
        <f t="shared" si="193"/>
        <v>40416.011296296296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8">
        <f t="shared" si="192"/>
        <v>40368.916666666664</v>
      </c>
      <c r="T2477" s="18">
        <f t="shared" si="193"/>
        <v>40309.287673611114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8">
        <f t="shared" si="192"/>
        <v>41945.370023148149</v>
      </c>
      <c r="T2478" s="18">
        <f t="shared" si="193"/>
        <v>41912.328356481477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8">
        <f t="shared" si="192"/>
        <v>41132.691493055558</v>
      </c>
      <c r="T2479" s="18">
        <f t="shared" si="193"/>
        <v>41087.691493055558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8">
        <f t="shared" si="192"/>
        <v>41286.950381944444</v>
      </c>
      <c r="T2480" s="18">
        <f t="shared" si="193"/>
        <v>41256.950381944444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8">
        <f t="shared" si="192"/>
        <v>41117.083333333336</v>
      </c>
      <c r="T2481" s="18">
        <f t="shared" si="193"/>
        <v>41106.726782407408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8">
        <f t="shared" si="192"/>
        <v>42286.936157407406</v>
      </c>
      <c r="T2482" s="18">
        <f t="shared" si="193"/>
        <v>42226.936157407406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8">
        <f t="shared" si="192"/>
        <v>41028.645925925928</v>
      </c>
      <c r="T2483" s="18">
        <f t="shared" si="193"/>
        <v>40998.645925925928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8">
        <f t="shared" si="192"/>
        <v>40755.782210648147</v>
      </c>
      <c r="T2484" s="18">
        <f t="shared" si="193"/>
        <v>40710.782210648147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8">
        <f t="shared" si="192"/>
        <v>41029.708368055559</v>
      </c>
      <c r="T2485" s="18">
        <f t="shared" si="193"/>
        <v>40969.750034722223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8">
        <f t="shared" si="192"/>
        <v>40800.916701388887</v>
      </c>
      <c r="T2486" s="18">
        <f t="shared" si="193"/>
        <v>40770.916701388887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8">
        <f t="shared" si="192"/>
        <v>40827.998599537037</v>
      </c>
      <c r="T2487" s="18">
        <f t="shared" si="193"/>
        <v>40792.998599537037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8">
        <f t="shared" si="192"/>
        <v>41020.708055555559</v>
      </c>
      <c r="T2488" s="18">
        <f t="shared" si="193"/>
        <v>40990.708055555559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8">
        <f t="shared" si="192"/>
        <v>41055.083298611113</v>
      </c>
      <c r="T2489" s="18">
        <f t="shared" si="193"/>
        <v>41025.083298611113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8">
        <f t="shared" si="192"/>
        <v>40862.674861111111</v>
      </c>
      <c r="T2490" s="18">
        <f t="shared" si="193"/>
        <v>40832.633194444446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8">
        <f t="shared" si="192"/>
        <v>41402.690266203703</v>
      </c>
      <c r="T2491" s="18">
        <f t="shared" si="193"/>
        <v>41372.690266203703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8">
        <f t="shared" si="192"/>
        <v>41082.227731481478</v>
      </c>
      <c r="T2492" s="18">
        <f t="shared" si="193"/>
        <v>41022.227731481478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8">
        <f t="shared" si="192"/>
        <v>40558.07708333333</v>
      </c>
      <c r="T2493" s="18">
        <f t="shared" si="193"/>
        <v>40541.839282407411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8">
        <f t="shared" si="192"/>
        <v>41075.415972222225</v>
      </c>
      <c r="T2494" s="18">
        <f t="shared" si="193"/>
        <v>41023.985972222225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8">
        <f t="shared" si="192"/>
        <v>41392.168287037035</v>
      </c>
      <c r="T2495" s="18">
        <f t="shared" si="193"/>
        <v>41347.168287037035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8">
        <f t="shared" si="192"/>
        <v>41051.645185185182</v>
      </c>
      <c r="T2496" s="18">
        <f t="shared" si="193"/>
        <v>41021.645185185182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8">
        <f t="shared" si="192"/>
        <v>41065.946469907409</v>
      </c>
      <c r="T2497" s="18">
        <f t="shared" si="193"/>
        <v>41035.946469907409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8323</v>
      </c>
      <c r="R2498" t="s">
        <v>8327</v>
      </c>
      <c r="S2498" s="18">
        <f t="shared" ref="S2498:S2561" si="197">(((I2498/60)/60)/24)+DATE(1970,1,)</f>
        <v>41361.954768518517</v>
      </c>
      <c r="T2498" s="18">
        <f t="shared" si="193"/>
        <v>41326.996435185189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8">
        <f t="shared" si="197"/>
        <v>40759.878912037035</v>
      </c>
      <c r="T2499" s="18">
        <f t="shared" ref="T2499:T2562" si="198">(((J2499/60)/60)/24)+DATE(1970,1,)</f>
        <v>40729.878912037035</v>
      </c>
      <c r="U2499">
        <f t="shared" ref="U2499:U2562" si="19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8">
        <f t="shared" si="197"/>
        <v>42030.967442129629</v>
      </c>
      <c r="T2500" s="18">
        <f t="shared" si="198"/>
        <v>42016.967442129629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8">
        <f t="shared" si="197"/>
        <v>41273.75</v>
      </c>
      <c r="T2501" s="18">
        <f t="shared" si="198"/>
        <v>41225.648576388885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8">
        <f t="shared" si="197"/>
        <v>41082.772858796299</v>
      </c>
      <c r="T2502" s="18">
        <f t="shared" si="198"/>
        <v>41052.772858796299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8">
        <f t="shared" si="197"/>
        <v>42273.776666666665</v>
      </c>
      <c r="T2503" s="18">
        <f t="shared" si="198"/>
        <v>42243.776666666665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8">
        <f t="shared" si="197"/>
        <v>41902.825439814813</v>
      </c>
      <c r="T2504" s="18">
        <f t="shared" si="198"/>
        <v>41857.825439814813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8">
        <f t="shared" si="197"/>
        <v>42527.879166666666</v>
      </c>
      <c r="T2505" s="18">
        <f t="shared" si="198"/>
        <v>42497.899398148147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8">
        <f t="shared" si="197"/>
        <v>41957.057106481487</v>
      </c>
      <c r="T2506" s="18">
        <f t="shared" si="198"/>
        <v>41927.015439814815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8">
        <f t="shared" si="197"/>
        <v>42076.014074074075</v>
      </c>
      <c r="T2507" s="18">
        <f t="shared" si="198"/>
        <v>42046.05574074074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8">
        <f t="shared" si="197"/>
        <v>42279.875</v>
      </c>
      <c r="T2508" s="18">
        <f t="shared" si="198"/>
        <v>42257.297094907408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8">
        <f t="shared" si="197"/>
        <v>42134.072962962964</v>
      </c>
      <c r="T2509" s="18">
        <f t="shared" si="198"/>
        <v>42104.072962962964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8">
        <f t="shared" si="197"/>
        <v>41864.951782407406</v>
      </c>
      <c r="T2510" s="18">
        <f t="shared" si="198"/>
        <v>41834.951782407406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8">
        <f t="shared" si="197"/>
        <v>42113.767928240741</v>
      </c>
      <c r="T2511" s="18">
        <f t="shared" si="198"/>
        <v>42057.809594907405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8">
        <f t="shared" si="197"/>
        <v>42137.997361111105</v>
      </c>
      <c r="T2512" s="18">
        <f t="shared" si="198"/>
        <v>42077.997361111105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8">
        <f t="shared" si="197"/>
        <v>42400.446909722217</v>
      </c>
      <c r="T2513" s="18">
        <f t="shared" si="198"/>
        <v>42370.446909722217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8">
        <f t="shared" si="197"/>
        <v>41985.876863425925</v>
      </c>
      <c r="T2514" s="18">
        <f t="shared" si="198"/>
        <v>41970.876863425925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8">
        <f t="shared" si="197"/>
        <v>42791.00681712963</v>
      </c>
      <c r="T2515" s="18">
        <f t="shared" si="198"/>
        <v>42731.00681712963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8">
        <f t="shared" si="197"/>
        <v>41870.389780092592</v>
      </c>
      <c r="T2516" s="18">
        <f t="shared" si="198"/>
        <v>41853.389780092592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8">
        <f t="shared" si="197"/>
        <v>42056.839733796296</v>
      </c>
      <c r="T2517" s="18">
        <f t="shared" si="198"/>
        <v>42026.839733796296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8">
        <f t="shared" si="197"/>
        <v>41971.6950462963</v>
      </c>
      <c r="T2518" s="18">
        <f t="shared" si="198"/>
        <v>41941.653379629628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8">
        <f t="shared" si="197"/>
        <v>42081.760763888888</v>
      </c>
      <c r="T2519" s="18">
        <f t="shared" si="198"/>
        <v>42051.802430555559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8">
        <f t="shared" si="197"/>
        <v>41955.722546296296</v>
      </c>
      <c r="T2520" s="18">
        <f t="shared" si="198"/>
        <v>41925.680879629632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8">
        <f t="shared" si="197"/>
        <v>41838.155138888891</v>
      </c>
      <c r="T2521" s="18">
        <f t="shared" si="198"/>
        <v>41808.155138888891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8">
        <f t="shared" si="197"/>
        <v>42657.806249999994</v>
      </c>
      <c r="T2522" s="18">
        <f t="shared" si="198"/>
        <v>42611.600520833337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8">
        <f t="shared" si="197"/>
        <v>42289.967835648145</v>
      </c>
      <c r="T2523" s="18">
        <f t="shared" si="198"/>
        <v>42268.967835648145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8">
        <f t="shared" si="197"/>
        <v>42481.619444444441</v>
      </c>
      <c r="T2524" s="18">
        <f t="shared" si="198"/>
        <v>42459.573611111111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8">
        <f t="shared" si="197"/>
        <v>41960.017268518524</v>
      </c>
      <c r="T2525" s="18">
        <f t="shared" si="198"/>
        <v>41929.975601851853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8">
        <f t="shared" si="197"/>
        <v>41993.1875</v>
      </c>
      <c r="T2526" s="18">
        <f t="shared" si="198"/>
        <v>41960.807372685187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8">
        <f t="shared" si="197"/>
        <v>41087.844571759262</v>
      </c>
      <c r="T2527" s="18">
        <f t="shared" si="198"/>
        <v>41057.844571759262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8">
        <f t="shared" si="197"/>
        <v>41980.207638888889</v>
      </c>
      <c r="T2528" s="18">
        <f t="shared" si="198"/>
        <v>41952.091134259259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8">
        <f t="shared" si="197"/>
        <v>41564.165972222225</v>
      </c>
      <c r="T2529" s="18">
        <f t="shared" si="198"/>
        <v>41545.75105324074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8">
        <f t="shared" si="197"/>
        <v>42235.458333333328</v>
      </c>
      <c r="T2530" s="18">
        <f t="shared" si="198"/>
        <v>42216.834525462968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8">
        <f t="shared" si="197"/>
        <v>40992.0390625</v>
      </c>
      <c r="T2531" s="18">
        <f t="shared" si="198"/>
        <v>40947.080729166664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8">
        <f t="shared" si="197"/>
        <v>42113.201388888891</v>
      </c>
      <c r="T2532" s="18">
        <f t="shared" si="198"/>
        <v>42080.864641203705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8">
        <f t="shared" si="197"/>
        <v>42230.165972222225</v>
      </c>
      <c r="T2533" s="18">
        <f t="shared" si="198"/>
        <v>42207.680023148147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8">
        <f t="shared" si="197"/>
        <v>41136.849143518521</v>
      </c>
      <c r="T2534" s="18">
        <f t="shared" si="198"/>
        <v>41106.849143518521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8">
        <f t="shared" si="197"/>
        <v>41333.750787037039</v>
      </c>
      <c r="T2535" s="18">
        <f t="shared" si="198"/>
        <v>41303.751284722224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8">
        <f t="shared" si="197"/>
        <v>40178.25</v>
      </c>
      <c r="T2536" s="18">
        <f t="shared" si="198"/>
        <v>40126.700370370374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8">
        <f t="shared" si="197"/>
        <v>41973.832696759258</v>
      </c>
      <c r="T2537" s="18">
        <f t="shared" si="198"/>
        <v>41942.791030092594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8">
        <f t="shared" si="197"/>
        <v>41484.106087962966</v>
      </c>
      <c r="T2538" s="18">
        <f t="shared" si="198"/>
        <v>41463.106087962966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8">
        <f t="shared" si="197"/>
        <v>40755.648784722223</v>
      </c>
      <c r="T2539" s="18">
        <f t="shared" si="198"/>
        <v>40695.648784722223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8">
        <f t="shared" si="197"/>
        <v>41328.207638888889</v>
      </c>
      <c r="T2540" s="18">
        <f t="shared" si="198"/>
        <v>41297.509965277779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8">
        <f t="shared" si="197"/>
        <v>42036.902222222227</v>
      </c>
      <c r="T2541" s="18">
        <f t="shared" si="198"/>
        <v>41976.902222222227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8">
        <f t="shared" si="197"/>
        <v>40844.675011574072</v>
      </c>
      <c r="T2542" s="18">
        <f t="shared" si="198"/>
        <v>40784.675011574072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8">
        <f t="shared" si="197"/>
        <v>41542.449282407404</v>
      </c>
      <c r="T2543" s="18">
        <f t="shared" si="198"/>
        <v>41482.449282407404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8">
        <f t="shared" si="197"/>
        <v>41547.165972222225</v>
      </c>
      <c r="T2544" s="18">
        <f t="shared" si="198"/>
        <v>41508.426585648151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8">
        <f t="shared" si="197"/>
        <v>40544.125</v>
      </c>
      <c r="T2545" s="18">
        <f t="shared" si="198"/>
        <v>40513.107615740737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8">
        <f t="shared" si="197"/>
        <v>41097.520474537036</v>
      </c>
      <c r="T2546" s="18">
        <f t="shared" si="198"/>
        <v>41067.520474537036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8">
        <f t="shared" si="197"/>
        <v>42061.020833333328</v>
      </c>
      <c r="T2547" s="18">
        <f t="shared" si="198"/>
        <v>42026.13817129629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8">
        <f t="shared" si="197"/>
        <v>41551.208333333336</v>
      </c>
      <c r="T2548" s="18">
        <f t="shared" si="198"/>
        <v>41523.858553240738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8">
        <f t="shared" si="197"/>
        <v>41002.731516203705</v>
      </c>
      <c r="T2549" s="18">
        <f t="shared" si="198"/>
        <v>40972.773182870369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8">
        <f t="shared" si="197"/>
        <v>42642.185416666667</v>
      </c>
      <c r="T2550" s="18">
        <f t="shared" si="198"/>
        <v>42617.625428240746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8">
        <f t="shared" si="197"/>
        <v>41424.708333333336</v>
      </c>
      <c r="T2551" s="18">
        <f t="shared" si="198"/>
        <v>41389.757754629631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8">
        <f t="shared" si="197"/>
        <v>42284.165972222225</v>
      </c>
      <c r="T2552" s="18">
        <f t="shared" si="198"/>
        <v>42227.634328703702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8">
        <f t="shared" si="197"/>
        <v>40988.866666666669</v>
      </c>
      <c r="T2553" s="18">
        <f t="shared" si="198"/>
        <v>40960.252141203702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8">
        <f t="shared" si="197"/>
        <v>42798.809965277775</v>
      </c>
      <c r="T2554" s="18">
        <f t="shared" si="198"/>
        <v>42768.809965277775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8">
        <f t="shared" si="197"/>
        <v>41172.199155092596</v>
      </c>
      <c r="T2555" s="18">
        <f t="shared" si="198"/>
        <v>41112.199155092596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8">
        <f t="shared" si="197"/>
        <v>42155.165972222225</v>
      </c>
      <c r="T2556" s="18">
        <f t="shared" si="198"/>
        <v>42124.078275462962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8">
        <f t="shared" si="197"/>
        <v>41056.655011574076</v>
      </c>
      <c r="T2557" s="18">
        <f t="shared" si="198"/>
        <v>41025.655011574076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8">
        <f t="shared" si="197"/>
        <v>41266.991400462961</v>
      </c>
      <c r="T2558" s="18">
        <f t="shared" si="198"/>
        <v>41221.991400462961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8">
        <f t="shared" si="197"/>
        <v>41773.745208333334</v>
      </c>
      <c r="T2559" s="18">
        <f t="shared" si="198"/>
        <v>41743.745208333334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8">
        <f t="shared" si="197"/>
        <v>42124.582638888889</v>
      </c>
      <c r="T2560" s="18">
        <f t="shared" si="198"/>
        <v>42092.860023148154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8">
        <f t="shared" si="197"/>
        <v>40861.817361111112</v>
      </c>
      <c r="T2561" s="18">
        <f t="shared" si="198"/>
        <v>40828.873657407406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8323</v>
      </c>
      <c r="R2562" t="s">
        <v>8352</v>
      </c>
      <c r="S2562" s="18">
        <f t="shared" ref="S2562:S2625" si="202">(((I2562/60)/60)/24)+DATE(1970,1,)</f>
        <v>42068.951087962967</v>
      </c>
      <c r="T2562" s="18">
        <f t="shared" si="198"/>
        <v>42038.951087962967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8">
        <f t="shared" si="202"/>
        <v>42289.528807870374</v>
      </c>
      <c r="T2563" s="18">
        <f t="shared" ref="T2563:T2626" si="203">(((J2563/60)/60)/24)+DATE(1970,1,)</f>
        <v>42259.528807870374</v>
      </c>
      <c r="U2563">
        <f t="shared" ref="U2563:U2626" si="204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8">
        <f t="shared" si="202"/>
        <v>42653.524756944447</v>
      </c>
      <c r="T2564" s="18">
        <f t="shared" si="203"/>
        <v>42593.524756944447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8">
        <f t="shared" si="202"/>
        <v>42214.139479166668</v>
      </c>
      <c r="T2565" s="18">
        <f t="shared" si="203"/>
        <v>42154.139479166668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8">
        <f t="shared" si="202"/>
        <v>41851.040497685186</v>
      </c>
      <c r="T2566" s="18">
        <f t="shared" si="203"/>
        <v>41821.040497685186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8">
        <f t="shared" si="202"/>
        <v>42498.868055555555</v>
      </c>
      <c r="T2567" s="18">
        <f t="shared" si="203"/>
        <v>42439.650335648148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8">
        <f t="shared" si="202"/>
        <v>41871.980879629627</v>
      </c>
      <c r="T2568" s="18">
        <f t="shared" si="203"/>
        <v>41841.980879629627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8">
        <f t="shared" si="202"/>
        <v>42116.878912037035</v>
      </c>
      <c r="T2569" s="18">
        <f t="shared" si="203"/>
        <v>42086.878912037035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8">
        <f t="shared" si="202"/>
        <v>42613.666597222225</v>
      </c>
      <c r="T2570" s="18">
        <f t="shared" si="203"/>
        <v>42583.666597222225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8">
        <f t="shared" si="202"/>
        <v>42263.105462962965</v>
      </c>
      <c r="T2571" s="18">
        <f t="shared" si="203"/>
        <v>42233.105462962965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8">
        <f t="shared" si="202"/>
        <v>42773.903182870374</v>
      </c>
      <c r="T2572" s="18">
        <f t="shared" si="203"/>
        <v>42743.903182870374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8">
        <f t="shared" si="202"/>
        <v>42508.341678240744</v>
      </c>
      <c r="T2573" s="18">
        <f t="shared" si="203"/>
        <v>42448.341678240744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8">
        <f t="shared" si="202"/>
        <v>42106.119409722218</v>
      </c>
      <c r="T2574" s="18">
        <f t="shared" si="203"/>
        <v>42076.119409722218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8">
        <f t="shared" si="202"/>
        <v>41873.592002314814</v>
      </c>
      <c r="T2575" s="18">
        <f t="shared" si="203"/>
        <v>41828.592002314814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8">
        <f t="shared" si="202"/>
        <v>42507.825752314813</v>
      </c>
      <c r="T2576" s="18">
        <f t="shared" si="203"/>
        <v>42486.825752314813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8">
        <f t="shared" si="202"/>
        <v>42015.108726851846</v>
      </c>
      <c r="T2577" s="18">
        <f t="shared" si="203"/>
        <v>41985.108726851846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8">
        <f t="shared" si="202"/>
        <v>42103.968136574069</v>
      </c>
      <c r="T2578" s="18">
        <f t="shared" si="203"/>
        <v>42059.00980324074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8">
        <f t="shared" si="202"/>
        <v>41854.820567129631</v>
      </c>
      <c r="T2579" s="18">
        <f t="shared" si="203"/>
        <v>41829.820567129631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8">
        <f t="shared" si="202"/>
        <v>42285.708333333328</v>
      </c>
      <c r="T2580" s="18">
        <f t="shared" si="203"/>
        <v>42237.022905092599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8">
        <f t="shared" si="202"/>
        <v>41896.829895833333</v>
      </c>
      <c r="T2581" s="18">
        <f t="shared" si="203"/>
        <v>41836.829895833333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8">
        <f t="shared" si="202"/>
        <v>42139.125</v>
      </c>
      <c r="T2582" s="18">
        <f t="shared" si="203"/>
        <v>42109.326423611114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8">
        <f t="shared" si="202"/>
        <v>42323.670115740737</v>
      </c>
      <c r="T2583" s="18">
        <f t="shared" si="203"/>
        <v>42293.628449074073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8">
        <f t="shared" si="202"/>
        <v>42671.988819444443</v>
      </c>
      <c r="T2584" s="18">
        <f t="shared" si="203"/>
        <v>42641.988819444443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8">
        <f t="shared" si="202"/>
        <v>42078.727777777778</v>
      </c>
      <c r="T2585" s="18">
        <f t="shared" si="203"/>
        <v>42018.76944444445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8">
        <f t="shared" si="202"/>
        <v>42169.173252314817</v>
      </c>
      <c r="T2586" s="18">
        <f t="shared" si="203"/>
        <v>42139.173252314817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8">
        <f t="shared" si="202"/>
        <v>41824.963333333333</v>
      </c>
      <c r="T2587" s="18">
        <f t="shared" si="203"/>
        <v>41794.963333333333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8">
        <f t="shared" si="202"/>
        <v>42362.330277777779</v>
      </c>
      <c r="T2588" s="18">
        <f t="shared" si="203"/>
        <v>42332.330277777779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8">
        <f t="shared" si="202"/>
        <v>42367.675381944442</v>
      </c>
      <c r="T2589" s="18">
        <f t="shared" si="203"/>
        <v>42337.675381944442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8">
        <f t="shared" si="202"/>
        <v>42093.551388888889</v>
      </c>
      <c r="T2590" s="18">
        <f t="shared" si="203"/>
        <v>42041.676226851851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8">
        <f t="shared" si="202"/>
        <v>42451.494525462964</v>
      </c>
      <c r="T2591" s="18">
        <f t="shared" si="203"/>
        <v>42421.536192129628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8">
        <f t="shared" si="202"/>
        <v>42394.589085648149</v>
      </c>
      <c r="T2592" s="18">
        <f t="shared" si="203"/>
        <v>42387.589085648149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8">
        <f t="shared" si="202"/>
        <v>42441.864861111113</v>
      </c>
      <c r="T2593" s="18">
        <f t="shared" si="203"/>
        <v>42381.906527777777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8">
        <f t="shared" si="202"/>
        <v>41916.801168981481</v>
      </c>
      <c r="T2594" s="18">
        <f t="shared" si="203"/>
        <v>41886.801168981481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8">
        <f t="shared" si="202"/>
        <v>42118.84520833334</v>
      </c>
      <c r="T2595" s="18">
        <f t="shared" si="203"/>
        <v>42088.84520833334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8">
        <f t="shared" si="202"/>
        <v>41857.967916666668</v>
      </c>
      <c r="T2596" s="18">
        <f t="shared" si="203"/>
        <v>41827.967916666668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8">
        <f t="shared" si="202"/>
        <v>42789.244212962964</v>
      </c>
      <c r="T2597" s="18">
        <f t="shared" si="203"/>
        <v>42759.244212962964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8">
        <f t="shared" si="202"/>
        <v>41857.664456018516</v>
      </c>
      <c r="T2598" s="18">
        <f t="shared" si="203"/>
        <v>41827.664456018516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8">
        <f t="shared" si="202"/>
        <v>42539.341631944444</v>
      </c>
      <c r="T2599" s="18">
        <f t="shared" si="203"/>
        <v>42509.341631944444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8">
        <f t="shared" si="202"/>
        <v>42269.840289351851</v>
      </c>
      <c r="T2600" s="18">
        <f t="shared" si="203"/>
        <v>42239.840289351851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8">
        <f t="shared" si="202"/>
        <v>41853.754016203704</v>
      </c>
      <c r="T2601" s="18">
        <f t="shared" si="203"/>
        <v>41808.754016203704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8">
        <f t="shared" si="202"/>
        <v>42453.858796296292</v>
      </c>
      <c r="T2602" s="18">
        <f t="shared" si="203"/>
        <v>42393.900462962964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8">
        <f t="shared" si="202"/>
        <v>41164.165972222225</v>
      </c>
      <c r="T2603" s="18">
        <f t="shared" si="203"/>
        <v>41149.902187499996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8">
        <f t="shared" si="202"/>
        <v>41954.888888888891</v>
      </c>
      <c r="T2604" s="18">
        <f t="shared" si="203"/>
        <v>41914.747314814813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8">
        <f t="shared" si="202"/>
        <v>41630.912662037037</v>
      </c>
      <c r="T2605" s="18">
        <f t="shared" si="203"/>
        <v>41616.912662037037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8">
        <f t="shared" si="202"/>
        <v>41027.051192129627</v>
      </c>
      <c r="T2606" s="18">
        <f t="shared" si="203"/>
        <v>40997.051192129627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8">
        <f t="shared" si="202"/>
        <v>42537.541550925926</v>
      </c>
      <c r="T2607" s="18">
        <f t="shared" si="203"/>
        <v>42507.541550925926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8">
        <f t="shared" si="202"/>
        <v>41757.712754629632</v>
      </c>
      <c r="T2608" s="18">
        <f t="shared" si="203"/>
        <v>41725.712754629632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8">
        <f t="shared" si="202"/>
        <v>42227.083333333328</v>
      </c>
      <c r="T2609" s="18">
        <f t="shared" si="203"/>
        <v>42183.874675925923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8">
        <f t="shared" si="202"/>
        <v>42808</v>
      </c>
      <c r="T2610" s="18">
        <f t="shared" si="203"/>
        <v>42766.801712962959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8">
        <f t="shared" si="202"/>
        <v>41104.237858796296</v>
      </c>
      <c r="T2611" s="18">
        <f t="shared" si="203"/>
        <v>41074.237858796296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8">
        <f t="shared" si="202"/>
        <v>42603.290972222225</v>
      </c>
      <c r="T2612" s="18">
        <f t="shared" si="203"/>
        <v>42563.881076388891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8">
        <f t="shared" si="202"/>
        <v>42736.957638888889</v>
      </c>
      <c r="T2613" s="18">
        <f t="shared" si="203"/>
        <v>42703.335810185185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8">
        <f t="shared" si="202"/>
        <v>42012.143171296295</v>
      </c>
      <c r="T2614" s="18">
        <f t="shared" si="203"/>
        <v>41981.143171296295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8">
        <f t="shared" si="202"/>
        <v>41172.81821759259</v>
      </c>
      <c r="T2615" s="18">
        <f t="shared" si="203"/>
        <v>41142.81821759259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8">
        <f t="shared" si="202"/>
        <v>41758.208333333336</v>
      </c>
      <c r="T2616" s="18">
        <f t="shared" si="203"/>
        <v>41729.708472222221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8">
        <f t="shared" si="202"/>
        <v>42489.5</v>
      </c>
      <c r="T2617" s="18">
        <f t="shared" si="203"/>
        <v>42452.49726851852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8">
        <f t="shared" si="202"/>
        <v>42240.99454861111</v>
      </c>
      <c r="T2618" s="18">
        <f t="shared" si="203"/>
        <v>42210.99454861111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8">
        <f t="shared" si="202"/>
        <v>41931.874432870369</v>
      </c>
      <c r="T2619" s="18">
        <f t="shared" si="203"/>
        <v>41901.874432870369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8">
        <f t="shared" si="202"/>
        <v>42338.834039351852</v>
      </c>
      <c r="T2620" s="18">
        <f t="shared" si="203"/>
        <v>42278.792372685188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8">
        <f t="shared" si="202"/>
        <v>42299.458333333328</v>
      </c>
      <c r="T2621" s="18">
        <f t="shared" si="203"/>
        <v>42272.884305555555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8">
        <f t="shared" si="202"/>
        <v>42287.041666666672</v>
      </c>
      <c r="T2622" s="18">
        <f t="shared" si="203"/>
        <v>42250.16715277778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8">
        <f t="shared" si="202"/>
        <v>42144.74754629629</v>
      </c>
      <c r="T2623" s="18">
        <f t="shared" si="203"/>
        <v>42114.74754629629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8">
        <f t="shared" si="202"/>
        <v>42733.74324074074</v>
      </c>
      <c r="T2624" s="18">
        <f t="shared" si="203"/>
        <v>42688.74324074074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8">
        <f t="shared" si="202"/>
        <v>42705.256550925929</v>
      </c>
      <c r="T2625" s="18">
        <f t="shared" si="203"/>
        <v>42691.256550925929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8317</v>
      </c>
      <c r="R2626" t="s">
        <v>8353</v>
      </c>
      <c r="S2626" s="18">
        <f t="shared" ref="S2626:S2689" si="207">(((I2626/60)/60)/24)+DATE(1970,1,)</f>
        <v>41164.42155092593</v>
      </c>
      <c r="T2626" s="18">
        <f t="shared" si="203"/>
        <v>41143.42155092593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8">
        <f t="shared" si="207"/>
        <v>42682.851944444439</v>
      </c>
      <c r="T2627" s="18">
        <f t="shared" ref="T2627:T2690" si="208">(((J2627/60)/60)/24)+DATE(1970,1,)</f>
        <v>42657.810277777782</v>
      </c>
      <c r="U2627">
        <f t="shared" ref="U2627:U2690" si="209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8">
        <f t="shared" si="207"/>
        <v>42157.628113425926</v>
      </c>
      <c r="T2628" s="18">
        <f t="shared" si="208"/>
        <v>42127.628113425926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8">
        <f t="shared" si="207"/>
        <v>42333.871076388896</v>
      </c>
      <c r="T2629" s="18">
        <f t="shared" si="208"/>
        <v>42303.829409722224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8">
        <f t="shared" si="207"/>
        <v>41972.966053240743</v>
      </c>
      <c r="T2630" s="18">
        <f t="shared" si="208"/>
        <v>41952.966053240743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8">
        <f t="shared" si="207"/>
        <v>42137.538449074069</v>
      </c>
      <c r="T2631" s="18">
        <f t="shared" si="208"/>
        <v>42107.538449074069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8">
        <f t="shared" si="207"/>
        <v>42550.416666666672</v>
      </c>
      <c r="T2632" s="18">
        <f t="shared" si="208"/>
        <v>42523.105462962965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8">
        <f t="shared" si="207"/>
        <v>42245.169293981482</v>
      </c>
      <c r="T2633" s="18">
        <f t="shared" si="208"/>
        <v>42217.169293981482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8">
        <f t="shared" si="207"/>
        <v>42518.061793981484</v>
      </c>
      <c r="T2634" s="18">
        <f t="shared" si="208"/>
        <v>42493.061793981484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8">
        <f t="shared" si="207"/>
        <v>41696.958333333336</v>
      </c>
      <c r="T2635" s="18">
        <f t="shared" si="208"/>
        <v>41666.823287037041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8">
        <f t="shared" si="207"/>
        <v>42641.656493055561</v>
      </c>
      <c r="T2636" s="18">
        <f t="shared" si="208"/>
        <v>42611.656493055561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8">
        <f t="shared" si="207"/>
        <v>42071.909270833334</v>
      </c>
      <c r="T2637" s="18">
        <f t="shared" si="208"/>
        <v>42036.950937500005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8">
        <f t="shared" si="207"/>
        <v>42658.041666666672</v>
      </c>
      <c r="T2638" s="18">
        <f t="shared" si="208"/>
        <v>42635.614745370374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8">
        <f t="shared" si="207"/>
        <v>42654.549479166672</v>
      </c>
      <c r="T2639" s="18">
        <f t="shared" si="208"/>
        <v>42638.549479166672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8">
        <f t="shared" si="207"/>
        <v>42018.913136574076</v>
      </c>
      <c r="T2640" s="18">
        <f t="shared" si="208"/>
        <v>41988.913136574076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8">
        <f t="shared" si="207"/>
        <v>42053.86513888889</v>
      </c>
      <c r="T2641" s="18">
        <f t="shared" si="208"/>
        <v>42023.86513888889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8">
        <f t="shared" si="207"/>
        <v>42162.160578703704</v>
      </c>
      <c r="T2642" s="18">
        <f t="shared" si="208"/>
        <v>42102.160578703704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8">
        <f t="shared" si="207"/>
        <v>41896.839583333334</v>
      </c>
      <c r="T2643" s="18">
        <f t="shared" si="208"/>
        <v>41879.827118055553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8">
        <f t="shared" si="207"/>
        <v>42565.289583333331</v>
      </c>
      <c r="T2644" s="18">
        <f t="shared" si="208"/>
        <v>42535.246620370366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8">
        <f t="shared" si="207"/>
        <v>42724.332638888889</v>
      </c>
      <c r="T2645" s="18">
        <f t="shared" si="208"/>
        <v>42688.582349537035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8">
        <f t="shared" si="207"/>
        <v>42803.792071759264</v>
      </c>
      <c r="T2646" s="18">
        <f t="shared" si="208"/>
        <v>42773.792071759264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8">
        <f t="shared" si="207"/>
        <v>41950.884293981479</v>
      </c>
      <c r="T2647" s="18">
        <f t="shared" si="208"/>
        <v>41920.842627314814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8">
        <f t="shared" si="207"/>
        <v>42255.313298611116</v>
      </c>
      <c r="T2648" s="18">
        <f t="shared" si="208"/>
        <v>42225.313298611116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8">
        <f t="shared" si="207"/>
        <v>42229.261793981481</v>
      </c>
      <c r="T2649" s="18">
        <f t="shared" si="208"/>
        <v>42199.261793981481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8">
        <f t="shared" si="207"/>
        <v>42437.714814814812</v>
      </c>
      <c r="T2650" s="18">
        <f t="shared" si="208"/>
        <v>42407.714814814812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8">
        <f t="shared" si="207"/>
        <v>42400.99700231482</v>
      </c>
      <c r="T2651" s="18">
        <f t="shared" si="208"/>
        <v>42340.99700231482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8">
        <f t="shared" si="207"/>
        <v>42724.624340277776</v>
      </c>
      <c r="T2652" s="18">
        <f t="shared" si="208"/>
        <v>42694.624340277776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8">
        <f t="shared" si="207"/>
        <v>42354.805659722217</v>
      </c>
      <c r="T2653" s="18">
        <f t="shared" si="208"/>
        <v>42326.805659722217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8">
        <f t="shared" si="207"/>
        <v>41982.158854166672</v>
      </c>
      <c r="T2654" s="18">
        <f t="shared" si="208"/>
        <v>41952.158854166672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8">
        <f t="shared" si="207"/>
        <v>41802.166666666664</v>
      </c>
      <c r="T2655" s="18">
        <f t="shared" si="208"/>
        <v>41770.651932870373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8">
        <f t="shared" si="207"/>
        <v>42114.559328703705</v>
      </c>
      <c r="T2656" s="18">
        <f t="shared" si="208"/>
        <v>42054.600995370376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8">
        <f t="shared" si="207"/>
        <v>42408.833333333328</v>
      </c>
      <c r="T2657" s="18">
        <f t="shared" si="208"/>
        <v>42380.866284722222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8">
        <f t="shared" si="207"/>
        <v>42805.791666666672</v>
      </c>
      <c r="T2658" s="18">
        <f t="shared" si="208"/>
        <v>42766.688518518517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8">
        <f t="shared" si="207"/>
        <v>42584.0625</v>
      </c>
      <c r="T2659" s="18">
        <f t="shared" si="208"/>
        <v>42550.928854166668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8">
        <f t="shared" si="207"/>
        <v>42580.884189814817</v>
      </c>
      <c r="T2660" s="18">
        <f t="shared" si="208"/>
        <v>42550.884189814817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8">
        <f t="shared" si="207"/>
        <v>42111.069560185191</v>
      </c>
      <c r="T2661" s="18">
        <f t="shared" si="208"/>
        <v>42081.069560185191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8">
        <f t="shared" si="207"/>
        <v>42331.754837962959</v>
      </c>
      <c r="T2662" s="18">
        <f t="shared" si="208"/>
        <v>42271.713171296295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8">
        <f t="shared" si="207"/>
        <v>41571.958449074074</v>
      </c>
      <c r="T2663" s="18">
        <f t="shared" si="208"/>
        <v>41541.958449074074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8">
        <f t="shared" si="207"/>
        <v>42236.746678240743</v>
      </c>
      <c r="T2664" s="18">
        <f t="shared" si="208"/>
        <v>42206.746678240743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8">
        <f t="shared" si="207"/>
        <v>42250.625</v>
      </c>
      <c r="T2665" s="18">
        <f t="shared" si="208"/>
        <v>42221.622766203705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8">
        <f t="shared" si="207"/>
        <v>42346.290972222225</v>
      </c>
      <c r="T2666" s="18">
        <f t="shared" si="208"/>
        <v>42312.02542824074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8">
        <f t="shared" si="207"/>
        <v>42127.895532407405</v>
      </c>
      <c r="T2667" s="18">
        <f t="shared" si="208"/>
        <v>42082.895532407405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8">
        <f t="shared" si="207"/>
        <v>42271.875</v>
      </c>
      <c r="T2668" s="18">
        <f t="shared" si="208"/>
        <v>42234.764340277776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8">
        <f t="shared" si="207"/>
        <v>42409.926111111112</v>
      </c>
      <c r="T2669" s="18">
        <f t="shared" si="208"/>
        <v>42379.926111111112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8">
        <f t="shared" si="207"/>
        <v>42316.60555555555</v>
      </c>
      <c r="T2670" s="18">
        <f t="shared" si="208"/>
        <v>42274.588715277772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8">
        <f t="shared" si="207"/>
        <v>42378.035833333335</v>
      </c>
      <c r="T2671" s="18">
        <f t="shared" si="208"/>
        <v>42318.035833333335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8">
        <f t="shared" si="207"/>
        <v>41848.020601851851</v>
      </c>
      <c r="T2672" s="18">
        <f t="shared" si="208"/>
        <v>41820.020601851851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8">
        <f t="shared" si="207"/>
        <v>41991.818055555559</v>
      </c>
      <c r="T2673" s="18">
        <f t="shared" si="208"/>
        <v>41961.749027777783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8">
        <f t="shared" si="207"/>
        <v>42365.25</v>
      </c>
      <c r="T2674" s="18">
        <f t="shared" si="208"/>
        <v>42343.884143518517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8">
        <f t="shared" si="207"/>
        <v>41940.947916666664</v>
      </c>
      <c r="T2675" s="18">
        <f t="shared" si="208"/>
        <v>41911.541655092595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8">
        <f t="shared" si="207"/>
        <v>42555.207638888889</v>
      </c>
      <c r="T2676" s="18">
        <f t="shared" si="208"/>
        <v>42528.632754629631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8">
        <f t="shared" si="207"/>
        <v>41952.899178240739</v>
      </c>
      <c r="T2677" s="18">
        <f t="shared" si="208"/>
        <v>41922.857511574075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8">
        <f t="shared" si="207"/>
        <v>42511.624699074076</v>
      </c>
      <c r="T2678" s="18">
        <f t="shared" si="208"/>
        <v>42481.624699074076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8">
        <f t="shared" si="207"/>
        <v>41822.029432870368</v>
      </c>
      <c r="T2679" s="18">
        <f t="shared" si="208"/>
        <v>41792.029432870368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8">
        <f t="shared" si="207"/>
        <v>42270.798206018517</v>
      </c>
      <c r="T2680" s="18">
        <f t="shared" si="208"/>
        <v>42240.798206018517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8">
        <f t="shared" si="207"/>
        <v>42062.001087962963</v>
      </c>
      <c r="T2681" s="18">
        <f t="shared" si="208"/>
        <v>42032.001087962963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8">
        <f t="shared" si="207"/>
        <v>42465.170034722221</v>
      </c>
      <c r="T2682" s="18">
        <f t="shared" si="208"/>
        <v>42435.211701388893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8">
        <f t="shared" si="207"/>
        <v>41829.895254629628</v>
      </c>
      <c r="T2683" s="18">
        <f t="shared" si="208"/>
        <v>41804.895254629628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8">
        <f t="shared" si="207"/>
        <v>41964.249305555553</v>
      </c>
      <c r="T2684" s="18">
        <f t="shared" si="208"/>
        <v>41931.871990740743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8">
        <f t="shared" si="207"/>
        <v>42063.75509259259</v>
      </c>
      <c r="T2685" s="18">
        <f t="shared" si="208"/>
        <v>42033.75509259259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8">
        <f t="shared" si="207"/>
        <v>41859.914641203701</v>
      </c>
      <c r="T2686" s="18">
        <f t="shared" si="208"/>
        <v>41819.914641203701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8">
        <f t="shared" si="207"/>
        <v>42120.654282407413</v>
      </c>
      <c r="T2687" s="18">
        <f t="shared" si="208"/>
        <v>42060.69594907407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8">
        <f t="shared" si="207"/>
        <v>41911.974803240737</v>
      </c>
      <c r="T2688" s="18">
        <f t="shared" si="208"/>
        <v>41891.974803240737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8">
        <f t="shared" si="207"/>
        <v>42183.64025462963</v>
      </c>
      <c r="T2689" s="18">
        <f t="shared" si="208"/>
        <v>42153.64025462963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8334</v>
      </c>
      <c r="R2690" t="s">
        <v>8335</v>
      </c>
      <c r="S2690" s="18">
        <f t="shared" ref="S2690:S2753" si="212">(((I2690/60)/60)/24)+DATE(1970,1,)</f>
        <v>42058.125</v>
      </c>
      <c r="T2690" s="18">
        <f t="shared" si="208"/>
        <v>42027.118865740747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8">
        <f t="shared" si="212"/>
        <v>42580.961689814809</v>
      </c>
      <c r="T2691" s="18">
        <f t="shared" ref="T2691:T2754" si="213">(((J2691/60)/60)/24)+DATE(1970,1,)</f>
        <v>42550.961689814809</v>
      </c>
      <c r="U2691">
        <f t="shared" ref="U2691:U2754" si="214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8">
        <f t="shared" si="212"/>
        <v>42157.105046296296</v>
      </c>
      <c r="T2692" s="18">
        <f t="shared" si="213"/>
        <v>42112.105046296296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8">
        <f t="shared" si="212"/>
        <v>42133.724039351851</v>
      </c>
      <c r="T2693" s="18">
        <f t="shared" si="213"/>
        <v>42088.724039351851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8">
        <f t="shared" si="212"/>
        <v>42087.292361111111</v>
      </c>
      <c r="T2694" s="18">
        <f t="shared" si="213"/>
        <v>42057.334027777775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8">
        <f t="shared" si="212"/>
        <v>41863.138495370367</v>
      </c>
      <c r="T2695" s="18">
        <f t="shared" si="213"/>
        <v>41833.138495370367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8">
        <f t="shared" si="212"/>
        <v>41907.140497685185</v>
      </c>
      <c r="T2696" s="18">
        <f t="shared" si="213"/>
        <v>41877.140497685185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8">
        <f t="shared" si="212"/>
        <v>42107.14025462963</v>
      </c>
      <c r="T2697" s="18">
        <f t="shared" si="213"/>
        <v>42047.181921296295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8">
        <f t="shared" si="212"/>
        <v>41997.844444444447</v>
      </c>
      <c r="T2698" s="18">
        <f t="shared" si="213"/>
        <v>41963.844444444447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8">
        <f t="shared" si="212"/>
        <v>42217.916666666672</v>
      </c>
      <c r="T2699" s="18">
        <f t="shared" si="213"/>
        <v>42186.940081018518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8">
        <f t="shared" si="212"/>
        <v>41816.898240740738</v>
      </c>
      <c r="T2700" s="18">
        <f t="shared" si="213"/>
        <v>41786.898240740738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8">
        <f t="shared" si="212"/>
        <v>41858.896562499998</v>
      </c>
      <c r="T2701" s="18">
        <f t="shared" si="213"/>
        <v>41828.896562499998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8">
        <f t="shared" si="212"/>
        <v>41899.87467592593</v>
      </c>
      <c r="T2702" s="18">
        <f t="shared" si="213"/>
        <v>41869.87467592593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8">
        <f t="shared" si="212"/>
        <v>42831.733032407406</v>
      </c>
      <c r="T2703" s="18">
        <f t="shared" si="213"/>
        <v>42800.774699074071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8">
        <f t="shared" si="212"/>
        <v>42829.760150462964</v>
      </c>
      <c r="T2704" s="18">
        <f t="shared" si="213"/>
        <v>42799.801817129628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8">
        <f t="shared" si="212"/>
        <v>42815.648495370369</v>
      </c>
      <c r="T2705" s="18">
        <f t="shared" si="213"/>
        <v>42755.690162037034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8">
        <f t="shared" si="212"/>
        <v>42829.820763888885</v>
      </c>
      <c r="T2706" s="18">
        <f t="shared" si="213"/>
        <v>42786.862430555557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8">
        <f t="shared" si="212"/>
        <v>42817.874513888892</v>
      </c>
      <c r="T2707" s="18">
        <f t="shared" si="213"/>
        <v>42772.916180555556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8">
        <f t="shared" si="212"/>
        <v>41927.290972222225</v>
      </c>
      <c r="T2708" s="18">
        <f t="shared" si="213"/>
        <v>41898.294942129629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8">
        <f t="shared" si="212"/>
        <v>41420.290972222225</v>
      </c>
      <c r="T2709" s="18">
        <f t="shared" si="213"/>
        <v>41390.782905092594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8">
        <f t="shared" si="212"/>
        <v>42571.698217592595</v>
      </c>
      <c r="T2710" s="18">
        <f t="shared" si="213"/>
        <v>42511.698217592595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8">
        <f t="shared" si="212"/>
        <v>42646.165972222225</v>
      </c>
      <c r="T2711" s="18">
        <f t="shared" si="213"/>
        <v>42611.149780092594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8">
        <f t="shared" si="212"/>
        <v>41859.083333333336</v>
      </c>
      <c r="T2712" s="18">
        <f t="shared" si="213"/>
        <v>41827.229490740741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8">
        <f t="shared" si="212"/>
        <v>41809.917361111111</v>
      </c>
      <c r="T2713" s="18">
        <f t="shared" si="213"/>
        <v>41779.745254629634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8">
        <f t="shared" si="212"/>
        <v>41467.75</v>
      </c>
      <c r="T2714" s="18">
        <f t="shared" si="213"/>
        <v>41431.062037037038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8">
        <f t="shared" si="212"/>
        <v>42361.653749999998</v>
      </c>
      <c r="T2715" s="18">
        <f t="shared" si="213"/>
        <v>42321.653749999998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8">
        <f t="shared" si="212"/>
        <v>42656.958333333328</v>
      </c>
      <c r="T2716" s="18">
        <f t="shared" si="213"/>
        <v>42628.655046296291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8">
        <f t="shared" si="212"/>
        <v>42420.398472222223</v>
      </c>
      <c r="T2717" s="18">
        <f t="shared" si="213"/>
        <v>42386.398472222223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8">
        <f t="shared" si="212"/>
        <v>42284.333252314813</v>
      </c>
      <c r="T2718" s="18">
        <f t="shared" si="213"/>
        <v>42254.333252314813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8">
        <f t="shared" si="212"/>
        <v>41978.956585648149</v>
      </c>
      <c r="T2719" s="18">
        <f t="shared" si="213"/>
        <v>41933.914918981485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8">
        <f t="shared" si="212"/>
        <v>42492.958333333328</v>
      </c>
      <c r="T2720" s="18">
        <f t="shared" si="213"/>
        <v>42464.596585648149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8">
        <f t="shared" si="212"/>
        <v>42476.989513888882</v>
      </c>
      <c r="T2721" s="18">
        <f t="shared" si="213"/>
        <v>42417.031180555554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8">
        <f t="shared" si="212"/>
        <v>42684.507557870369</v>
      </c>
      <c r="T2722" s="18">
        <f t="shared" si="213"/>
        <v>42654.465891203698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8">
        <f t="shared" si="212"/>
        <v>41522.791666666664</v>
      </c>
      <c r="T2723" s="18">
        <f t="shared" si="213"/>
        <v>41492.543958333335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8">
        <f t="shared" si="212"/>
        <v>42763.857094907406</v>
      </c>
      <c r="T2724" s="18">
        <f t="shared" si="213"/>
        <v>42703.857094907406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8">
        <f t="shared" si="212"/>
        <v>42003.880648148144</v>
      </c>
      <c r="T2725" s="18">
        <f t="shared" si="213"/>
        <v>41943.83898148148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8">
        <f t="shared" si="212"/>
        <v>42230.32707175926</v>
      </c>
      <c r="T2726" s="18">
        <f t="shared" si="213"/>
        <v>42198.32707175926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8">
        <f t="shared" si="212"/>
        <v>42794.744618055556</v>
      </c>
      <c r="T2727" s="18">
        <f t="shared" si="213"/>
        <v>42744.744618055556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8">
        <f t="shared" si="212"/>
        <v>42481.579988425925</v>
      </c>
      <c r="T2728" s="18">
        <f t="shared" si="213"/>
        <v>42451.579988425925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8">
        <f t="shared" si="212"/>
        <v>42222.676655092597</v>
      </c>
      <c r="T2729" s="18">
        <f t="shared" si="213"/>
        <v>42197.676655092597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8">
        <f t="shared" si="212"/>
        <v>42367.59993055556</v>
      </c>
      <c r="T2730" s="18">
        <f t="shared" si="213"/>
        <v>42332.59993055556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8">
        <f t="shared" si="212"/>
        <v>42124.240706018521</v>
      </c>
      <c r="T2731" s="18">
        <f t="shared" si="213"/>
        <v>42094.240706018521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8">
        <f t="shared" si="212"/>
        <v>41385.541377314818</v>
      </c>
      <c r="T2732" s="18">
        <f t="shared" si="213"/>
        <v>41350.541377314818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8">
        <f t="shared" si="212"/>
        <v>41929.166666666664</v>
      </c>
      <c r="T2733" s="18">
        <f t="shared" si="213"/>
        <v>41871.525717592594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8">
        <f t="shared" si="212"/>
        <v>41421</v>
      </c>
      <c r="T2734" s="18">
        <f t="shared" si="213"/>
        <v>41388.808194444442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8">
        <f t="shared" si="212"/>
        <v>42103.231180555551</v>
      </c>
      <c r="T2735" s="18">
        <f t="shared" si="213"/>
        <v>42043.272847222222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8">
        <f t="shared" si="212"/>
        <v>42655.915972222225</v>
      </c>
      <c r="T2736" s="18">
        <f t="shared" si="213"/>
        <v>42625.668888888889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8">
        <f t="shared" si="212"/>
        <v>41345.833333333336</v>
      </c>
      <c r="T2737" s="18">
        <f t="shared" si="213"/>
        <v>41315.120949074073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8">
        <f t="shared" si="212"/>
        <v>41751.666354166664</v>
      </c>
      <c r="T2738" s="18">
        <f t="shared" si="213"/>
        <v>41721.666354166664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8">
        <f t="shared" si="212"/>
        <v>41653.791666666664</v>
      </c>
      <c r="T2739" s="18">
        <f t="shared" si="213"/>
        <v>41610.917673611111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8">
        <f t="shared" si="212"/>
        <v>42679.143564814818</v>
      </c>
      <c r="T2740" s="18">
        <f t="shared" si="213"/>
        <v>42619.143564814818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8">
        <f t="shared" si="212"/>
        <v>41763.887928240743</v>
      </c>
      <c r="T2741" s="18">
        <f t="shared" si="213"/>
        <v>41718.887928240743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8">
        <f t="shared" si="212"/>
        <v>42073.99018518519</v>
      </c>
      <c r="T2742" s="18">
        <f t="shared" si="213"/>
        <v>42044.031851851847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8">
        <f t="shared" si="212"/>
        <v>41931.088194444441</v>
      </c>
      <c r="T2743" s="18">
        <f t="shared" si="213"/>
        <v>41910.657430555555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8">
        <f t="shared" si="212"/>
        <v>41043.719756944447</v>
      </c>
      <c r="T2744" s="18">
        <f t="shared" si="213"/>
        <v>41029.719756944447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8">
        <f t="shared" si="212"/>
        <v>42661.328784722224</v>
      </c>
      <c r="T2745" s="18">
        <f t="shared" si="213"/>
        <v>42631.328784722224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8">
        <f t="shared" si="212"/>
        <v>40967.062476851854</v>
      </c>
      <c r="T2746" s="18">
        <f t="shared" si="213"/>
        <v>40937.062476851854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8">
        <f t="shared" si="212"/>
        <v>41103.988055555557</v>
      </c>
      <c r="T2747" s="18">
        <f t="shared" si="213"/>
        <v>41043.988055555557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8">
        <f t="shared" si="212"/>
        <v>41879.781377314815</v>
      </c>
      <c r="T2748" s="18">
        <f t="shared" si="213"/>
        <v>41849.781377314815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8">
        <f t="shared" si="212"/>
        <v>41075.131944444445</v>
      </c>
      <c r="T2749" s="18">
        <f t="shared" si="213"/>
        <v>41043.64811342593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8">
        <f t="shared" si="212"/>
        <v>42614.7106712963</v>
      </c>
      <c r="T2750" s="18">
        <f t="shared" si="213"/>
        <v>42584.7106712963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8">
        <f t="shared" si="212"/>
        <v>42097.757372685184</v>
      </c>
      <c r="T2751" s="18">
        <f t="shared" si="213"/>
        <v>42067.799039351856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8">
        <f t="shared" si="212"/>
        <v>41089.833333333336</v>
      </c>
      <c r="T2752" s="18">
        <f t="shared" si="213"/>
        <v>41077.899826388886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8">
        <f t="shared" si="212"/>
        <v>41806.887060185189</v>
      </c>
      <c r="T2753" s="18">
        <f t="shared" si="213"/>
        <v>41746.887060185189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8320</v>
      </c>
      <c r="R2754" t="s">
        <v>8356</v>
      </c>
      <c r="S2754" s="18">
        <f t="shared" ref="S2754:S2817" si="217">(((I2754/60)/60)/24)+DATE(1970,1,)</f>
        <v>40894.765092592592</v>
      </c>
      <c r="T2754" s="18">
        <f t="shared" si="213"/>
        <v>40854.765092592592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8">
        <f t="shared" si="217"/>
        <v>41146.900729166664</v>
      </c>
      <c r="T2755" s="18">
        <f t="shared" ref="T2755:T2818" si="218">(((J2755/60)/60)/24)+DATE(1970,1,)</f>
        <v>41116.900729166664</v>
      </c>
      <c r="U2755">
        <f t="shared" ref="U2755:U2818" si="219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8">
        <f t="shared" si="217"/>
        <v>41892.636006944449</v>
      </c>
      <c r="T2756" s="18">
        <f t="shared" si="218"/>
        <v>41862.636006944449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8">
        <f t="shared" si="217"/>
        <v>42101.790821759263</v>
      </c>
      <c r="T2757" s="18">
        <f t="shared" si="218"/>
        <v>42071.790821759263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8">
        <f t="shared" si="217"/>
        <v>41649.90047453704</v>
      </c>
      <c r="T2758" s="18">
        <f t="shared" si="218"/>
        <v>41619.90047453704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8">
        <f t="shared" si="217"/>
        <v>42587.65662037037</v>
      </c>
      <c r="T2759" s="18">
        <f t="shared" si="218"/>
        <v>42572.65662037037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8">
        <f t="shared" si="217"/>
        <v>42652.441932870366</v>
      </c>
      <c r="T2760" s="18">
        <f t="shared" si="218"/>
        <v>42638.441932870366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8">
        <f t="shared" si="217"/>
        <v>42566.36650462963</v>
      </c>
      <c r="T2761" s="18">
        <f t="shared" si="218"/>
        <v>42523.36650462963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8">
        <f t="shared" si="217"/>
        <v>41444.461319444446</v>
      </c>
      <c r="T2762" s="18">
        <f t="shared" si="218"/>
        <v>41414.461319444446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8">
        <f t="shared" si="217"/>
        <v>41276.063576388886</v>
      </c>
      <c r="T2763" s="18">
        <f t="shared" si="218"/>
        <v>41246.063576388886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8">
        <f t="shared" si="217"/>
        <v>40985.995312500003</v>
      </c>
      <c r="T2764" s="18">
        <f t="shared" si="218"/>
        <v>40926.036979166667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8">
        <f t="shared" si="217"/>
        <v>41417.579675925925</v>
      </c>
      <c r="T2765" s="18">
        <f t="shared" si="218"/>
        <v>41372.579675925925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8">
        <f t="shared" si="217"/>
        <v>41058.791666666664</v>
      </c>
      <c r="T2766" s="18">
        <f t="shared" si="218"/>
        <v>41029.292025462964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8">
        <f t="shared" si="217"/>
        <v>41209.579027777778</v>
      </c>
      <c r="T2767" s="18">
        <f t="shared" si="218"/>
        <v>41193.579027777778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8">
        <f t="shared" si="217"/>
        <v>40765.668032407404</v>
      </c>
      <c r="T2768" s="18">
        <f t="shared" si="218"/>
        <v>40735.668032407404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8">
        <f t="shared" si="217"/>
        <v>42231.958912037036</v>
      </c>
      <c r="T2769" s="18">
        <f t="shared" si="218"/>
        <v>42171.958912037036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8">
        <f t="shared" si="217"/>
        <v>40996.573182870372</v>
      </c>
      <c r="T2770" s="18">
        <f t="shared" si="218"/>
        <v>40966.614849537036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8">
        <f t="shared" si="217"/>
        <v>41794.826273148145</v>
      </c>
      <c r="T2771" s="18">
        <f t="shared" si="218"/>
        <v>41744.826273148145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8">
        <f t="shared" si="217"/>
        <v>41715.663541666669</v>
      </c>
      <c r="T2772" s="18">
        <f t="shared" si="218"/>
        <v>41685.705208333333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8">
        <f t="shared" si="217"/>
        <v>41305.708333333336</v>
      </c>
      <c r="T2773" s="18">
        <f t="shared" si="218"/>
        <v>41256.531712962962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8">
        <f t="shared" si="217"/>
        <v>41551.869143518517</v>
      </c>
      <c r="T2774" s="18">
        <f t="shared" si="218"/>
        <v>41536.869143518517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8">
        <f t="shared" si="217"/>
        <v>42483.86482638889</v>
      </c>
      <c r="T2775" s="18">
        <f t="shared" si="218"/>
        <v>42473.86482638889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8">
        <f t="shared" si="217"/>
        <v>41340.126481481479</v>
      </c>
      <c r="T2776" s="18">
        <f t="shared" si="218"/>
        <v>41310.126481481479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8">
        <f t="shared" si="217"/>
        <v>40892.013356481482</v>
      </c>
      <c r="T2777" s="18">
        <f t="shared" si="218"/>
        <v>40862.013356481482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8">
        <f t="shared" si="217"/>
        <v>42166.297175925924</v>
      </c>
      <c r="T2778" s="18">
        <f t="shared" si="218"/>
        <v>42135.297175925924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8">
        <f t="shared" si="217"/>
        <v>42201.669027777782</v>
      </c>
      <c r="T2779" s="18">
        <f t="shared" si="218"/>
        <v>42171.669027777782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8">
        <f t="shared" si="217"/>
        <v>41875.978078703702</v>
      </c>
      <c r="T2780" s="18">
        <f t="shared" si="218"/>
        <v>41845.978078703702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8">
        <f t="shared" si="217"/>
        <v>42329.627557870372</v>
      </c>
      <c r="T2781" s="18">
        <f t="shared" si="218"/>
        <v>42299.585891203707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8">
        <f t="shared" si="217"/>
        <v>42803.447777777779</v>
      </c>
      <c r="T2782" s="18">
        <f t="shared" si="218"/>
        <v>42773.447777777779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8">
        <f t="shared" si="217"/>
        <v>42046.291666666672</v>
      </c>
      <c r="T2783" s="18">
        <f t="shared" si="218"/>
        <v>42017.94159722222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8">
        <f t="shared" si="217"/>
        <v>42051.207638888889</v>
      </c>
      <c r="T2784" s="18">
        <f t="shared" si="218"/>
        <v>42025.924976851849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8">
        <f t="shared" si="217"/>
        <v>42116.535254629634</v>
      </c>
      <c r="T2785" s="18">
        <f t="shared" si="218"/>
        <v>42102.535254629634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8">
        <f t="shared" si="217"/>
        <v>41940.787534722222</v>
      </c>
      <c r="T2786" s="18">
        <f t="shared" si="218"/>
        <v>41919.787534722222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8">
        <f t="shared" si="217"/>
        <v>42586.875</v>
      </c>
      <c r="T2787" s="18">
        <f t="shared" si="218"/>
        <v>42557.189432870371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8">
        <f t="shared" si="217"/>
        <v>41828.569212962961</v>
      </c>
      <c r="T2788" s="18">
        <f t="shared" si="218"/>
        <v>41814.569212962961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8">
        <f t="shared" si="217"/>
        <v>41837.198518518519</v>
      </c>
      <c r="T2789" s="18">
        <f t="shared" si="218"/>
        <v>41807.198518518519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8">
        <f t="shared" si="217"/>
        <v>42579.701886574068</v>
      </c>
      <c r="T2790" s="18">
        <f t="shared" si="218"/>
        <v>42549.701886574068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8">
        <f t="shared" si="217"/>
        <v>42074.166666666672</v>
      </c>
      <c r="T2791" s="18">
        <f t="shared" si="218"/>
        <v>42055.013124999998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8">
        <f t="shared" si="217"/>
        <v>42045.938692129625</v>
      </c>
      <c r="T2792" s="18">
        <f t="shared" si="218"/>
        <v>42015.938692129625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8">
        <f t="shared" si="217"/>
        <v>42621.166666666672</v>
      </c>
      <c r="T2793" s="18">
        <f t="shared" si="218"/>
        <v>42590.899988425925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8">
        <f t="shared" si="217"/>
        <v>42227.231006944443</v>
      </c>
      <c r="T2794" s="18">
        <f t="shared" si="218"/>
        <v>42182.231006944443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8">
        <f t="shared" si="217"/>
        <v>42205.419039351851</v>
      </c>
      <c r="T2795" s="18">
        <f t="shared" si="218"/>
        <v>42175.419039351851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8">
        <f t="shared" si="217"/>
        <v>42431.791666666672</v>
      </c>
      <c r="T2796" s="18">
        <f t="shared" si="218"/>
        <v>42415.691655092596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8">
        <f t="shared" si="217"/>
        <v>41795.958333333336</v>
      </c>
      <c r="T2797" s="18">
        <f t="shared" si="218"/>
        <v>41779.525937500002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8">
        <f t="shared" si="217"/>
        <v>41824.528101851851</v>
      </c>
      <c r="T2798" s="18">
        <f t="shared" si="218"/>
        <v>41794.528101851851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8">
        <f t="shared" si="217"/>
        <v>41827.94027777778</v>
      </c>
      <c r="T2799" s="18">
        <f t="shared" si="218"/>
        <v>41797.94027777778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8">
        <f t="shared" si="217"/>
        <v>42215.666666666672</v>
      </c>
      <c r="T2800" s="18">
        <f t="shared" si="218"/>
        <v>42200.675011574072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8">
        <f t="shared" si="217"/>
        <v>42537.666666666672</v>
      </c>
      <c r="T2801" s="18">
        <f t="shared" si="218"/>
        <v>42506.264699074076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8">
        <f t="shared" si="217"/>
        <v>42007.552847222221</v>
      </c>
      <c r="T2802" s="18">
        <f t="shared" si="218"/>
        <v>41947.552847222221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8">
        <f t="shared" si="217"/>
        <v>41921.458333333336</v>
      </c>
      <c r="T2803" s="18">
        <f t="shared" si="218"/>
        <v>41899.243159722224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8">
        <f t="shared" si="217"/>
        <v>42221.64707175926</v>
      </c>
      <c r="T2804" s="18">
        <f t="shared" si="218"/>
        <v>42191.64707175926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8">
        <f t="shared" si="217"/>
        <v>42200</v>
      </c>
      <c r="T2805" s="18">
        <f t="shared" si="218"/>
        <v>42157.065694444449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8">
        <f t="shared" si="217"/>
        <v>41910.453587962962</v>
      </c>
      <c r="T2806" s="18">
        <f t="shared" si="218"/>
        <v>41880.453587962962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8">
        <f t="shared" si="217"/>
        <v>42237.505474537036</v>
      </c>
      <c r="T2807" s="18">
        <f t="shared" si="218"/>
        <v>42212.505474537036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8">
        <f t="shared" si="217"/>
        <v>42220.458333333328</v>
      </c>
      <c r="T2808" s="18">
        <f t="shared" si="218"/>
        <v>42184.267245370371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8">
        <f t="shared" si="217"/>
        <v>42183.873124999998</v>
      </c>
      <c r="T2809" s="18">
        <f t="shared" si="218"/>
        <v>42153.873124999998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8">
        <f t="shared" si="217"/>
        <v>42237.84646990741</v>
      </c>
      <c r="T2810" s="18">
        <f t="shared" si="218"/>
        <v>42207.84646990741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8">
        <f t="shared" si="217"/>
        <v>42458.610416666663</v>
      </c>
      <c r="T2811" s="18">
        <f t="shared" si="218"/>
        <v>42450.496817129635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8">
        <f t="shared" si="217"/>
        <v>41790.165972222225</v>
      </c>
      <c r="T2812" s="18">
        <f t="shared" si="218"/>
        <v>41758.13962962963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8">
        <f t="shared" si="217"/>
        <v>42057.496562500004</v>
      </c>
      <c r="T2813" s="18">
        <f t="shared" si="218"/>
        <v>42027.496562500004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8">
        <f t="shared" si="217"/>
        <v>42099.166666666672</v>
      </c>
      <c r="T2814" s="18">
        <f t="shared" si="218"/>
        <v>42053.74418981481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8">
        <f t="shared" si="217"/>
        <v>42717.742604166662</v>
      </c>
      <c r="T2815" s="18">
        <f t="shared" si="218"/>
        <v>42692.742604166662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8">
        <f t="shared" si="217"/>
        <v>42132.399479166663</v>
      </c>
      <c r="T2816" s="18">
        <f t="shared" si="218"/>
        <v>42102.399479166663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8">
        <f t="shared" si="217"/>
        <v>42588.776724537034</v>
      </c>
      <c r="T2817" s="18">
        <f t="shared" si="218"/>
        <v>42558.776724537034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8">
        <f t="shared" ref="S2818:S2881" si="222">(((I2818/60)/60)/24)+DATE(1970,1,)</f>
        <v>42217.666666666672</v>
      </c>
      <c r="T2818" s="18">
        <f t="shared" si="218"/>
        <v>42187.467499999999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8">
        <f t="shared" si="222"/>
        <v>42062.634976851856</v>
      </c>
      <c r="T2819" s="18">
        <f t="shared" ref="T2819:T2882" si="223">(((J2819/60)/60)/24)+DATE(1970,1,)</f>
        <v>42022.634976851856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8">
        <f t="shared" si="222"/>
        <v>42269.598217592589</v>
      </c>
      <c r="T2820" s="18">
        <f t="shared" si="223"/>
        <v>42249.598217592589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8">
        <f t="shared" si="222"/>
        <v>42168.525567129633</v>
      </c>
      <c r="T2821" s="18">
        <f t="shared" si="223"/>
        <v>42138.525567129633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8">
        <f t="shared" si="222"/>
        <v>42425</v>
      </c>
      <c r="T2822" s="18">
        <f t="shared" si="223"/>
        <v>42400.610983796301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8">
        <f t="shared" si="222"/>
        <v>41904.922858796301</v>
      </c>
      <c r="T2823" s="18">
        <f t="shared" si="223"/>
        <v>41874.922858796301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8">
        <f t="shared" si="222"/>
        <v>42089.642268518524</v>
      </c>
      <c r="T2824" s="18">
        <f t="shared" si="223"/>
        <v>42059.683935185181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8">
        <f t="shared" si="222"/>
        <v>42093.957638888889</v>
      </c>
      <c r="T2825" s="18">
        <f t="shared" si="223"/>
        <v>42066.011643518519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8">
        <f t="shared" si="222"/>
        <v>42167.071527777778</v>
      </c>
      <c r="T2826" s="18">
        <f t="shared" si="223"/>
        <v>42135.270787037036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8">
        <f t="shared" si="222"/>
        <v>42341.792662037042</v>
      </c>
      <c r="T2827" s="18">
        <f t="shared" si="223"/>
        <v>42311.792662037042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8">
        <f t="shared" si="222"/>
        <v>42194.291666666672</v>
      </c>
      <c r="T2828" s="18">
        <f t="shared" si="223"/>
        <v>42170.034861111111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8">
        <f t="shared" si="222"/>
        <v>42523.6875</v>
      </c>
      <c r="T2829" s="18">
        <f t="shared" si="223"/>
        <v>42493.683634259258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8">
        <f t="shared" si="222"/>
        <v>42278.958333333328</v>
      </c>
      <c r="T2830" s="18">
        <f t="shared" si="223"/>
        <v>42253.264687499999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8">
        <f t="shared" si="222"/>
        <v>42522.434236111112</v>
      </c>
      <c r="T2831" s="18">
        <f t="shared" si="223"/>
        <v>42494.434236111112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8">
        <f t="shared" si="222"/>
        <v>41770.165972222225</v>
      </c>
      <c r="T2832" s="18">
        <f t="shared" si="223"/>
        <v>41757.839675925927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8">
        <f t="shared" si="222"/>
        <v>42200.824884259258</v>
      </c>
      <c r="T2833" s="18">
        <f t="shared" si="223"/>
        <v>42170.824884259258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8">
        <f t="shared" si="222"/>
        <v>41965.916666666672</v>
      </c>
      <c r="T2834" s="18">
        <f t="shared" si="223"/>
        <v>41937.709421296298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8">
        <f t="shared" si="222"/>
        <v>42287.083333333328</v>
      </c>
      <c r="T2835" s="18">
        <f t="shared" si="223"/>
        <v>42267.127696759257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8">
        <f t="shared" si="222"/>
        <v>42033.959837962961</v>
      </c>
      <c r="T2836" s="18">
        <f t="shared" si="223"/>
        <v>42018.959837962961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8">
        <f t="shared" si="222"/>
        <v>42342</v>
      </c>
      <c r="T2837" s="18">
        <f t="shared" si="223"/>
        <v>42312.703900462962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8">
        <f t="shared" si="222"/>
        <v>42783.207638888889</v>
      </c>
      <c r="T2838" s="18">
        <f t="shared" si="223"/>
        <v>42745.261782407411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8">
        <f t="shared" si="222"/>
        <v>42346.950046296297</v>
      </c>
      <c r="T2839" s="18">
        <f t="shared" si="223"/>
        <v>42306.908379629633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8">
        <f t="shared" si="222"/>
        <v>41863.916666666664</v>
      </c>
      <c r="T2840" s="18">
        <f t="shared" si="223"/>
        <v>41841.607592592591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8">
        <f t="shared" si="222"/>
        <v>41875.207638888889</v>
      </c>
      <c r="T2841" s="18">
        <f t="shared" si="223"/>
        <v>41852.240208333329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8">
        <f t="shared" si="222"/>
        <v>42080.708333333328</v>
      </c>
      <c r="T2842" s="18">
        <f t="shared" si="223"/>
        <v>42059.035636574074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8">
        <f t="shared" si="222"/>
        <v>42350.781215277777</v>
      </c>
      <c r="T2843" s="18">
        <f t="shared" si="223"/>
        <v>42290.739548611105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8">
        <f t="shared" si="222"/>
        <v>41810.458333333336</v>
      </c>
      <c r="T2844" s="18">
        <f t="shared" si="223"/>
        <v>41783.952488425923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8">
        <f t="shared" si="222"/>
        <v>42533.166666666672</v>
      </c>
      <c r="T2845" s="18">
        <f t="shared" si="223"/>
        <v>42491.737847222219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8">
        <f t="shared" si="222"/>
        <v>42738.546064814815</v>
      </c>
      <c r="T2846" s="18">
        <f t="shared" si="223"/>
        <v>42708.546064814815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8">
        <f t="shared" si="222"/>
        <v>42162.016585648147</v>
      </c>
      <c r="T2847" s="18">
        <f t="shared" si="223"/>
        <v>42102.016585648147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8">
        <f t="shared" si="222"/>
        <v>42152.692060185189</v>
      </c>
      <c r="T2848" s="18">
        <f t="shared" si="223"/>
        <v>42107.692060185189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8">
        <f t="shared" si="222"/>
        <v>42512.806307870371</v>
      </c>
      <c r="T2849" s="18">
        <f t="shared" si="223"/>
        <v>42452.806307870371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8">
        <f t="shared" si="222"/>
        <v>42152.648831018523</v>
      </c>
      <c r="T2850" s="18">
        <f t="shared" si="223"/>
        <v>42122.648831018523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8">
        <f t="shared" si="222"/>
        <v>42482.428240740745</v>
      </c>
      <c r="T2851" s="18">
        <f t="shared" si="223"/>
        <v>42452.428240740745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8">
        <f t="shared" si="222"/>
        <v>41887.007071759261</v>
      </c>
      <c r="T2852" s="18">
        <f t="shared" si="223"/>
        <v>41857.007071759261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8">
        <f t="shared" si="222"/>
        <v>42397.970138888893</v>
      </c>
      <c r="T2853" s="18">
        <f t="shared" si="223"/>
        <v>42389.002650462964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8">
        <f t="shared" si="222"/>
        <v>41810.045173611114</v>
      </c>
      <c r="T2854" s="18">
        <f t="shared" si="223"/>
        <v>41780.045173611114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8">
        <f t="shared" si="222"/>
        <v>41895.190937499996</v>
      </c>
      <c r="T2855" s="18">
        <f t="shared" si="223"/>
        <v>41835.190937499996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8">
        <f t="shared" si="222"/>
        <v>42130.71665509259</v>
      </c>
      <c r="T2856" s="18">
        <f t="shared" si="223"/>
        <v>42110.71665509259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8">
        <f t="shared" si="222"/>
        <v>42397.981944444444</v>
      </c>
      <c r="T2857" s="18">
        <f t="shared" si="223"/>
        <v>42369.007766203707</v>
      </c>
      <c r="U2857">
        <f t="shared" si="224"/>
        <v>2015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8">
        <f t="shared" si="222"/>
        <v>42223.898611111115</v>
      </c>
      <c r="T2858" s="18">
        <f t="shared" si="223"/>
        <v>42164.037581018521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8">
        <f t="shared" si="222"/>
        <v>42785.75</v>
      </c>
      <c r="T2859" s="18">
        <f t="shared" si="223"/>
        <v>42725.920081018514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8">
        <f t="shared" si="222"/>
        <v>41977.477777777778</v>
      </c>
      <c r="T2860" s="18">
        <f t="shared" si="223"/>
        <v>41953.545081018514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8">
        <f t="shared" si="222"/>
        <v>42292.362314814818</v>
      </c>
      <c r="T2861" s="18">
        <f t="shared" si="223"/>
        <v>42232.362314814818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8">
        <f t="shared" si="222"/>
        <v>42539.800648148142</v>
      </c>
      <c r="T2862" s="18">
        <f t="shared" si="223"/>
        <v>42479.800648148142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8">
        <f t="shared" si="222"/>
        <v>42270.590833333335</v>
      </c>
      <c r="T2863" s="18">
        <f t="shared" si="223"/>
        <v>42256.590833333335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8">
        <f t="shared" si="222"/>
        <v>41813.789687500001</v>
      </c>
      <c r="T2864" s="18">
        <f t="shared" si="223"/>
        <v>41783.789687500001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8">
        <f t="shared" si="222"/>
        <v>41890.675034722226</v>
      </c>
      <c r="T2865" s="18">
        <f t="shared" si="223"/>
        <v>41830.675034722226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8">
        <f t="shared" si="222"/>
        <v>42201.554166666669</v>
      </c>
      <c r="T2866" s="18">
        <f t="shared" si="223"/>
        <v>42171.613506944443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8">
        <f t="shared" si="222"/>
        <v>42009.114108796297</v>
      </c>
      <c r="T2867" s="18">
        <f t="shared" si="223"/>
        <v>41949.114108796297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8">
        <f t="shared" si="222"/>
        <v>42656.916666666672</v>
      </c>
      <c r="T2868" s="18">
        <f t="shared" si="223"/>
        <v>42626.955104166671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8">
        <f t="shared" si="222"/>
        <v>42554.166666666672</v>
      </c>
      <c r="T2869" s="18">
        <f t="shared" si="223"/>
        <v>42530.195277777777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8">
        <f t="shared" si="222"/>
        <v>42647.827013888891</v>
      </c>
      <c r="T2870" s="18">
        <f t="shared" si="223"/>
        <v>42617.827013888891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8">
        <f t="shared" si="222"/>
        <v>42569.593530092592</v>
      </c>
      <c r="T2871" s="18">
        <f t="shared" si="223"/>
        <v>42539.593530092592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8">
        <f t="shared" si="222"/>
        <v>41775.189409722225</v>
      </c>
      <c r="T2872" s="18">
        <f t="shared" si="223"/>
        <v>41745.189409722225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8">
        <f t="shared" si="222"/>
        <v>41993.738576388889</v>
      </c>
      <c r="T2873" s="18">
        <f t="shared" si="223"/>
        <v>41973.738576388889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8">
        <f t="shared" si="222"/>
        <v>42174.11618055556</v>
      </c>
      <c r="T2874" s="18">
        <f t="shared" si="223"/>
        <v>42114.11618055556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8">
        <f t="shared" si="222"/>
        <v>42031.817488425921</v>
      </c>
      <c r="T2875" s="18">
        <f t="shared" si="223"/>
        <v>42001.817488425921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8">
        <f t="shared" si="222"/>
        <v>42751.84474537037</v>
      </c>
      <c r="T2876" s="18">
        <f t="shared" si="223"/>
        <v>42721.84474537037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8">
        <f t="shared" si="222"/>
        <v>42494.128391203703</v>
      </c>
      <c r="T2877" s="18">
        <f t="shared" si="223"/>
        <v>42464.128391203703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8">
        <f t="shared" si="222"/>
        <v>42200.743969907402</v>
      </c>
      <c r="T2878" s="18">
        <f t="shared" si="223"/>
        <v>42170.743969907402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8">
        <f t="shared" si="222"/>
        <v>42703.708333333328</v>
      </c>
      <c r="T2879" s="18">
        <f t="shared" si="223"/>
        <v>42671.955138888887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8">
        <f t="shared" si="222"/>
        <v>42187.615682870368</v>
      </c>
      <c r="T2880" s="18">
        <f t="shared" si="223"/>
        <v>42127.615682870368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8">
        <f t="shared" si="222"/>
        <v>42388.725243055553</v>
      </c>
      <c r="T2881" s="18">
        <f t="shared" si="223"/>
        <v>42358.725243055553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8">
        <f t="shared" ref="S2882:S2945" si="227">(((I2882/60)/60)/24)+DATE(1970,1,)</f>
        <v>42235.711805555555</v>
      </c>
      <c r="T2882" s="18">
        <f t="shared" si="223"/>
        <v>42191.905694444446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8">
        <f t="shared" si="227"/>
        <v>41975.639305555553</v>
      </c>
      <c r="T2883" s="18">
        <f t="shared" ref="T2883:T2946" si="228">(((J2883/60)/60)/24)+DATE(1970,1,)</f>
        <v>41915.597638888888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8">
        <f t="shared" si="227"/>
        <v>42490.596273148149</v>
      </c>
      <c r="T2884" s="18">
        <f t="shared" si="228"/>
        <v>42460.596273148149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8">
        <f t="shared" si="227"/>
        <v>42405.207638888889</v>
      </c>
      <c r="T2885" s="18">
        <f t="shared" si="228"/>
        <v>42369.90320601852</v>
      </c>
      <c r="U2885">
        <f t="shared" si="229"/>
        <v>2015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8">
        <f t="shared" si="227"/>
        <v>41977.727256944447</v>
      </c>
      <c r="T2886" s="18">
        <f t="shared" si="228"/>
        <v>41947.727256944447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8">
        <f t="shared" si="227"/>
        <v>42076.034733796296</v>
      </c>
      <c r="T2887" s="18">
        <f t="shared" si="228"/>
        <v>42046.07640046296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8">
        <f t="shared" si="227"/>
        <v>42265.165972222225</v>
      </c>
      <c r="T2888" s="18">
        <f t="shared" si="228"/>
        <v>42260.632916666669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8">
        <f t="shared" si="227"/>
        <v>42014.427361111113</v>
      </c>
      <c r="T2889" s="18">
        <f t="shared" si="228"/>
        <v>41984.427361111113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8">
        <f t="shared" si="227"/>
        <v>41929.207638888889</v>
      </c>
      <c r="T2890" s="18">
        <f t="shared" si="228"/>
        <v>41921.535185185188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8">
        <f t="shared" si="227"/>
        <v>41879.863252314812</v>
      </c>
      <c r="T2891" s="18">
        <f t="shared" si="228"/>
        <v>41849.863252314812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8">
        <f t="shared" si="227"/>
        <v>41859.125</v>
      </c>
      <c r="T2892" s="18">
        <f t="shared" si="228"/>
        <v>41830.742962962962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8">
        <f t="shared" si="227"/>
        <v>42474.84175925926</v>
      </c>
      <c r="T2893" s="18">
        <f t="shared" si="228"/>
        <v>42414.883425925931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8">
        <f t="shared" si="227"/>
        <v>41875.875</v>
      </c>
      <c r="T2894" s="18">
        <f t="shared" si="228"/>
        <v>41868.714166666665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8">
        <f t="shared" si="227"/>
        <v>42012.083333333328</v>
      </c>
      <c r="T2895" s="18">
        <f t="shared" si="228"/>
        <v>41952.773090277777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8">
        <f t="shared" si="227"/>
        <v>42096.944618055553</v>
      </c>
      <c r="T2896" s="18">
        <f t="shared" si="228"/>
        <v>42036.986284722225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8">
        <f t="shared" si="227"/>
        <v>41811.875</v>
      </c>
      <c r="T2897" s="18">
        <f t="shared" si="228"/>
        <v>41810.555462962962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8">
        <f t="shared" si="227"/>
        <v>42715.25</v>
      </c>
      <c r="T2898" s="18">
        <f t="shared" si="228"/>
        <v>42700.908807870372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8">
        <f t="shared" si="227"/>
        <v>42287.645196759258</v>
      </c>
      <c r="T2899" s="18">
        <f t="shared" si="228"/>
        <v>42257.646504629629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8">
        <f t="shared" si="227"/>
        <v>42307.664965277778</v>
      </c>
      <c r="T2900" s="18">
        <f t="shared" si="228"/>
        <v>42277.664965277778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8">
        <f t="shared" si="227"/>
        <v>42574.078217592592</v>
      </c>
      <c r="T2901" s="18">
        <f t="shared" si="228"/>
        <v>42514.078217592592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8">
        <f t="shared" si="227"/>
        <v>41859.234166666669</v>
      </c>
      <c r="T2902" s="18">
        <f t="shared" si="228"/>
        <v>41829.234166666669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8">
        <f t="shared" si="227"/>
        <v>42041.904386574075</v>
      </c>
      <c r="T2903" s="18">
        <f t="shared" si="228"/>
        <v>41981.904386574075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8">
        <f t="shared" si="227"/>
        <v>42239.439768518518</v>
      </c>
      <c r="T2904" s="18">
        <f t="shared" si="228"/>
        <v>42209.439768518518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8">
        <f t="shared" si="227"/>
        <v>42255.166874999995</v>
      </c>
      <c r="T2905" s="18">
        <f t="shared" si="228"/>
        <v>42195.166874999995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8">
        <f t="shared" si="227"/>
        <v>41951.5</v>
      </c>
      <c r="T2906" s="18">
        <f t="shared" si="228"/>
        <v>41939.967951388891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8">
        <f t="shared" si="227"/>
        <v>42619.056863425925</v>
      </c>
      <c r="T2907" s="18">
        <f t="shared" si="228"/>
        <v>42605.056863425925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8">
        <f t="shared" si="227"/>
        <v>42216.041666666672</v>
      </c>
      <c r="T2908" s="18">
        <f t="shared" si="228"/>
        <v>42198.648912037039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8">
        <f t="shared" si="227"/>
        <v>42503.877743055549</v>
      </c>
      <c r="T2909" s="18">
        <f t="shared" si="228"/>
        <v>42443.877743055549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8">
        <f t="shared" si="227"/>
        <v>42528.731701388882</v>
      </c>
      <c r="T2910" s="18">
        <f t="shared" si="228"/>
        <v>42498.731701388882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8">
        <f t="shared" si="227"/>
        <v>41967.823611111111</v>
      </c>
      <c r="T2911" s="18">
        <f t="shared" si="228"/>
        <v>41928.266215277778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8">
        <f t="shared" si="227"/>
        <v>42166.841284722221</v>
      </c>
      <c r="T2912" s="18">
        <f t="shared" si="228"/>
        <v>42106.841284722221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8">
        <f t="shared" si="227"/>
        <v>42181.768819444449</v>
      </c>
      <c r="T2913" s="18">
        <f t="shared" si="228"/>
        <v>42141.768819444449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8">
        <f t="shared" si="227"/>
        <v>42383.131643518514</v>
      </c>
      <c r="T2914" s="18">
        <f t="shared" si="228"/>
        <v>42353.131643518514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8">
        <f t="shared" si="227"/>
        <v>41887.922905092593</v>
      </c>
      <c r="T2915" s="18">
        <f t="shared" si="228"/>
        <v>41827.922905092593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8">
        <f t="shared" si="227"/>
        <v>42076.865671296298</v>
      </c>
      <c r="T2916" s="18">
        <f t="shared" si="228"/>
        <v>42016.907337962963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8">
        <f t="shared" si="227"/>
        <v>42444.356365740736</v>
      </c>
      <c r="T2917" s="18">
        <f t="shared" si="228"/>
        <v>42414.398032407407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8">
        <f t="shared" si="227"/>
        <v>41777.476724537039</v>
      </c>
      <c r="T2918" s="18">
        <f t="shared" si="228"/>
        <v>41754.476724537039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8">
        <f t="shared" si="227"/>
        <v>42262.234340277777</v>
      </c>
      <c r="T2919" s="18">
        <f t="shared" si="228"/>
        <v>42244.234340277777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8">
        <f t="shared" si="227"/>
        <v>42305.629710648151</v>
      </c>
      <c r="T2920" s="18">
        <f t="shared" si="228"/>
        <v>42277.629710648151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8">
        <f t="shared" si="227"/>
        <v>41855.61954861111</v>
      </c>
      <c r="T2921" s="18">
        <f t="shared" si="228"/>
        <v>41825.61954861111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8">
        <f t="shared" si="227"/>
        <v>42087.750810185185</v>
      </c>
      <c r="T2922" s="18">
        <f t="shared" si="228"/>
        <v>42057.792476851857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8">
        <f t="shared" si="227"/>
        <v>41906.886620370373</v>
      </c>
      <c r="T2923" s="18">
        <f t="shared" si="228"/>
        <v>41876.886620370373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8">
        <f t="shared" si="227"/>
        <v>42141.874155092592</v>
      </c>
      <c r="T2924" s="18">
        <f t="shared" si="228"/>
        <v>42096.874155092592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8">
        <f t="shared" si="227"/>
        <v>42027.125</v>
      </c>
      <c r="T2925" s="18">
        <f t="shared" si="228"/>
        <v>42012.15253472222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8">
        <f t="shared" si="227"/>
        <v>42132.165972222225</v>
      </c>
      <c r="T2926" s="18">
        <f t="shared" si="228"/>
        <v>42102.556828703702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8">
        <f t="shared" si="227"/>
        <v>41892.584120370368</v>
      </c>
      <c r="T2927" s="18">
        <f t="shared" si="228"/>
        <v>41862.584120370368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8">
        <f t="shared" si="227"/>
        <v>42057.765960648147</v>
      </c>
      <c r="T2928" s="18">
        <f t="shared" si="228"/>
        <v>42043.765960648147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8">
        <f t="shared" si="227"/>
        <v>41834.208333333336</v>
      </c>
      <c r="T2929" s="18">
        <f t="shared" si="228"/>
        <v>41805.669317129628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8">
        <f t="shared" si="227"/>
        <v>42432.998217592598</v>
      </c>
      <c r="T2930" s="18">
        <f t="shared" si="228"/>
        <v>42402.998217592598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8">
        <f t="shared" si="227"/>
        <v>41783.564328703702</v>
      </c>
      <c r="T2931" s="18">
        <f t="shared" si="228"/>
        <v>41753.564328703702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8">
        <f t="shared" si="227"/>
        <v>42130.584074074075</v>
      </c>
      <c r="T2932" s="18">
        <f t="shared" si="228"/>
        <v>42100.584074074075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8">
        <f t="shared" si="227"/>
        <v>41896.255555555559</v>
      </c>
      <c r="T2933" s="18">
        <f t="shared" si="228"/>
        <v>41871.291238425925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8">
        <f t="shared" si="227"/>
        <v>42055.458333333328</v>
      </c>
      <c r="T2934" s="18">
        <f t="shared" si="228"/>
        <v>42024.164780092593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8">
        <f t="shared" si="227"/>
        <v>42524.956631944442</v>
      </c>
      <c r="T2935" s="18">
        <f t="shared" si="228"/>
        <v>42494.956631944442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8">
        <f t="shared" si="227"/>
        <v>41804.636157407411</v>
      </c>
      <c r="T2936" s="18">
        <f t="shared" si="228"/>
        <v>41774.636157407411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8">
        <f t="shared" si="227"/>
        <v>42610.708333333328</v>
      </c>
      <c r="T2937" s="18">
        <f t="shared" si="228"/>
        <v>42552.583425925928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8">
        <f t="shared" si="227"/>
        <v>41924.207638888889</v>
      </c>
      <c r="T2938" s="18">
        <f t="shared" si="228"/>
        <v>41911.650729166664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8">
        <f t="shared" si="227"/>
        <v>41832.457326388889</v>
      </c>
      <c r="T2939" s="18">
        <f t="shared" si="228"/>
        <v>41802.457326388889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8">
        <f t="shared" si="227"/>
        <v>42033.703865740739</v>
      </c>
      <c r="T2940" s="18">
        <f t="shared" si="228"/>
        <v>42003.703865740739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8">
        <f t="shared" si="227"/>
        <v>41878.041666666664</v>
      </c>
      <c r="T2941" s="18">
        <f t="shared" si="228"/>
        <v>41844.809166666666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8">
        <f t="shared" si="227"/>
        <v>42021.773356481484</v>
      </c>
      <c r="T2942" s="18">
        <f t="shared" si="228"/>
        <v>41981.773356481484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8">
        <f t="shared" si="227"/>
        <v>42063.960127314815</v>
      </c>
      <c r="T2943" s="18">
        <f t="shared" si="228"/>
        <v>42033.960127314815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8">
        <f t="shared" si="227"/>
        <v>42353.845833333333</v>
      </c>
      <c r="T2944" s="18">
        <f t="shared" si="228"/>
        <v>42333.803923611107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8">
        <f t="shared" si="227"/>
        <v>42106.129398148143</v>
      </c>
      <c r="T2945" s="18">
        <f t="shared" si="228"/>
        <v>42076.129398148143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8355</v>
      </c>
      <c r="S2946" s="18">
        <f t="shared" ref="S2946:S3009" si="232">(((I2946/60)/60)/24)+DATE(1970,1,)</f>
        <v>42161.9143287037</v>
      </c>
      <c r="T2946" s="18">
        <f t="shared" si="228"/>
        <v>42131.9143287037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8">
        <f t="shared" si="232"/>
        <v>42147.139583333337</v>
      </c>
      <c r="T2947" s="18">
        <f t="shared" ref="T2947:T3010" si="233">(((J2947/60)/60)/24)+DATE(1970,1,)</f>
        <v>42117.139583333337</v>
      </c>
      <c r="U2947">
        <f t="shared" ref="U2947:U3010" si="234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8">
        <f t="shared" si="232"/>
        <v>42596.531157407408</v>
      </c>
      <c r="T2948" s="18">
        <f t="shared" si="233"/>
        <v>42566.531157407408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8">
        <f t="shared" si="232"/>
        <v>42697.715972222228</v>
      </c>
      <c r="T2949" s="18">
        <f t="shared" si="233"/>
        <v>42648.562118055561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8">
        <f t="shared" si="232"/>
        <v>42156.649224537032</v>
      </c>
      <c r="T2950" s="18">
        <f t="shared" si="233"/>
        <v>42096.649224537032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8">
        <f t="shared" si="232"/>
        <v>42326.864780092597</v>
      </c>
      <c r="T2951" s="18">
        <f t="shared" si="233"/>
        <v>42296.823113425926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8">
        <f t="shared" si="232"/>
        <v>42391.36518518519</v>
      </c>
      <c r="T2952" s="18">
        <f t="shared" si="233"/>
        <v>42361.36518518519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8">
        <f t="shared" si="232"/>
        <v>41916.802928240737</v>
      </c>
      <c r="T2953" s="18">
        <f t="shared" si="233"/>
        <v>41871.802928240737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8">
        <f t="shared" si="232"/>
        <v>42659.166666666672</v>
      </c>
      <c r="T2954" s="18">
        <f t="shared" si="233"/>
        <v>42627.690266203703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8">
        <f t="shared" si="232"/>
        <v>42284.791909722218</v>
      </c>
      <c r="T2955" s="18">
        <f t="shared" si="233"/>
        <v>42254.791909722218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8">
        <f t="shared" si="232"/>
        <v>42809.541701388895</v>
      </c>
      <c r="T2956" s="18">
        <f t="shared" si="233"/>
        <v>42789.583368055552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8">
        <f t="shared" si="232"/>
        <v>42170.741307870368</v>
      </c>
      <c r="T2957" s="18">
        <f t="shared" si="233"/>
        <v>42140.741307870368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8">
        <f t="shared" si="232"/>
        <v>42493.958912037036</v>
      </c>
      <c r="T2958" s="18">
        <f t="shared" si="233"/>
        <v>42463.958912037036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8">
        <f t="shared" si="232"/>
        <v>42089.969583333332</v>
      </c>
      <c r="T2959" s="18">
        <f t="shared" si="233"/>
        <v>42030.011249999996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8">
        <f t="shared" si="232"/>
        <v>42497.73746527778</v>
      </c>
      <c r="T2960" s="18">
        <f t="shared" si="233"/>
        <v>42437.779131944444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8">
        <f t="shared" si="232"/>
        <v>42527.008391203708</v>
      </c>
      <c r="T2961" s="18">
        <f t="shared" si="233"/>
        <v>42497.008391203708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8">
        <f t="shared" si="232"/>
        <v>41892.757210648146</v>
      </c>
      <c r="T2962" s="18">
        <f t="shared" si="233"/>
        <v>41862.757210648146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8">
        <f t="shared" si="232"/>
        <v>42088.166666666672</v>
      </c>
      <c r="T2963" s="18">
        <f t="shared" si="233"/>
        <v>42060.212488425925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8">
        <f t="shared" si="232"/>
        <v>42063.290972222225</v>
      </c>
      <c r="T2964" s="18">
        <f t="shared" si="233"/>
        <v>42035.24428240741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8">
        <f t="shared" si="232"/>
        <v>42186.470185185186</v>
      </c>
      <c r="T2965" s="18">
        <f t="shared" si="233"/>
        <v>42156.470185185186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8">
        <f t="shared" si="232"/>
        <v>41856.897222222222</v>
      </c>
      <c r="T2966" s="18">
        <f t="shared" si="233"/>
        <v>41826.909942129627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8">
        <f t="shared" si="232"/>
        <v>42191.729548611111</v>
      </c>
      <c r="T2967" s="18">
        <f t="shared" si="233"/>
        <v>42161.729548611111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8">
        <f t="shared" si="232"/>
        <v>42262.738564814819</v>
      </c>
      <c r="T2968" s="18">
        <f t="shared" si="233"/>
        <v>42232.738564814819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8">
        <f t="shared" si="232"/>
        <v>42071.156157407408</v>
      </c>
      <c r="T2969" s="18">
        <f t="shared" si="233"/>
        <v>42041.197824074072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8">
        <f t="shared" si="232"/>
        <v>42598.165972222225</v>
      </c>
      <c r="T2970" s="18">
        <f t="shared" si="233"/>
        <v>42584.523842592593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8">
        <f t="shared" si="232"/>
        <v>42126.952083333337</v>
      </c>
      <c r="T2971" s="18">
        <f t="shared" si="233"/>
        <v>42096.786493055552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8">
        <f t="shared" si="232"/>
        <v>41837.669571759259</v>
      </c>
      <c r="T2972" s="18">
        <f t="shared" si="233"/>
        <v>41807.669571759259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8">
        <f t="shared" si="232"/>
        <v>41881.658310185187</v>
      </c>
      <c r="T2973" s="18">
        <f t="shared" si="233"/>
        <v>41851.658310185187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8">
        <f t="shared" si="232"/>
        <v>42708.041666666672</v>
      </c>
      <c r="T2974" s="18">
        <f t="shared" si="233"/>
        <v>42693.110185185185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8">
        <f t="shared" si="232"/>
        <v>42369.166666666672</v>
      </c>
      <c r="T2975" s="18">
        <f t="shared" si="233"/>
        <v>42340.818379629629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8">
        <f t="shared" si="232"/>
        <v>41907.065972222219</v>
      </c>
      <c r="T2976" s="18">
        <f t="shared" si="233"/>
        <v>41879.061006944445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8">
        <f t="shared" si="232"/>
        <v>41969.125</v>
      </c>
      <c r="T2977" s="18">
        <f t="shared" si="233"/>
        <v>41940.683865740742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8">
        <f t="shared" si="232"/>
        <v>42441.5</v>
      </c>
      <c r="T2978" s="18">
        <f t="shared" si="233"/>
        <v>42424.730671296296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8">
        <f t="shared" si="232"/>
        <v>42085.093055555553</v>
      </c>
      <c r="T2979" s="18">
        <f t="shared" si="233"/>
        <v>42025.88118055556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8">
        <f t="shared" si="232"/>
        <v>41931.249305555553</v>
      </c>
      <c r="T2980" s="18">
        <f t="shared" si="233"/>
        <v>41921.640590277777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8">
        <f t="shared" si="232"/>
        <v>42009.25</v>
      </c>
      <c r="T2981" s="18">
        <f t="shared" si="233"/>
        <v>41992.824340277773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8">
        <f t="shared" si="232"/>
        <v>42239.083333333328</v>
      </c>
      <c r="T2982" s="18">
        <f t="shared" si="233"/>
        <v>42218.915856481486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8">
        <f t="shared" si="232"/>
        <v>42269.559675925921</v>
      </c>
      <c r="T2983" s="18">
        <f t="shared" si="233"/>
        <v>42224.559675925921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8">
        <f t="shared" si="232"/>
        <v>42410.686840277776</v>
      </c>
      <c r="T2984" s="18">
        <f t="shared" si="233"/>
        <v>42380.686840277776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8">
        <f t="shared" si="232"/>
        <v>41953.674027777779</v>
      </c>
      <c r="T2985" s="18">
        <f t="shared" si="233"/>
        <v>41893.632361111115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8">
        <f t="shared" si="232"/>
        <v>42605.278715277775</v>
      </c>
      <c r="T2986" s="18">
        <f t="shared" si="233"/>
        <v>42575.278715277775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8">
        <f t="shared" si="232"/>
        <v>42673.166666666672</v>
      </c>
      <c r="T2987" s="18">
        <f t="shared" si="233"/>
        <v>42653.973703703698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8">
        <f t="shared" si="232"/>
        <v>42490.458402777775</v>
      </c>
      <c r="T2988" s="18">
        <f t="shared" si="233"/>
        <v>42430.500069444446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8">
        <f t="shared" si="232"/>
        <v>42655</v>
      </c>
      <c r="T2989" s="18">
        <f t="shared" si="233"/>
        <v>42626.307303240741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8">
        <f t="shared" si="232"/>
        <v>42540.362048611118</v>
      </c>
      <c r="T2990" s="18">
        <f t="shared" si="233"/>
        <v>42510.362048611118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8">
        <f t="shared" si="232"/>
        <v>42358.207638888889</v>
      </c>
      <c r="T2991" s="18">
        <f t="shared" si="233"/>
        <v>42336.02039351852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8">
        <f t="shared" si="232"/>
        <v>42375.57430555555</v>
      </c>
      <c r="T2992" s="18">
        <f t="shared" si="233"/>
        <v>42340.57430555555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8">
        <f t="shared" si="232"/>
        <v>42761.837152777778</v>
      </c>
      <c r="T2993" s="18">
        <f t="shared" si="233"/>
        <v>42739.837152777778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8">
        <f t="shared" si="232"/>
        <v>42651.767476851848</v>
      </c>
      <c r="T2994" s="18">
        <f t="shared" si="233"/>
        <v>42621.767476851848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8">
        <f t="shared" si="232"/>
        <v>42419.838738425926</v>
      </c>
      <c r="T2995" s="18">
        <f t="shared" si="233"/>
        <v>42389.838738425926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8">
        <f t="shared" si="232"/>
        <v>41914.478842592594</v>
      </c>
      <c r="T2996" s="18">
        <f t="shared" si="233"/>
        <v>41884.478842592594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8">
        <f t="shared" si="232"/>
        <v>42753.665173611109</v>
      </c>
      <c r="T2997" s="18">
        <f t="shared" si="233"/>
        <v>42723.665173611109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8">
        <f t="shared" si="232"/>
        <v>42149.912500000006</v>
      </c>
      <c r="T2998" s="18">
        <f t="shared" si="233"/>
        <v>42089.912500000006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8">
        <f t="shared" si="232"/>
        <v>42792.207638888889</v>
      </c>
      <c r="T2999" s="18">
        <f t="shared" si="233"/>
        <v>42774.733715277776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8">
        <f t="shared" si="232"/>
        <v>41805.184027777781</v>
      </c>
      <c r="T3000" s="18">
        <f t="shared" si="233"/>
        <v>41777.193622685183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8">
        <f t="shared" si="232"/>
        <v>42794.083333333328</v>
      </c>
      <c r="T3001" s="18">
        <f t="shared" si="233"/>
        <v>42779.740277777775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8">
        <f t="shared" si="232"/>
        <v>42765.75</v>
      </c>
      <c r="T3002" s="18">
        <f t="shared" si="233"/>
        <v>42751.827199074076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8">
        <f t="shared" si="232"/>
        <v>42563.895625000005</v>
      </c>
      <c r="T3003" s="18">
        <f t="shared" si="233"/>
        <v>42533.895625000005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8">
        <f t="shared" si="232"/>
        <v>41268.83625</v>
      </c>
      <c r="T3004" s="18">
        <f t="shared" si="233"/>
        <v>41238.83625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8">
        <f t="shared" si="232"/>
        <v>42429.249305555553</v>
      </c>
      <c r="T3005" s="18">
        <f t="shared" si="233"/>
        <v>42397.849259259259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8">
        <f t="shared" si="232"/>
        <v>41957.922731481478</v>
      </c>
      <c r="T3006" s="18">
        <f t="shared" si="233"/>
        <v>41927.881064814814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8">
        <f t="shared" si="232"/>
        <v>41917.674826388888</v>
      </c>
      <c r="T3007" s="18">
        <f t="shared" si="233"/>
        <v>41887.674826388888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8">
        <f t="shared" si="232"/>
        <v>41986.756840277783</v>
      </c>
      <c r="T3008" s="18">
        <f t="shared" si="233"/>
        <v>41956.756840277783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8">
        <f t="shared" si="232"/>
        <v>42118.216238425928</v>
      </c>
      <c r="T3009" s="18">
        <f t="shared" si="233"/>
        <v>42097.216238425928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8355</v>
      </c>
      <c r="S3010" s="18">
        <f t="shared" ref="S3010:S3073" si="237">(((I3010/60)/60)/24)+DATE(1970,1,)</f>
        <v>42389.212025462963</v>
      </c>
      <c r="T3010" s="18">
        <f t="shared" si="233"/>
        <v>42359.212025462963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8">
        <f t="shared" si="237"/>
        <v>41968.611574074079</v>
      </c>
      <c r="T3011" s="18">
        <f t="shared" ref="T3011:T3074" si="238">(((J3011/60)/60)/24)+DATE(1970,1,)</f>
        <v>41938.569907407407</v>
      </c>
      <c r="U3011">
        <f t="shared" ref="U3011:U3074" si="239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8">
        <f t="shared" si="237"/>
        <v>42055.832395833335</v>
      </c>
      <c r="T3012" s="18">
        <f t="shared" si="238"/>
        <v>41995.832395833335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8">
        <f t="shared" si="237"/>
        <v>42360.957638888889</v>
      </c>
      <c r="T3013" s="18">
        <f t="shared" si="238"/>
        <v>42333.468935185185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8">
        <f t="shared" si="237"/>
        <v>42044.702893518523</v>
      </c>
      <c r="T3014" s="18">
        <f t="shared" si="238"/>
        <v>42023.702893518523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8">
        <f t="shared" si="237"/>
        <v>42175.836215277777</v>
      </c>
      <c r="T3015" s="18">
        <f t="shared" si="238"/>
        <v>42145.836215277777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8">
        <f t="shared" si="237"/>
        <v>41947.208333333336</v>
      </c>
      <c r="T3016" s="18">
        <f t="shared" si="238"/>
        <v>41919.123611111114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8">
        <f t="shared" si="237"/>
        <v>41800.166666666664</v>
      </c>
      <c r="T3017" s="18">
        <f t="shared" si="238"/>
        <v>41784.72729166667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8">
        <f t="shared" si="237"/>
        <v>41837.548055555555</v>
      </c>
      <c r="T3018" s="18">
        <f t="shared" si="238"/>
        <v>41777.548055555555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8">
        <f t="shared" si="237"/>
        <v>41870.850034722222</v>
      </c>
      <c r="T3019" s="18">
        <f t="shared" si="238"/>
        <v>41840.850034722222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8">
        <f t="shared" si="237"/>
        <v>42204.916666666672</v>
      </c>
      <c r="T3020" s="18">
        <f t="shared" si="238"/>
        <v>42162.29833333334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8">
        <f t="shared" si="237"/>
        <v>41785.125</v>
      </c>
      <c r="T3021" s="18">
        <f t="shared" si="238"/>
        <v>41757.833564814813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8">
        <f t="shared" si="237"/>
        <v>42229.846446759257</v>
      </c>
      <c r="T3022" s="18">
        <f t="shared" si="238"/>
        <v>42169.846446759257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8">
        <f t="shared" si="237"/>
        <v>42695.249305555553</v>
      </c>
      <c r="T3023" s="18">
        <f t="shared" si="238"/>
        <v>42659.618854166663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8">
        <f t="shared" si="237"/>
        <v>42608.95380787037</v>
      </c>
      <c r="T3024" s="18">
        <f t="shared" si="238"/>
        <v>42563.95380787037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8">
        <f t="shared" si="237"/>
        <v>42165.675763888896</v>
      </c>
      <c r="T3025" s="18">
        <f t="shared" si="238"/>
        <v>42120.675763888896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8">
        <f t="shared" si="237"/>
        <v>41187.993923611109</v>
      </c>
      <c r="T3026" s="18">
        <f t="shared" si="238"/>
        <v>41157.993923611109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8">
        <f t="shared" si="237"/>
        <v>41788.666666666664</v>
      </c>
      <c r="T3027" s="18">
        <f t="shared" si="238"/>
        <v>41760.509409722225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8">
        <f t="shared" si="237"/>
        <v>42796.459398148145</v>
      </c>
      <c r="T3028" s="18">
        <f t="shared" si="238"/>
        <v>42782.459398148145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8">
        <f t="shared" si="237"/>
        <v>42082.662627314814</v>
      </c>
      <c r="T3029" s="18">
        <f t="shared" si="238"/>
        <v>42052.704293981486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8">
        <f t="shared" si="237"/>
        <v>42596.264178240745</v>
      </c>
      <c r="T3030" s="18">
        <f t="shared" si="238"/>
        <v>42566.264178240745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8">
        <f t="shared" si="237"/>
        <v>41960.190972222219</v>
      </c>
      <c r="T3031" s="18">
        <f t="shared" si="238"/>
        <v>41931.708877314813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8">
        <f t="shared" si="237"/>
        <v>42262.747349537036</v>
      </c>
      <c r="T3032" s="18">
        <f t="shared" si="238"/>
        <v>42232.747349537036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8">
        <f t="shared" si="237"/>
        <v>42656.882488425923</v>
      </c>
      <c r="T3033" s="18">
        <f t="shared" si="238"/>
        <v>42596.882488425923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8">
        <f t="shared" si="237"/>
        <v>42257.044664351852</v>
      </c>
      <c r="T3034" s="18">
        <f t="shared" si="238"/>
        <v>42227.044664351852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8">
        <f t="shared" si="237"/>
        <v>42599.110243055555</v>
      </c>
      <c r="T3035" s="18">
        <f t="shared" si="238"/>
        <v>42569.110243055555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8">
        <f t="shared" si="237"/>
        <v>42674.165972222225</v>
      </c>
      <c r="T3036" s="18">
        <f t="shared" si="238"/>
        <v>42643.535358796296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8">
        <f t="shared" si="237"/>
        <v>41397.560289351852</v>
      </c>
      <c r="T3037" s="18">
        <f t="shared" si="238"/>
        <v>41367.560289351852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8">
        <f t="shared" si="237"/>
        <v>41501.499305555553</v>
      </c>
      <c r="T3038" s="18">
        <f t="shared" si="238"/>
        <v>41465.785231481481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8">
        <f t="shared" si="237"/>
        <v>40452.207638888889</v>
      </c>
      <c r="T3039" s="18">
        <f t="shared" si="238"/>
        <v>40377.893206018518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8">
        <f t="shared" si="237"/>
        <v>42432.252280092594</v>
      </c>
      <c r="T3040" s="18">
        <f t="shared" si="238"/>
        <v>42372.252280092594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8">
        <f t="shared" si="237"/>
        <v>41636.332638888889</v>
      </c>
      <c r="T3041" s="18">
        <f t="shared" si="238"/>
        <v>41609.794421296298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8">
        <f t="shared" si="237"/>
        <v>42180.958333333328</v>
      </c>
      <c r="T3042" s="18">
        <f t="shared" si="238"/>
        <v>42176.791909722218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8">
        <f t="shared" si="237"/>
        <v>42388.868611111116</v>
      </c>
      <c r="T3043" s="18">
        <f t="shared" si="238"/>
        <v>42358.868611111116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8">
        <f t="shared" si="237"/>
        <v>42282.688043981485</v>
      </c>
      <c r="T3044" s="18">
        <f t="shared" si="238"/>
        <v>42252.688043981485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8">
        <f t="shared" si="237"/>
        <v>42109.118055555555</v>
      </c>
      <c r="T3045" s="18">
        <f t="shared" si="238"/>
        <v>42082.070590277777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8">
        <f t="shared" si="237"/>
        <v>42401.7268287037</v>
      </c>
      <c r="T3046" s="18">
        <f t="shared" si="238"/>
        <v>42386.7268287037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8">
        <f t="shared" si="237"/>
        <v>41872.155729166669</v>
      </c>
      <c r="T3047" s="18">
        <f t="shared" si="238"/>
        <v>41842.155729166669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8">
        <f t="shared" si="237"/>
        <v>41891.202777777777</v>
      </c>
      <c r="T3048" s="18">
        <f t="shared" si="238"/>
        <v>41861.803078703706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8">
        <f t="shared" si="237"/>
        <v>42486.552777777775</v>
      </c>
      <c r="T3049" s="18">
        <f t="shared" si="238"/>
        <v>42442.989050925928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8">
        <f t="shared" si="237"/>
        <v>42003.890277777777</v>
      </c>
      <c r="T3050" s="18">
        <f t="shared" si="238"/>
        <v>41974.901180555549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8">
        <f t="shared" si="237"/>
        <v>42168.014525462961</v>
      </c>
      <c r="T3051" s="18">
        <f t="shared" si="238"/>
        <v>42138.014525462961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8">
        <f t="shared" si="237"/>
        <v>42494.16851851852</v>
      </c>
      <c r="T3052" s="18">
        <f t="shared" si="238"/>
        <v>42464.16851851852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8">
        <f t="shared" si="237"/>
        <v>42773.416030092587</v>
      </c>
      <c r="T3053" s="18">
        <f t="shared" si="238"/>
        <v>42743.416030092587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8">
        <f t="shared" si="237"/>
        <v>42151.665972222225</v>
      </c>
      <c r="T3054" s="18">
        <f t="shared" si="238"/>
        <v>42121.670069444444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8">
        <f t="shared" si="237"/>
        <v>41913.165972222225</v>
      </c>
      <c r="T3055" s="18">
        <f t="shared" si="238"/>
        <v>41861.761724537035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8">
        <f t="shared" si="237"/>
        <v>42064.044444444444</v>
      </c>
      <c r="T3056" s="18">
        <f t="shared" si="238"/>
        <v>42026.832800925928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8">
        <f t="shared" si="237"/>
        <v>42012.95821759259</v>
      </c>
      <c r="T3057" s="18">
        <f t="shared" si="238"/>
        <v>41952.95821759259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8">
        <f t="shared" si="237"/>
        <v>41910.636388888888</v>
      </c>
      <c r="T3058" s="18">
        <f t="shared" si="238"/>
        <v>41850.636388888888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8">
        <f t="shared" si="237"/>
        <v>42462.608923611115</v>
      </c>
      <c r="T3059" s="18">
        <f t="shared" si="238"/>
        <v>42432.650590277779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8">
        <f t="shared" si="237"/>
        <v>42509.374305555553</v>
      </c>
      <c r="T3060" s="18">
        <f t="shared" si="238"/>
        <v>42459.374305555553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8">
        <f t="shared" si="237"/>
        <v>41858.935717592591</v>
      </c>
      <c r="T3061" s="18">
        <f t="shared" si="238"/>
        <v>41828.935717592591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8">
        <f t="shared" si="237"/>
        <v>42274.274699074071</v>
      </c>
      <c r="T3062" s="18">
        <f t="shared" si="238"/>
        <v>42244.274699074071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8">
        <f t="shared" si="237"/>
        <v>41863.784120370372</v>
      </c>
      <c r="T3063" s="18">
        <f t="shared" si="238"/>
        <v>41833.784120370372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8">
        <f t="shared" si="237"/>
        <v>42276.75</v>
      </c>
      <c r="T3064" s="18">
        <f t="shared" si="238"/>
        <v>42247.535787037035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8">
        <f t="shared" si="237"/>
        <v>42664.922893518517</v>
      </c>
      <c r="T3065" s="18">
        <f t="shared" si="238"/>
        <v>42629.922893518517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8">
        <f t="shared" si="237"/>
        <v>42329.290972222225</v>
      </c>
      <c r="T3066" s="18">
        <f t="shared" si="238"/>
        <v>42298.130162037036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8">
        <f t="shared" si="237"/>
        <v>41849.055231481485</v>
      </c>
      <c r="T3067" s="18">
        <f t="shared" si="238"/>
        <v>41824.055231481485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8">
        <f t="shared" si="237"/>
        <v>42560.228437500002</v>
      </c>
      <c r="T3068" s="18">
        <f t="shared" si="238"/>
        <v>42530.228437500002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8">
        <f t="shared" si="237"/>
        <v>42255.938414351855</v>
      </c>
      <c r="T3069" s="18">
        <f t="shared" si="238"/>
        <v>42225.938414351855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8">
        <f t="shared" si="237"/>
        <v>42292.691574074073</v>
      </c>
      <c r="T3070" s="18">
        <f t="shared" si="238"/>
        <v>42262.691574074073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8">
        <f t="shared" si="237"/>
        <v>41986.833726851852</v>
      </c>
      <c r="T3071" s="18">
        <f t="shared" si="238"/>
        <v>41956.833726851852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8">
        <f t="shared" si="237"/>
        <v>42710.733437499999</v>
      </c>
      <c r="T3072" s="18">
        <f t="shared" si="238"/>
        <v>42689.733437499999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8">
        <f t="shared" si="237"/>
        <v>42114.249305555553</v>
      </c>
      <c r="T3073" s="18">
        <f t="shared" si="238"/>
        <v>42096.732418981483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8355</v>
      </c>
      <c r="S3074" s="18">
        <f t="shared" ref="S3074:S3137" si="242">(((I3074/60)/60)/24)+DATE(1970,1,)</f>
        <v>42672.073611111111</v>
      </c>
      <c r="T3074" s="18">
        <f t="shared" si="238"/>
        <v>42657.690532407403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8">
        <f t="shared" si="242"/>
        <v>42168.804861111115</v>
      </c>
      <c r="T3075" s="18">
        <f t="shared" ref="T3075:T3138" si="243">(((J3075/60)/60)/24)+DATE(1970,1,)</f>
        <v>42110.684027777781</v>
      </c>
      <c r="U3075">
        <f t="shared" ref="U3075:U3138" si="244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8">
        <f t="shared" si="242"/>
        <v>42438.571284722217</v>
      </c>
      <c r="T3076" s="18">
        <f t="shared" si="243"/>
        <v>42408.571284722217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8">
        <f t="shared" si="242"/>
        <v>42600.102314814809</v>
      </c>
      <c r="T3077" s="18">
        <f t="shared" si="243"/>
        <v>42550.102314814809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8">
        <f t="shared" si="242"/>
        <v>42285.651886574073</v>
      </c>
      <c r="T3078" s="18">
        <f t="shared" si="243"/>
        <v>42225.651886574073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8">
        <f t="shared" si="242"/>
        <v>42795.956921296296</v>
      </c>
      <c r="T3079" s="18">
        <f t="shared" si="243"/>
        <v>42765.956921296296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8">
        <f t="shared" si="242"/>
        <v>42060.138831018514</v>
      </c>
      <c r="T3080" s="18">
        <f t="shared" si="243"/>
        <v>42030.138831018514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8">
        <f t="shared" si="242"/>
        <v>42084.671701388885</v>
      </c>
      <c r="T3081" s="18">
        <f t="shared" si="243"/>
        <v>42054.713368055556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8">
        <f t="shared" si="242"/>
        <v>41999.0699537037</v>
      </c>
      <c r="T3082" s="18">
        <f t="shared" si="243"/>
        <v>41939.028287037036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8">
        <f t="shared" si="242"/>
        <v>42266.181608796294</v>
      </c>
      <c r="T3083" s="18">
        <f t="shared" si="243"/>
        <v>42236.181608796294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8">
        <f t="shared" si="242"/>
        <v>42322.96465277778</v>
      </c>
      <c r="T3084" s="18">
        <f t="shared" si="243"/>
        <v>42292.922986111109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8">
        <f t="shared" si="242"/>
        <v>41882.208333333336</v>
      </c>
      <c r="T3085" s="18">
        <f t="shared" si="243"/>
        <v>41852.563402777778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8">
        <f t="shared" si="242"/>
        <v>42128.783333333333</v>
      </c>
      <c r="T3086" s="18">
        <f t="shared" si="243"/>
        <v>42099.723738425921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8">
        <f t="shared" si="242"/>
        <v>42275.883784722217</v>
      </c>
      <c r="T3087" s="18">
        <f t="shared" si="243"/>
        <v>42245.883784722217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8">
        <f t="shared" si="242"/>
        <v>42232.67082175926</v>
      </c>
      <c r="T3088" s="18">
        <f t="shared" si="243"/>
        <v>42172.67082175926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8">
        <f t="shared" si="242"/>
        <v>42724.192013888889</v>
      </c>
      <c r="T3089" s="18">
        <f t="shared" si="243"/>
        <v>42664.150347222225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8">
        <f t="shared" si="242"/>
        <v>42011.570138888885</v>
      </c>
      <c r="T3090" s="18">
        <f t="shared" si="243"/>
        <v>41980.57230324074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8">
        <f t="shared" si="242"/>
        <v>42559.082638888889</v>
      </c>
      <c r="T3091" s="18">
        <f t="shared" si="243"/>
        <v>42527.542627314819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8">
        <f t="shared" si="242"/>
        <v>42124.777141203704</v>
      </c>
      <c r="T3092" s="18">
        <f t="shared" si="243"/>
        <v>42064.818807870368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8">
        <f t="shared" si="242"/>
        <v>42595.948414351849</v>
      </c>
      <c r="T3093" s="18">
        <f t="shared" si="243"/>
        <v>42565.948414351849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8">
        <f t="shared" si="242"/>
        <v>42291.916666666672</v>
      </c>
      <c r="T3094" s="18">
        <f t="shared" si="243"/>
        <v>42254.619351851856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8">
        <f t="shared" si="242"/>
        <v>41790.165972222225</v>
      </c>
      <c r="T3095" s="18">
        <f t="shared" si="243"/>
        <v>41759.909039351849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8">
        <f t="shared" si="242"/>
        <v>42266.795787037037</v>
      </c>
      <c r="T3096" s="18">
        <f t="shared" si="243"/>
        <v>42206.795787037037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8">
        <f t="shared" si="242"/>
        <v>42582.025231481486</v>
      </c>
      <c r="T3097" s="18">
        <f t="shared" si="243"/>
        <v>42522.025231481486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8">
        <f t="shared" si="242"/>
        <v>42143.825532407413</v>
      </c>
      <c r="T3098" s="18">
        <f t="shared" si="243"/>
        <v>42113.825532407413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8">
        <f t="shared" si="242"/>
        <v>42649.583333333328</v>
      </c>
      <c r="T3099" s="18">
        <f t="shared" si="243"/>
        <v>42628.503483796296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8">
        <f t="shared" si="242"/>
        <v>42407.01180555555</v>
      </c>
      <c r="T3100" s="18">
        <f t="shared" si="243"/>
        <v>42358.792233796295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8">
        <f t="shared" si="242"/>
        <v>42411.189710648148</v>
      </c>
      <c r="T3101" s="18">
        <f t="shared" si="243"/>
        <v>42381.189710648148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8">
        <f t="shared" si="242"/>
        <v>41931.622395833336</v>
      </c>
      <c r="T3102" s="18">
        <f t="shared" si="243"/>
        <v>41901.622395833336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8">
        <f t="shared" si="242"/>
        <v>42200.330555555556</v>
      </c>
      <c r="T3103" s="18">
        <f t="shared" si="243"/>
        <v>42170.383530092593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8">
        <f t="shared" si="242"/>
        <v>42604.340486111112</v>
      </c>
      <c r="T3104" s="18">
        <f t="shared" si="243"/>
        <v>42554.340486111112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8">
        <f t="shared" si="242"/>
        <v>42166.156319444446</v>
      </c>
      <c r="T3105" s="18">
        <f t="shared" si="243"/>
        <v>42106.156319444446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8">
        <f t="shared" si="242"/>
        <v>42037.083333333328</v>
      </c>
      <c r="T3106" s="18">
        <f t="shared" si="243"/>
        <v>42005.908692129626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8">
        <f t="shared" si="242"/>
        <v>41930.208333333336</v>
      </c>
      <c r="T3107" s="18">
        <f t="shared" si="243"/>
        <v>41875.718935185185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8">
        <f t="shared" si="242"/>
        <v>42262.916666666672</v>
      </c>
      <c r="T3108" s="18">
        <f t="shared" si="243"/>
        <v>42240.429120370376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8">
        <f t="shared" si="242"/>
        <v>42134.814247685179</v>
      </c>
      <c r="T3109" s="18">
        <f t="shared" si="243"/>
        <v>42127.814247685179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8">
        <f t="shared" si="242"/>
        <v>42121.638819444444</v>
      </c>
      <c r="T3110" s="18">
        <f t="shared" si="243"/>
        <v>42061.680486111116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8">
        <f t="shared" si="242"/>
        <v>41878.125115740739</v>
      </c>
      <c r="T3111" s="18">
        <f t="shared" si="243"/>
        <v>41843.125115740739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8">
        <f t="shared" si="242"/>
        <v>42784.031469907408</v>
      </c>
      <c r="T3112" s="18">
        <f t="shared" si="243"/>
        <v>42744.031469907408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8">
        <f t="shared" si="242"/>
        <v>41915.595138888886</v>
      </c>
      <c r="T3113" s="18">
        <f t="shared" si="243"/>
        <v>41884.595138888886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8">
        <f t="shared" si="242"/>
        <v>42674.121921296297</v>
      </c>
      <c r="T3114" s="18">
        <f t="shared" si="243"/>
        <v>42614.121921296297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8">
        <f t="shared" si="242"/>
        <v>42110.731273148151</v>
      </c>
      <c r="T3115" s="18">
        <f t="shared" si="243"/>
        <v>42080.731273148151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8">
        <f t="shared" si="242"/>
        <v>41902.632523148146</v>
      </c>
      <c r="T3116" s="18">
        <f t="shared" si="243"/>
        <v>41842.632523148146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8">
        <f t="shared" si="242"/>
        <v>42525.447071759263</v>
      </c>
      <c r="T3117" s="18">
        <f t="shared" si="243"/>
        <v>42495.447071759263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8">
        <f t="shared" si="242"/>
        <v>42094.515335648146</v>
      </c>
      <c r="T3118" s="18">
        <f t="shared" si="243"/>
        <v>42080.515335648146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8">
        <f t="shared" si="242"/>
        <v>42516.55</v>
      </c>
      <c r="T3119" s="18">
        <f t="shared" si="243"/>
        <v>42508.374537037031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8">
        <f t="shared" si="242"/>
        <v>42552.649571759262</v>
      </c>
      <c r="T3120" s="18">
        <f t="shared" si="243"/>
        <v>42533.649571759262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8">
        <f t="shared" si="242"/>
        <v>42089.003842592589</v>
      </c>
      <c r="T3121" s="18">
        <f t="shared" si="243"/>
        <v>42059.04550925926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8">
        <f t="shared" si="242"/>
        <v>42494.900416666671</v>
      </c>
      <c r="T3122" s="18">
        <f t="shared" si="243"/>
        <v>42434.942083333335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8">
        <f t="shared" si="242"/>
        <v>41907.679803240739</v>
      </c>
      <c r="T3123" s="18">
        <f t="shared" si="243"/>
        <v>41847.679803240739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8">
        <f t="shared" si="242"/>
        <v>42682.973750000005</v>
      </c>
      <c r="T3124" s="18">
        <f t="shared" si="243"/>
        <v>42677.932083333333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8">
        <f t="shared" si="242"/>
        <v>42559.993032407408</v>
      </c>
      <c r="T3125" s="18">
        <f t="shared" si="243"/>
        <v>42529.993032407408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8">
        <f t="shared" si="242"/>
        <v>42036.780104166668</v>
      </c>
      <c r="T3126" s="18">
        <f t="shared" si="243"/>
        <v>41976.780104166668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8">
        <f t="shared" si="242"/>
        <v>42375.20685185185</v>
      </c>
      <c r="T3127" s="18">
        <f t="shared" si="243"/>
        <v>42345.20685185185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8">
        <f t="shared" si="242"/>
        <v>42455.976412037038</v>
      </c>
      <c r="T3128" s="18">
        <f t="shared" si="243"/>
        <v>42426.01807870371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8">
        <f t="shared" si="242"/>
        <v>42063.856817129628</v>
      </c>
      <c r="T3129" s="18">
        <f t="shared" si="243"/>
        <v>42033.856817129628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8">
        <f t="shared" si="242"/>
        <v>42809.784039351856</v>
      </c>
      <c r="T3130" s="18">
        <f t="shared" si="243"/>
        <v>42779.825706018513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8">
        <f t="shared" si="242"/>
        <v>42842.801145833335</v>
      </c>
      <c r="T3131" s="18">
        <f t="shared" si="243"/>
        <v>42802.842812499999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8">
        <f t="shared" si="242"/>
        <v>42838.207638888889</v>
      </c>
      <c r="T3132" s="18">
        <f t="shared" si="243"/>
        <v>42807.640231481477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8">
        <f t="shared" si="242"/>
        <v>42832.537557870368</v>
      </c>
      <c r="T3133" s="18">
        <f t="shared" si="243"/>
        <v>42802.579224537039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8">
        <f t="shared" si="242"/>
        <v>42845.308564814812</v>
      </c>
      <c r="T3134" s="18">
        <f t="shared" si="243"/>
        <v>42785.350231481483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8">
        <f t="shared" si="242"/>
        <v>42817.523541666669</v>
      </c>
      <c r="T3135" s="18">
        <f t="shared" si="243"/>
        <v>42787.565208333333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8">
        <f t="shared" si="242"/>
        <v>42820.678460648152</v>
      </c>
      <c r="T3136" s="18">
        <f t="shared" si="243"/>
        <v>42799.720127314817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8">
        <f t="shared" si="242"/>
        <v>42828.151863425926</v>
      </c>
      <c r="T3137" s="18">
        <f t="shared" si="243"/>
        <v>42806.151863425926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8">
        <f t="shared" ref="S3138:S3201" si="247">(((I3138/60)/60)/24)+DATE(1970,1,)</f>
        <v>42824.957638888889</v>
      </c>
      <c r="T3138" s="18">
        <f t="shared" si="243"/>
        <v>42788.462430555555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8">
        <f t="shared" si="247"/>
        <v>42857.8</v>
      </c>
      <c r="T3139" s="18">
        <f t="shared" ref="T3139:T3202" si="248">(((J3139/60)/60)/24)+DATE(1970,1,)</f>
        <v>42806.885057870371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8">
        <f t="shared" si="247"/>
        <v>42827.645914351851</v>
      </c>
      <c r="T3140" s="18">
        <f t="shared" si="248"/>
        <v>42808.645914351851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8">
        <f t="shared" si="247"/>
        <v>42818.189583333333</v>
      </c>
      <c r="T3141" s="18">
        <f t="shared" si="248"/>
        <v>42784.270370370374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8">
        <f t="shared" si="247"/>
        <v>42831.677118055552</v>
      </c>
      <c r="T3142" s="18">
        <f t="shared" si="248"/>
        <v>42801.718784722223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8">
        <f t="shared" si="247"/>
        <v>42840.833333333328</v>
      </c>
      <c r="T3143" s="18">
        <f t="shared" si="248"/>
        <v>42799.753333333334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8">
        <f t="shared" si="247"/>
        <v>42812.471516203703</v>
      </c>
      <c r="T3144" s="18">
        <f t="shared" si="248"/>
        <v>42782.513182870374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8">
        <f t="shared" si="247"/>
        <v>42833.358287037037</v>
      </c>
      <c r="T3145" s="18">
        <f t="shared" si="248"/>
        <v>42807.358287037037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8">
        <f t="shared" si="247"/>
        <v>42812.25</v>
      </c>
      <c r="T3146" s="18">
        <f t="shared" si="248"/>
        <v>42795.538275462968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8">
        <f t="shared" si="247"/>
        <v>42820.999236111107</v>
      </c>
      <c r="T3147" s="18">
        <f t="shared" si="248"/>
        <v>42761.040902777779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8">
        <f t="shared" si="247"/>
        <v>42840.640810185185</v>
      </c>
      <c r="T3148" s="18">
        <f t="shared" si="248"/>
        <v>42795.682476851856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8">
        <f t="shared" si="247"/>
        <v>41949.011053240742</v>
      </c>
      <c r="T3149" s="18">
        <f t="shared" si="248"/>
        <v>41908.969386574077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8">
        <f t="shared" si="247"/>
        <v>41912.166666666664</v>
      </c>
      <c r="T3150" s="18">
        <f t="shared" si="248"/>
        <v>41890.665324074071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8">
        <f t="shared" si="247"/>
        <v>41249.083333333336</v>
      </c>
      <c r="T3151" s="18">
        <f t="shared" si="248"/>
        <v>41225.017361111109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8">
        <f t="shared" si="247"/>
        <v>40567.166666666664</v>
      </c>
      <c r="T3152" s="18">
        <f t="shared" si="248"/>
        <v>40477.263923611114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8">
        <f t="shared" si="247"/>
        <v>41891.83997685185</v>
      </c>
      <c r="T3153" s="18">
        <f t="shared" si="248"/>
        <v>41861.83997685185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8">
        <f t="shared" si="247"/>
        <v>41579.867673611108</v>
      </c>
      <c r="T3154" s="18">
        <f t="shared" si="248"/>
        <v>41549.867673611108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8">
        <f t="shared" si="247"/>
        <v>40663.207638888889</v>
      </c>
      <c r="T3155" s="18">
        <f t="shared" si="248"/>
        <v>40632.154363425929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8">
        <f t="shared" si="247"/>
        <v>40999.834004629629</v>
      </c>
      <c r="T3156" s="18">
        <f t="shared" si="248"/>
        <v>40969.875671296293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8">
        <f t="shared" si="247"/>
        <v>41262.499131944445</v>
      </c>
      <c r="T3157" s="18">
        <f t="shared" si="248"/>
        <v>41232.499131944445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8">
        <f t="shared" si="247"/>
        <v>41060.953055555554</v>
      </c>
      <c r="T3158" s="18">
        <f t="shared" si="248"/>
        <v>41025.953055555554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8">
        <f t="shared" si="247"/>
        <v>41838.208333333336</v>
      </c>
      <c r="T3159" s="18">
        <f t="shared" si="248"/>
        <v>41828.788252314815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8">
        <f t="shared" si="247"/>
        <v>41476.839722222219</v>
      </c>
      <c r="T3160" s="18">
        <f t="shared" si="248"/>
        <v>41446.839722222219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8">
        <f t="shared" si="247"/>
        <v>40925.958333333336</v>
      </c>
      <c r="T3161" s="18">
        <f t="shared" si="248"/>
        <v>40883.066678240742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8">
        <f t="shared" si="247"/>
        <v>41863.207638888889</v>
      </c>
      <c r="T3162" s="18">
        <f t="shared" si="248"/>
        <v>41840.26489583333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8">
        <f t="shared" si="247"/>
        <v>41926.536134259259</v>
      </c>
      <c r="T3163" s="18">
        <f t="shared" si="248"/>
        <v>41896.536134259259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8">
        <f t="shared" si="247"/>
        <v>41826.083333333336</v>
      </c>
      <c r="T3164" s="18">
        <f t="shared" si="248"/>
        <v>41798.685902777775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8">
        <f t="shared" si="247"/>
        <v>41804.753761574073</v>
      </c>
      <c r="T3165" s="18">
        <f t="shared" si="248"/>
        <v>41774.753761574073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8">
        <f t="shared" si="247"/>
        <v>41798.80572916667</v>
      </c>
      <c r="T3166" s="18">
        <f t="shared" si="248"/>
        <v>41765.80572916667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8">
        <f t="shared" si="247"/>
        <v>40665.165972222225</v>
      </c>
      <c r="T3167" s="18">
        <f t="shared" si="248"/>
        <v>40643.159259259257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8">
        <f t="shared" si="247"/>
        <v>41968.332638888889</v>
      </c>
      <c r="T3168" s="18">
        <f t="shared" si="248"/>
        <v>41939.69158564815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8">
        <f t="shared" si="247"/>
        <v>41852.175706018519</v>
      </c>
      <c r="T3169" s="18">
        <f t="shared" si="248"/>
        <v>41838.175706018519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8">
        <f t="shared" si="247"/>
        <v>41802.916666666664</v>
      </c>
      <c r="T3170" s="18">
        <f t="shared" si="248"/>
        <v>41771.105937500004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8">
        <f t="shared" si="247"/>
        <v>41620.207638888889</v>
      </c>
      <c r="T3171" s="18">
        <f t="shared" si="248"/>
        <v>41590.737974537034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8">
        <f t="shared" si="247"/>
        <v>41821.166666666664</v>
      </c>
      <c r="T3172" s="18">
        <f t="shared" si="248"/>
        <v>41788.080370370371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8">
        <f t="shared" si="247"/>
        <v>42495.608310185184</v>
      </c>
      <c r="T3173" s="18">
        <f t="shared" si="248"/>
        <v>42465.608310185184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8">
        <f t="shared" si="247"/>
        <v>40952.729953703703</v>
      </c>
      <c r="T3174" s="18">
        <f t="shared" si="248"/>
        <v>40922.729953703703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8">
        <f t="shared" si="247"/>
        <v>41907.878379629627</v>
      </c>
      <c r="T3175" s="18">
        <f t="shared" si="248"/>
        <v>41877.878379629627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8">
        <f t="shared" si="247"/>
        <v>41875.864675925928</v>
      </c>
      <c r="T3176" s="18">
        <f t="shared" si="248"/>
        <v>41861.864675925928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8">
        <f t="shared" si="247"/>
        <v>40590.886886574073</v>
      </c>
      <c r="T3177" s="18">
        <f t="shared" si="248"/>
        <v>40530.886886574073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8">
        <f t="shared" si="247"/>
        <v>41503.625</v>
      </c>
      <c r="T3178" s="18">
        <f t="shared" si="248"/>
        <v>41476.930914351848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8">
        <f t="shared" si="247"/>
        <v>41810.666770833333</v>
      </c>
      <c r="T3179" s="18">
        <f t="shared" si="248"/>
        <v>41780.666770833333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8">
        <f t="shared" si="247"/>
        <v>41835.605034722219</v>
      </c>
      <c r="T3180" s="18">
        <f t="shared" si="248"/>
        <v>41805.605034722219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8">
        <f t="shared" si="247"/>
        <v>41399.702210648145</v>
      </c>
      <c r="T3181" s="18">
        <f t="shared" si="248"/>
        <v>41374.702210648145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8">
        <f t="shared" si="247"/>
        <v>41809.412604166668</v>
      </c>
      <c r="T3182" s="18">
        <f t="shared" si="248"/>
        <v>41779.412604166668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8">
        <f t="shared" si="247"/>
        <v>41804.666666666664</v>
      </c>
      <c r="T3183" s="18">
        <f t="shared" si="248"/>
        <v>41778.310034722221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8">
        <f t="shared" si="247"/>
        <v>40938.708333333336</v>
      </c>
      <c r="T3184" s="18">
        <f t="shared" si="248"/>
        <v>40882.949317129627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8">
        <f t="shared" si="247"/>
        <v>41508.79478009259</v>
      </c>
      <c r="T3185" s="18">
        <f t="shared" si="248"/>
        <v>41490.79478009259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8">
        <f t="shared" si="247"/>
        <v>41820.993414351848</v>
      </c>
      <c r="T3186" s="18">
        <f t="shared" si="248"/>
        <v>41790.993414351848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8">
        <f t="shared" si="247"/>
        <v>41835.977326388893</v>
      </c>
      <c r="T3187" s="18">
        <f t="shared" si="248"/>
        <v>41828.977326388893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8">
        <f t="shared" si="247"/>
        <v>41897.875</v>
      </c>
      <c r="T3188" s="18">
        <f t="shared" si="248"/>
        <v>41867.924050925925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8">
        <f t="shared" si="247"/>
        <v>41854.666354166664</v>
      </c>
      <c r="T3189" s="18">
        <f t="shared" si="248"/>
        <v>41834.666354166664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8">
        <f t="shared" si="247"/>
        <v>42164.415532407409</v>
      </c>
      <c r="T3190" s="18">
        <f t="shared" si="248"/>
        <v>42143.415532407409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8">
        <f t="shared" si="247"/>
        <v>42147.346435185187</v>
      </c>
      <c r="T3191" s="18">
        <f t="shared" si="248"/>
        <v>42117.346435185187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8">
        <f t="shared" si="247"/>
        <v>42712.192997685182</v>
      </c>
      <c r="T3192" s="18">
        <f t="shared" si="248"/>
        <v>42682.151331018518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8">
        <f t="shared" si="247"/>
        <v>42597.755428240736</v>
      </c>
      <c r="T3193" s="18">
        <f t="shared" si="248"/>
        <v>42537.755428240736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8">
        <f t="shared" si="247"/>
        <v>42062.916666666672</v>
      </c>
      <c r="T3194" s="18">
        <f t="shared" si="248"/>
        <v>42017.94049768518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8">
        <f t="shared" si="247"/>
        <v>42054.968240740738</v>
      </c>
      <c r="T3195" s="18">
        <f t="shared" si="248"/>
        <v>42009.968240740738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8">
        <f t="shared" si="247"/>
        <v>42211.062476851846</v>
      </c>
      <c r="T3196" s="18">
        <f t="shared" si="248"/>
        <v>42181.062476851846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8">
        <f t="shared" si="247"/>
        <v>42046.594236111108</v>
      </c>
      <c r="T3197" s="18">
        <f t="shared" si="248"/>
        <v>42016.594236111108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8">
        <f t="shared" si="247"/>
        <v>42216.583333333328</v>
      </c>
      <c r="T3198" s="18">
        <f t="shared" si="248"/>
        <v>42156.598090277781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8">
        <f t="shared" si="247"/>
        <v>42038.493263888886</v>
      </c>
      <c r="T3199" s="18">
        <f t="shared" si="248"/>
        <v>42008.493263888886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8">
        <f t="shared" si="247"/>
        <v>42050.424502314811</v>
      </c>
      <c r="T3200" s="18">
        <f t="shared" si="248"/>
        <v>42012.424502314811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8">
        <f t="shared" si="247"/>
        <v>41887.875</v>
      </c>
      <c r="T3201" s="18">
        <f t="shared" si="248"/>
        <v>41857.761782407404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8357</v>
      </c>
      <c r="S3202" s="18">
        <f t="shared" ref="S3202:S3265" si="252">(((I3202/60)/60)/24)+DATE(1970,1,)</f>
        <v>42489.231944444444</v>
      </c>
      <c r="T3202" s="18">
        <f t="shared" si="248"/>
        <v>42459.320613425924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8">
        <f t="shared" si="252"/>
        <v>41881.767094907409</v>
      </c>
      <c r="T3203" s="18">
        <f t="shared" ref="T3203:T3266" si="253">(((J3203/60)/60)/24)+DATE(1970,1,)</f>
        <v>41860.767094907409</v>
      </c>
      <c r="U3203">
        <f t="shared" ref="U3203:U3266" si="254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8">
        <f t="shared" si="252"/>
        <v>42351.249305555553</v>
      </c>
      <c r="T3204" s="18">
        <f t="shared" si="253"/>
        <v>42292.853541666671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8">
        <f t="shared" si="252"/>
        <v>42271.988680555558</v>
      </c>
      <c r="T3205" s="18">
        <f t="shared" si="253"/>
        <v>42241.988680555558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8">
        <f t="shared" si="252"/>
        <v>42201.676388888889</v>
      </c>
      <c r="T3206" s="18">
        <f t="shared" si="253"/>
        <v>42171.686099537037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8">
        <f t="shared" si="252"/>
        <v>42124.374675925923</v>
      </c>
      <c r="T3207" s="18">
        <f t="shared" si="253"/>
        <v>42094.374675925923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8">
        <f t="shared" si="252"/>
        <v>42265.276053240741</v>
      </c>
      <c r="T3208" s="18">
        <f t="shared" si="253"/>
        <v>42235.276053240741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8">
        <f t="shared" si="252"/>
        <v>42116.236192129625</v>
      </c>
      <c r="T3209" s="18">
        <f t="shared" si="253"/>
        <v>42056.277858796297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8">
        <f t="shared" si="252"/>
        <v>41847.605057870373</v>
      </c>
      <c r="T3210" s="18">
        <f t="shared" si="253"/>
        <v>41826.605057870373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8">
        <f t="shared" si="252"/>
        <v>41809.958333333336</v>
      </c>
      <c r="T3211" s="18">
        <f t="shared" si="253"/>
        <v>41777.637245370373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8">
        <f t="shared" si="252"/>
        <v>41060.165972222225</v>
      </c>
      <c r="T3212" s="18">
        <f t="shared" si="253"/>
        <v>41012.936562499999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8">
        <f t="shared" si="252"/>
        <v>41865.083333333336</v>
      </c>
      <c r="T3213" s="18">
        <f t="shared" si="253"/>
        <v>41833.586574074077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8">
        <f t="shared" si="252"/>
        <v>41858.795729166668</v>
      </c>
      <c r="T3214" s="18">
        <f t="shared" si="253"/>
        <v>41828.795729166668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8">
        <f t="shared" si="252"/>
        <v>42210.763414351852</v>
      </c>
      <c r="T3215" s="18">
        <f t="shared" si="253"/>
        <v>42170.763414351852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8">
        <f t="shared" si="252"/>
        <v>42373.996527777781</v>
      </c>
      <c r="T3216" s="18">
        <f t="shared" si="253"/>
        <v>42336.792511574073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8">
        <f t="shared" si="252"/>
        <v>42256.165972222225</v>
      </c>
      <c r="T3217" s="18">
        <f t="shared" si="253"/>
        <v>42218.665173611109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8">
        <f t="shared" si="252"/>
        <v>42195.604166666672</v>
      </c>
      <c r="T3218" s="18">
        <f t="shared" si="253"/>
        <v>42164.462627314817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8">
        <f t="shared" si="252"/>
        <v>42677.546111111107</v>
      </c>
      <c r="T3219" s="18">
        <f t="shared" si="253"/>
        <v>42647.546111111107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8">
        <f t="shared" si="252"/>
        <v>42003</v>
      </c>
      <c r="T3220" s="18">
        <f t="shared" si="253"/>
        <v>41970.002152777779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8">
        <f t="shared" si="252"/>
        <v>42084.941516203704</v>
      </c>
      <c r="T3221" s="18">
        <f t="shared" si="253"/>
        <v>42049.983182870375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8">
        <f t="shared" si="252"/>
        <v>42805.875</v>
      </c>
      <c r="T3222" s="18">
        <f t="shared" si="253"/>
        <v>42771.833379629628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8">
        <f t="shared" si="252"/>
        <v>42189.696793981479</v>
      </c>
      <c r="T3223" s="18">
        <f t="shared" si="253"/>
        <v>42154.696793981479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8">
        <f t="shared" si="252"/>
        <v>42300.895138888889</v>
      </c>
      <c r="T3224" s="18">
        <f t="shared" si="253"/>
        <v>42269.582141203704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8">
        <f t="shared" si="252"/>
        <v>42235.835370370376</v>
      </c>
      <c r="T3225" s="18">
        <f t="shared" si="253"/>
        <v>42205.835370370376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8">
        <f t="shared" si="252"/>
        <v>42744.208333333328</v>
      </c>
      <c r="T3226" s="18">
        <f t="shared" si="253"/>
        <v>42696.850844907407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8">
        <f t="shared" si="252"/>
        <v>42523.875</v>
      </c>
      <c r="T3227" s="18">
        <f t="shared" si="253"/>
        <v>42502.559467592597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8">
        <f t="shared" si="252"/>
        <v>42306.583472222221</v>
      </c>
      <c r="T3228" s="18">
        <f t="shared" si="253"/>
        <v>42276.583472222221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8">
        <f t="shared" si="252"/>
        <v>42751.882361111115</v>
      </c>
      <c r="T3229" s="18">
        <f t="shared" si="253"/>
        <v>42721.882361111115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8">
        <f t="shared" si="252"/>
        <v>42354.207638888889</v>
      </c>
      <c r="T3230" s="18">
        <f t="shared" si="253"/>
        <v>42322.70930555556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8">
        <f t="shared" si="252"/>
        <v>41962.333310185189</v>
      </c>
      <c r="T3231" s="18">
        <f t="shared" si="253"/>
        <v>41932.291643518518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8">
        <f t="shared" si="252"/>
        <v>41912.165972222225</v>
      </c>
      <c r="T3232" s="18">
        <f t="shared" si="253"/>
        <v>41897.168125000004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8">
        <f t="shared" si="252"/>
        <v>42475.943831018521</v>
      </c>
      <c r="T3233" s="18">
        <f t="shared" si="253"/>
        <v>42445.943831018521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8">
        <f t="shared" si="252"/>
        <v>42493.165972222225</v>
      </c>
      <c r="T3234" s="18">
        <f t="shared" si="253"/>
        <v>42462.81385416667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8">
        <f t="shared" si="252"/>
        <v>42795.805034722223</v>
      </c>
      <c r="T3235" s="18">
        <f t="shared" si="253"/>
        <v>42765.805034722223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8">
        <f t="shared" si="252"/>
        <v>42766.979861111111</v>
      </c>
      <c r="T3236" s="18">
        <f t="shared" si="253"/>
        <v>42733.789444444439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8">
        <f t="shared" si="252"/>
        <v>42551.347812499997</v>
      </c>
      <c r="T3237" s="18">
        <f t="shared" si="253"/>
        <v>42521.347812499997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8">
        <f t="shared" si="252"/>
        <v>42731.917048611111</v>
      </c>
      <c r="T3238" s="18">
        <f t="shared" si="253"/>
        <v>42701.917048611111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8">
        <f t="shared" si="252"/>
        <v>42275.165972222225</v>
      </c>
      <c r="T3239" s="18">
        <f t="shared" si="253"/>
        <v>42251.474351851852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8">
        <f t="shared" si="252"/>
        <v>42185.510393518518</v>
      </c>
      <c r="T3240" s="18">
        <f t="shared" si="253"/>
        <v>42155.510393518518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8">
        <f t="shared" si="252"/>
        <v>42301.999305555553</v>
      </c>
      <c r="T3241" s="18">
        <f t="shared" si="253"/>
        <v>42277.089039351849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8">
        <f t="shared" si="252"/>
        <v>42781.958333333328</v>
      </c>
      <c r="T3242" s="18">
        <f t="shared" si="253"/>
        <v>42753.693842592591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8">
        <f t="shared" si="252"/>
        <v>41925.290972222225</v>
      </c>
      <c r="T3243" s="18">
        <f t="shared" si="253"/>
        <v>41892.324884259258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8">
        <f t="shared" si="252"/>
        <v>41900.755694444444</v>
      </c>
      <c r="T3244" s="18">
        <f t="shared" si="253"/>
        <v>41870.755694444444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8">
        <f t="shared" si="252"/>
        <v>42285</v>
      </c>
      <c r="T3245" s="18">
        <f t="shared" si="253"/>
        <v>42261.096782407403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8">
        <f t="shared" si="252"/>
        <v>42704.735902777778</v>
      </c>
      <c r="T3246" s="18">
        <f t="shared" si="253"/>
        <v>42674.694236111114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8">
        <f t="shared" si="252"/>
        <v>42166.083333333328</v>
      </c>
      <c r="T3247" s="18">
        <f t="shared" si="253"/>
        <v>42134.60020833333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8">
        <f t="shared" si="252"/>
        <v>42258.165972222225</v>
      </c>
      <c r="T3248" s="18">
        <f t="shared" si="253"/>
        <v>42229.472222222219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8">
        <f t="shared" si="252"/>
        <v>42196.434166666666</v>
      </c>
      <c r="T3249" s="18">
        <f t="shared" si="253"/>
        <v>42166.434166666666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8">
        <f t="shared" si="252"/>
        <v>42097.846724537041</v>
      </c>
      <c r="T3250" s="18">
        <f t="shared" si="253"/>
        <v>42067.888391203705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8">
        <f t="shared" si="252"/>
        <v>42174.746689814812</v>
      </c>
      <c r="T3251" s="18">
        <f t="shared" si="253"/>
        <v>42144.746689814812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8">
        <f t="shared" si="252"/>
        <v>41947.783842592595</v>
      </c>
      <c r="T3252" s="18">
        <f t="shared" si="253"/>
        <v>41917.742175925923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8">
        <f t="shared" si="252"/>
        <v>42175.731087962966</v>
      </c>
      <c r="T3253" s="18">
        <f t="shared" si="253"/>
        <v>42145.731087962966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8">
        <f t="shared" si="252"/>
        <v>42619.472685185188</v>
      </c>
      <c r="T3254" s="18">
        <f t="shared" si="253"/>
        <v>42589.472685185188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8">
        <f t="shared" si="252"/>
        <v>42620.15625</v>
      </c>
      <c r="T3255" s="18">
        <f t="shared" si="253"/>
        <v>42601.576712962968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8">
        <f t="shared" si="252"/>
        <v>42088.044085648144</v>
      </c>
      <c r="T3256" s="18">
        <f t="shared" si="253"/>
        <v>42058.085752314815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8">
        <f t="shared" si="252"/>
        <v>41918.768229166664</v>
      </c>
      <c r="T3257" s="18">
        <f t="shared" si="253"/>
        <v>41888.768229166664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8">
        <f t="shared" si="252"/>
        <v>42165.165972222225</v>
      </c>
      <c r="T3258" s="18">
        <f t="shared" si="253"/>
        <v>42143.573807870373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8">
        <f t="shared" si="252"/>
        <v>42787.559629629628</v>
      </c>
      <c r="T3259" s="18">
        <f t="shared" si="253"/>
        <v>42757.559629629628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8">
        <f t="shared" si="252"/>
        <v>42011.887280092589</v>
      </c>
      <c r="T3260" s="18">
        <f t="shared" si="253"/>
        <v>41981.887280092589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8">
        <f t="shared" si="252"/>
        <v>42643.165972222225</v>
      </c>
      <c r="T3261" s="18">
        <f t="shared" si="253"/>
        <v>42613.760937500003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8">
        <f t="shared" si="252"/>
        <v>42337.714328703703</v>
      </c>
      <c r="T3262" s="18">
        <f t="shared" si="253"/>
        <v>42302.672662037032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8">
        <f t="shared" si="252"/>
        <v>42200.725416666668</v>
      </c>
      <c r="T3263" s="18">
        <f t="shared" si="253"/>
        <v>42170.725416666668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8">
        <f t="shared" si="252"/>
        <v>41994.166666666672</v>
      </c>
      <c r="T3264" s="18">
        <f t="shared" si="253"/>
        <v>41963.315532407403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8">
        <f t="shared" si="252"/>
        <v>42306.875</v>
      </c>
      <c r="T3265" s="18">
        <f t="shared" si="253"/>
        <v>42283.516064814816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8">
        <f t="shared" ref="S3266:S3329" si="257">(((I3266/60)/60)/24)+DATE(1970,1,)</f>
        <v>42031.916666666672</v>
      </c>
      <c r="T3266" s="18">
        <f t="shared" si="253"/>
        <v>42015.800208333334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8">
        <f t="shared" si="257"/>
        <v>42340.708333333328</v>
      </c>
      <c r="T3267" s="18">
        <f t="shared" ref="T3267:T3330" si="258">(((J3267/60)/60)/24)+DATE(1970,1,)</f>
        <v>42310.711979166663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8">
        <f t="shared" si="257"/>
        <v>42166.875</v>
      </c>
      <c r="T3268" s="18">
        <f t="shared" si="258"/>
        <v>42135.536134259266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8">
        <f t="shared" si="257"/>
        <v>42201.757638888885</v>
      </c>
      <c r="T3269" s="18">
        <f t="shared" si="258"/>
        <v>42171.757638888885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8">
        <f t="shared" si="257"/>
        <v>42605.90425925926</v>
      </c>
      <c r="T3270" s="18">
        <f t="shared" si="258"/>
        <v>42589.90425925926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8">
        <f t="shared" si="257"/>
        <v>42170.458333333328</v>
      </c>
      <c r="T3271" s="18">
        <f t="shared" si="258"/>
        <v>42136.395798611105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8">
        <f t="shared" si="257"/>
        <v>42196.533159722225</v>
      </c>
      <c r="T3272" s="18">
        <f t="shared" si="258"/>
        <v>42166.533159722225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8">
        <f t="shared" si="257"/>
        <v>41944.478877314818</v>
      </c>
      <c r="T3273" s="18">
        <f t="shared" si="258"/>
        <v>41914.437210648146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8">
        <f t="shared" si="257"/>
        <v>42313.541770833333</v>
      </c>
      <c r="T3274" s="18">
        <f t="shared" si="258"/>
        <v>42283.500104166669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8">
        <f t="shared" si="257"/>
        <v>42626.791666666672</v>
      </c>
      <c r="T3275" s="18">
        <f t="shared" si="258"/>
        <v>42610.801412037035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8">
        <f t="shared" si="257"/>
        <v>42443.875</v>
      </c>
      <c r="T3276" s="18">
        <f t="shared" si="258"/>
        <v>42399.704537037032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8">
        <f t="shared" si="257"/>
        <v>42043.1875</v>
      </c>
      <c r="T3277" s="18">
        <f t="shared" si="258"/>
        <v>42016.88045138889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8">
        <f t="shared" si="257"/>
        <v>42460.165972222225</v>
      </c>
      <c r="T3278" s="18">
        <f t="shared" si="258"/>
        <v>42425.949988425928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8">
        <f t="shared" si="257"/>
        <v>41960.724606481483</v>
      </c>
      <c r="T3279" s="18">
        <f t="shared" si="258"/>
        <v>41930.682939814818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8">
        <f t="shared" si="257"/>
        <v>42153.848414351851</v>
      </c>
      <c r="T3280" s="18">
        <f t="shared" si="258"/>
        <v>42123.848414351851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8">
        <f t="shared" si="257"/>
        <v>42460.06086805556</v>
      </c>
      <c r="T3281" s="18">
        <f t="shared" si="258"/>
        <v>42430.102534722217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8">
        <f t="shared" si="257"/>
        <v>42155.208333333328</v>
      </c>
      <c r="T3282" s="18">
        <f t="shared" si="258"/>
        <v>42120.756921296299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8">
        <f t="shared" si="257"/>
        <v>42248.019733796296</v>
      </c>
      <c r="T3283" s="18">
        <f t="shared" si="258"/>
        <v>42218.019733796296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8">
        <f t="shared" si="257"/>
        <v>42488.19430555556</v>
      </c>
      <c r="T3284" s="18">
        <f t="shared" si="258"/>
        <v>42444.19430555556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8">
        <f t="shared" si="257"/>
        <v>42409.875</v>
      </c>
      <c r="T3285" s="18">
        <f t="shared" si="258"/>
        <v>42378.74418981481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8">
        <f t="shared" si="257"/>
        <v>42397.249305555553</v>
      </c>
      <c r="T3286" s="18">
        <f t="shared" si="258"/>
        <v>42379.884872685187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8">
        <f t="shared" si="257"/>
        <v>42793.208333333328</v>
      </c>
      <c r="T3287" s="18">
        <f t="shared" si="258"/>
        <v>42761.942430555559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8">
        <f t="shared" si="257"/>
        <v>42596.840069444443</v>
      </c>
      <c r="T3288" s="18">
        <f t="shared" si="258"/>
        <v>42566.840069444443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8">
        <f t="shared" si="257"/>
        <v>42335.750324074077</v>
      </c>
      <c r="T3289" s="18">
        <f t="shared" si="258"/>
        <v>42310.750324074077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8">
        <f t="shared" si="257"/>
        <v>42540.958333333328</v>
      </c>
      <c r="T3290" s="18">
        <f t="shared" si="258"/>
        <v>42504.774479166663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8">
        <f t="shared" si="257"/>
        <v>42785.368078703701</v>
      </c>
      <c r="T3291" s="18">
        <f t="shared" si="258"/>
        <v>42757.368078703701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8">
        <f t="shared" si="257"/>
        <v>42804.51494212963</v>
      </c>
      <c r="T3292" s="18">
        <f t="shared" si="258"/>
        <v>42774.51494212963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8">
        <f t="shared" si="257"/>
        <v>42263.165972222225</v>
      </c>
      <c r="T3293" s="18">
        <f t="shared" si="258"/>
        <v>42231.702546296292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8">
        <f t="shared" si="257"/>
        <v>42341.811898148153</v>
      </c>
      <c r="T3294" s="18">
        <f t="shared" si="258"/>
        <v>42281.770231481481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8">
        <f t="shared" si="257"/>
        <v>42797.425370370373</v>
      </c>
      <c r="T3295" s="18">
        <f t="shared" si="258"/>
        <v>42767.425370370373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8">
        <f t="shared" si="257"/>
        <v>42170.541134259256</v>
      </c>
      <c r="T3296" s="18">
        <f t="shared" si="258"/>
        <v>42140.541134259256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8">
        <f t="shared" si="257"/>
        <v>42638.442465277782</v>
      </c>
      <c r="T3297" s="18">
        <f t="shared" si="258"/>
        <v>42608.442465277782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8">
        <f t="shared" si="257"/>
        <v>42329.916666666672</v>
      </c>
      <c r="T3298" s="18">
        <f t="shared" si="258"/>
        <v>42308.756620370375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8">
        <f t="shared" si="257"/>
        <v>42211.957638888889</v>
      </c>
      <c r="T3299" s="18">
        <f t="shared" si="258"/>
        <v>42192.771481481483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8">
        <f t="shared" si="257"/>
        <v>42259</v>
      </c>
      <c r="T3300" s="18">
        <f t="shared" si="258"/>
        <v>42238.957962962959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8">
        <f t="shared" si="257"/>
        <v>42290.917395833334</v>
      </c>
      <c r="T3301" s="18">
        <f t="shared" si="258"/>
        <v>42260.917395833334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8">
        <f t="shared" si="257"/>
        <v>42122.743773148148</v>
      </c>
      <c r="T3302" s="18">
        <f t="shared" si="258"/>
        <v>42101.743773148148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8">
        <f t="shared" si="257"/>
        <v>42582.290972222225</v>
      </c>
      <c r="T3303" s="18">
        <f t="shared" si="258"/>
        <v>42537.73583333334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8">
        <f t="shared" si="257"/>
        <v>42710.35157407407</v>
      </c>
      <c r="T3304" s="18">
        <f t="shared" si="258"/>
        <v>42680.35157407407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8">
        <f t="shared" si="257"/>
        <v>42090.609768518523</v>
      </c>
      <c r="T3305" s="18">
        <f t="shared" si="258"/>
        <v>42055.65143518518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8">
        <f t="shared" si="257"/>
        <v>42725.624444444446</v>
      </c>
      <c r="T3306" s="18">
        <f t="shared" si="258"/>
        <v>42695.624444444446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8">
        <f t="shared" si="257"/>
        <v>42215.855879629627</v>
      </c>
      <c r="T3307" s="18">
        <f t="shared" si="258"/>
        <v>42185.855879629627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8">
        <f t="shared" si="257"/>
        <v>42530.125</v>
      </c>
      <c r="T3308" s="18">
        <f t="shared" si="258"/>
        <v>42492.219236111108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8">
        <f t="shared" si="257"/>
        <v>42504.057164351849</v>
      </c>
      <c r="T3309" s="18">
        <f t="shared" si="258"/>
        <v>42474.057164351849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8">
        <f t="shared" si="257"/>
        <v>42472.876909722225</v>
      </c>
      <c r="T3310" s="18">
        <f t="shared" si="258"/>
        <v>42451.876909722225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8">
        <f t="shared" si="257"/>
        <v>42658.650208333333</v>
      </c>
      <c r="T3311" s="18">
        <f t="shared" si="258"/>
        <v>42627.650208333333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8">
        <f t="shared" si="257"/>
        <v>42282.928530092591</v>
      </c>
      <c r="T3312" s="18">
        <f t="shared" si="258"/>
        <v>42252.928530092591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8">
        <f t="shared" si="257"/>
        <v>42293.29178240741</v>
      </c>
      <c r="T3313" s="18">
        <f t="shared" si="258"/>
        <v>42263.29178240741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8">
        <f t="shared" si="257"/>
        <v>42684.916666666672</v>
      </c>
      <c r="T3314" s="18">
        <f t="shared" si="258"/>
        <v>42663.809560185182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8">
        <f t="shared" si="257"/>
        <v>42395.041666666672</v>
      </c>
      <c r="T3315" s="18">
        <f t="shared" si="258"/>
        <v>42381.244409722218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8">
        <f t="shared" si="257"/>
        <v>42131.836805555555</v>
      </c>
      <c r="T3316" s="18">
        <f t="shared" si="258"/>
        <v>42104.267488425925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8">
        <f t="shared" si="257"/>
        <v>42495.303715277783</v>
      </c>
      <c r="T3317" s="18">
        <f t="shared" si="258"/>
        <v>42465.303715277783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8">
        <f t="shared" si="257"/>
        <v>41858.57916666667</v>
      </c>
      <c r="T3318" s="18">
        <f t="shared" si="258"/>
        <v>41825.871238425927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8">
        <f t="shared" si="257"/>
        <v>42528.039629629624</v>
      </c>
      <c r="T3319" s="18">
        <f t="shared" si="258"/>
        <v>42498.039629629624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8">
        <f t="shared" si="257"/>
        <v>42470.104166666672</v>
      </c>
      <c r="T3320" s="18">
        <f t="shared" si="258"/>
        <v>42430.302002314813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8">
        <f t="shared" si="257"/>
        <v>42034.585486111115</v>
      </c>
      <c r="T3321" s="18">
        <f t="shared" si="258"/>
        <v>41989.585486111115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8">
        <f t="shared" si="257"/>
        <v>42542.045798611114</v>
      </c>
      <c r="T3322" s="18">
        <f t="shared" si="258"/>
        <v>42512.045798611114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8">
        <f t="shared" si="257"/>
        <v>41927.165972222225</v>
      </c>
      <c r="T3323" s="18">
        <f t="shared" si="258"/>
        <v>41913.100289351853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8">
        <f t="shared" si="257"/>
        <v>42542.163194444445</v>
      </c>
      <c r="T3324" s="18">
        <f t="shared" si="258"/>
        <v>42520.010370370372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8">
        <f t="shared" si="257"/>
        <v>42637.36583333333</v>
      </c>
      <c r="T3325" s="18">
        <f t="shared" si="258"/>
        <v>42607.36583333333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8">
        <f t="shared" si="257"/>
        <v>42525.58321759259</v>
      </c>
      <c r="T3326" s="18">
        <f t="shared" si="258"/>
        <v>42511.58321759259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8">
        <f t="shared" si="257"/>
        <v>42098.743946759263</v>
      </c>
      <c r="T3327" s="18">
        <f t="shared" si="258"/>
        <v>42063.785613425927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8">
        <f t="shared" si="257"/>
        <v>42070.67251157407</v>
      </c>
      <c r="T3328" s="18">
        <f t="shared" si="258"/>
        <v>42040.714178240742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8">
        <f t="shared" si="257"/>
        <v>42497.374606481477</v>
      </c>
      <c r="T3329" s="18">
        <f t="shared" si="258"/>
        <v>42467.374606481477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8">
        <f t="shared" ref="S3330:S3393" si="262">(((I3330/60)/60)/24)+DATE(1970,1,)</f>
        <v>41824.041666666664</v>
      </c>
      <c r="T3330" s="18">
        <f t="shared" si="258"/>
        <v>41821.57503472222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8">
        <f t="shared" si="262"/>
        <v>41846.958333333336</v>
      </c>
      <c r="T3331" s="18">
        <f t="shared" ref="T3331:T3394" si="263">(((J3331/60)/60)/24)+DATE(1970,1,)</f>
        <v>41836.323009259257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8">
        <f t="shared" si="262"/>
        <v>42094.845694444448</v>
      </c>
      <c r="T3332" s="18">
        <f t="shared" si="263"/>
        <v>42064.887361111112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8">
        <f t="shared" si="262"/>
        <v>42282.697754629626</v>
      </c>
      <c r="T3333" s="18">
        <f t="shared" si="263"/>
        <v>42247.697754629626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8">
        <f t="shared" si="262"/>
        <v>41838.860300925924</v>
      </c>
      <c r="T3334" s="18">
        <f t="shared" si="263"/>
        <v>41808.860300925924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8">
        <f t="shared" si="262"/>
        <v>42169.676851851851</v>
      </c>
      <c r="T3335" s="18">
        <f t="shared" si="263"/>
        <v>42147.676851851851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8">
        <f t="shared" si="262"/>
        <v>42214.521087962959</v>
      </c>
      <c r="T3336" s="18">
        <f t="shared" si="263"/>
        <v>42184.521087962959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8">
        <f t="shared" si="262"/>
        <v>41853.958333333336</v>
      </c>
      <c r="T3337" s="18">
        <f t="shared" si="263"/>
        <v>41826.674143518518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8">
        <f t="shared" si="262"/>
        <v>42464.35701388889</v>
      </c>
      <c r="T3338" s="18">
        <f t="shared" si="263"/>
        <v>42436.398680555561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8">
        <f t="shared" si="262"/>
        <v>41921.875</v>
      </c>
      <c r="T3339" s="18">
        <f t="shared" si="263"/>
        <v>41900.282025462962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8">
        <f t="shared" si="262"/>
        <v>42789.574999999997</v>
      </c>
      <c r="T3340" s="18">
        <f t="shared" si="263"/>
        <v>42768.574999999997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8">
        <f t="shared" si="262"/>
        <v>42578.665717592594</v>
      </c>
      <c r="T3341" s="18">
        <f t="shared" si="263"/>
        <v>42548.665717592594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8">
        <f t="shared" si="262"/>
        <v>42709.974004629628</v>
      </c>
      <c r="T3342" s="18">
        <f t="shared" si="263"/>
        <v>42684.974004629628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8">
        <f t="shared" si="262"/>
        <v>42532.708333333328</v>
      </c>
      <c r="T3343" s="18">
        <f t="shared" si="263"/>
        <v>42509.798854166671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8">
        <f t="shared" si="262"/>
        <v>42094.207638888889</v>
      </c>
      <c r="T3344" s="18">
        <f t="shared" si="263"/>
        <v>42061.296412037031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8">
        <f t="shared" si="262"/>
        <v>42472.554166666669</v>
      </c>
      <c r="T3345" s="18">
        <f t="shared" si="263"/>
        <v>42451.916481481487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8">
        <f t="shared" si="262"/>
        <v>41880.200150462959</v>
      </c>
      <c r="T3346" s="18">
        <f t="shared" si="263"/>
        <v>41850.200150462959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8">
        <f t="shared" si="262"/>
        <v>42111.025694444441</v>
      </c>
      <c r="T3347" s="18">
        <f t="shared" si="263"/>
        <v>42052.106111111112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8">
        <f t="shared" si="262"/>
        <v>42060.024421296301</v>
      </c>
      <c r="T3348" s="18">
        <f t="shared" si="263"/>
        <v>42053.024421296301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8">
        <f t="shared" si="262"/>
        <v>42497.875</v>
      </c>
      <c r="T3349" s="18">
        <f t="shared" si="263"/>
        <v>42483.551550925928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8">
        <f t="shared" si="262"/>
        <v>42489.165972222225</v>
      </c>
      <c r="T3350" s="18">
        <f t="shared" si="263"/>
        <v>42465.558796296296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8">
        <f t="shared" si="262"/>
        <v>42533.708333333328</v>
      </c>
      <c r="T3351" s="18">
        <f t="shared" si="263"/>
        <v>42512.110787037032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8">
        <f t="shared" si="262"/>
        <v>42336.958333333328</v>
      </c>
      <c r="T3352" s="18">
        <f t="shared" si="263"/>
        <v>42301.701516203699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8">
        <f t="shared" si="262"/>
        <v>41842.458333333336</v>
      </c>
      <c r="T3353" s="18">
        <f t="shared" si="263"/>
        <v>41805.395428240743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8">
        <f t="shared" si="262"/>
        <v>42551.958333333328</v>
      </c>
      <c r="T3354" s="18">
        <f t="shared" si="263"/>
        <v>42494.992800925931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8">
        <f t="shared" si="262"/>
        <v>42491.958333333328</v>
      </c>
      <c r="T3355" s="18">
        <f t="shared" si="263"/>
        <v>42478.432291666672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8">
        <f t="shared" si="262"/>
        <v>42305.167361111111</v>
      </c>
      <c r="T3356" s="18">
        <f t="shared" si="263"/>
        <v>42269.7269212963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8">
        <f t="shared" si="262"/>
        <v>42499.470138888893</v>
      </c>
      <c r="T3357" s="18">
        <f t="shared" si="263"/>
        <v>42488.619525462964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8">
        <f t="shared" si="262"/>
        <v>42565.815648148149</v>
      </c>
      <c r="T3358" s="18">
        <f t="shared" si="263"/>
        <v>42535.815648148149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8">
        <f t="shared" si="262"/>
        <v>41851.417939814812</v>
      </c>
      <c r="T3359" s="18">
        <f t="shared" si="263"/>
        <v>41821.417939814812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8">
        <f t="shared" si="262"/>
        <v>41961.352766203709</v>
      </c>
      <c r="T3360" s="18">
        <f t="shared" si="263"/>
        <v>41931.311099537037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8">
        <f t="shared" si="262"/>
        <v>42790.057106481487</v>
      </c>
      <c r="T3361" s="18">
        <f t="shared" si="263"/>
        <v>42745.057106481487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8">
        <f t="shared" si="262"/>
        <v>42717.665972222225</v>
      </c>
      <c r="T3362" s="18">
        <f t="shared" si="263"/>
        <v>42696.082673611112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8">
        <f t="shared" si="262"/>
        <v>41882.665972222225</v>
      </c>
      <c r="T3363" s="18">
        <f t="shared" si="263"/>
        <v>41865.025347222225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8">
        <f t="shared" si="262"/>
        <v>42069.204861111109</v>
      </c>
      <c r="T3364" s="18">
        <f t="shared" si="263"/>
        <v>42055.091631944444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8">
        <f t="shared" si="262"/>
        <v>41869.666666666664</v>
      </c>
      <c r="T3365" s="18">
        <f t="shared" si="263"/>
        <v>41850.771354166667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8">
        <f t="shared" si="262"/>
        <v>42443.875</v>
      </c>
      <c r="T3366" s="18">
        <f t="shared" si="263"/>
        <v>42421.977418981478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8">
        <f t="shared" si="262"/>
        <v>42350.101759259262</v>
      </c>
      <c r="T3367" s="18">
        <f t="shared" si="263"/>
        <v>42320.101759259262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8">
        <f t="shared" si="262"/>
        <v>42136.067557870367</v>
      </c>
      <c r="T3368" s="18">
        <f t="shared" si="263"/>
        <v>42106.067557870367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8">
        <f t="shared" si="262"/>
        <v>42216.933958333335</v>
      </c>
      <c r="T3369" s="18">
        <f t="shared" si="263"/>
        <v>42191.933958333335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8">
        <f t="shared" si="262"/>
        <v>42004.208333333328</v>
      </c>
      <c r="T3370" s="18">
        <f t="shared" si="263"/>
        <v>41968.199756944443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8">
        <f t="shared" si="262"/>
        <v>42749.041435185187</v>
      </c>
      <c r="T3371" s="18">
        <f t="shared" si="263"/>
        <v>42689.041435185187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8">
        <f t="shared" si="262"/>
        <v>42720.333333333328</v>
      </c>
      <c r="T3372" s="18">
        <f t="shared" si="263"/>
        <v>42689.334317129629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8">
        <f t="shared" si="262"/>
        <v>42339.874594907407</v>
      </c>
      <c r="T3373" s="18">
        <f t="shared" si="263"/>
        <v>42311.874594907407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8">
        <f t="shared" si="262"/>
        <v>41875.207638888889</v>
      </c>
      <c r="T3374" s="18">
        <f t="shared" si="263"/>
        <v>41854.548101851848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8">
        <f t="shared" si="262"/>
        <v>42202.666666666672</v>
      </c>
      <c r="T3375" s="18">
        <f t="shared" si="263"/>
        <v>42178.854629629626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8">
        <f t="shared" si="262"/>
        <v>42304.731666666667</v>
      </c>
      <c r="T3376" s="18">
        <f t="shared" si="263"/>
        <v>42274.731666666667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8">
        <f t="shared" si="262"/>
        <v>41776.610798611109</v>
      </c>
      <c r="T3377" s="18">
        <f t="shared" si="263"/>
        <v>41764.610798611109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8">
        <f t="shared" si="262"/>
        <v>42118.659652777773</v>
      </c>
      <c r="T3378" s="18">
        <f t="shared" si="263"/>
        <v>42058.701319444444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8">
        <f t="shared" si="262"/>
        <v>42082.705555555556</v>
      </c>
      <c r="T3379" s="18">
        <f t="shared" si="263"/>
        <v>42052.732627314821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8">
        <f t="shared" si="262"/>
        <v>41881.547222222223</v>
      </c>
      <c r="T3380" s="18">
        <f t="shared" si="263"/>
        <v>41857.355393518519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8">
        <f t="shared" si="262"/>
        <v>42241.958333333328</v>
      </c>
      <c r="T3381" s="18">
        <f t="shared" si="263"/>
        <v>42224.513888888891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8">
        <f t="shared" si="262"/>
        <v>41971.995115740734</v>
      </c>
      <c r="T3382" s="18">
        <f t="shared" si="263"/>
        <v>41936.95344907407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8">
        <f t="shared" si="262"/>
        <v>42073.143321759257</v>
      </c>
      <c r="T3383" s="18">
        <f t="shared" si="263"/>
        <v>42043.184988425928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8">
        <f t="shared" si="262"/>
        <v>42582.957638888889</v>
      </c>
      <c r="T3384" s="18">
        <f t="shared" si="263"/>
        <v>42558.431203703702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8">
        <f t="shared" si="262"/>
        <v>42543.782638888893</v>
      </c>
      <c r="T3385" s="18">
        <f t="shared" si="263"/>
        <v>42523.782638888893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8">
        <f t="shared" si="262"/>
        <v>42328.125</v>
      </c>
      <c r="T3386" s="18">
        <f t="shared" si="263"/>
        <v>42291.087592592594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8">
        <f t="shared" si="262"/>
        <v>41982.8675</v>
      </c>
      <c r="T3387" s="18">
        <f t="shared" si="263"/>
        <v>41952.8675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8">
        <f t="shared" si="262"/>
        <v>41975.644745370373</v>
      </c>
      <c r="T3388" s="18">
        <f t="shared" si="263"/>
        <v>41945.644745370373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8">
        <f t="shared" si="262"/>
        <v>41986.762592592597</v>
      </c>
      <c r="T3389" s="18">
        <f t="shared" si="263"/>
        <v>41946.762592592589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8">
        <f t="shared" si="262"/>
        <v>42172.461122685185</v>
      </c>
      <c r="T3390" s="18">
        <f t="shared" si="263"/>
        <v>42142.461122685185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8">
        <f t="shared" si="262"/>
        <v>42523.563449074078</v>
      </c>
      <c r="T3391" s="18">
        <f t="shared" si="263"/>
        <v>42493.563449074078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8">
        <f t="shared" si="262"/>
        <v>41829.774826388886</v>
      </c>
      <c r="T3392" s="18">
        <f t="shared" si="263"/>
        <v>41814.774826388886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8">
        <f t="shared" si="262"/>
        <v>41858.936111111114</v>
      </c>
      <c r="T3393" s="18">
        <f t="shared" si="263"/>
        <v>41829.545694444445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8">
        <f t="shared" ref="S3394:S3457" si="267">(((I3394/60)/60)/24)+DATE(1970,1,)</f>
        <v>42495.845543981486</v>
      </c>
      <c r="T3394" s="18">
        <f t="shared" si="263"/>
        <v>42445.845543981486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8">
        <f t="shared" si="267"/>
        <v>41948.031944444447</v>
      </c>
      <c r="T3395" s="18">
        <f t="shared" ref="T3395:T3458" si="268">(((J3395/60)/60)/24)+DATE(1970,1,)</f>
        <v>41922.921643518523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8">
        <f t="shared" si="267"/>
        <v>41846.59542824074</v>
      </c>
      <c r="T3396" s="18">
        <f t="shared" si="268"/>
        <v>41816.59542824074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8">
        <f t="shared" si="267"/>
        <v>42153.756944444445</v>
      </c>
      <c r="T3397" s="18">
        <f t="shared" si="268"/>
        <v>42139.712314814817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8">
        <f t="shared" si="267"/>
        <v>41790.165972222225</v>
      </c>
      <c r="T3398" s="18">
        <f t="shared" si="268"/>
        <v>41763.44663194444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8">
        <f t="shared" si="267"/>
        <v>42417.916666666672</v>
      </c>
      <c r="T3399" s="18">
        <f t="shared" si="268"/>
        <v>42377.478344907402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8">
        <f t="shared" si="267"/>
        <v>41963.708333333328</v>
      </c>
      <c r="T3400" s="18">
        <f t="shared" si="268"/>
        <v>41940.75203703704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8">
        <f t="shared" si="267"/>
        <v>42055.920428240745</v>
      </c>
      <c r="T3401" s="18">
        <f t="shared" si="268"/>
        <v>42025.920428240745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8">
        <f t="shared" si="267"/>
        <v>41878.953865740739</v>
      </c>
      <c r="T3402" s="18">
        <f t="shared" si="268"/>
        <v>41833.953865740739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8">
        <f t="shared" si="267"/>
        <v>42222.723912037036</v>
      </c>
      <c r="T3403" s="18">
        <f t="shared" si="268"/>
        <v>42192.723912037036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8">
        <f t="shared" si="267"/>
        <v>42319.104861111111</v>
      </c>
      <c r="T3404" s="18">
        <f t="shared" si="268"/>
        <v>42289.61855324074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8">
        <f t="shared" si="267"/>
        <v>42179.462083333332</v>
      </c>
      <c r="T3405" s="18">
        <f t="shared" si="268"/>
        <v>42149.462083333332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8">
        <f t="shared" si="267"/>
        <v>42171.503495370373</v>
      </c>
      <c r="T3406" s="18">
        <f t="shared" si="268"/>
        <v>42151.503495370373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8">
        <f t="shared" si="267"/>
        <v>42429.999305555553</v>
      </c>
      <c r="T3407" s="18">
        <f t="shared" si="268"/>
        <v>42409.017199074078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8">
        <f t="shared" si="267"/>
        <v>41835.492777777778</v>
      </c>
      <c r="T3408" s="18">
        <f t="shared" si="268"/>
        <v>41790.492777777778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8">
        <f t="shared" si="267"/>
        <v>41825.422326388885</v>
      </c>
      <c r="T3409" s="18">
        <f t="shared" si="268"/>
        <v>41795.422326388885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8">
        <f t="shared" si="267"/>
        <v>41837.991944444446</v>
      </c>
      <c r="T3410" s="18">
        <f t="shared" si="268"/>
        <v>41807.991944444446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8">
        <f t="shared" si="267"/>
        <v>42581.873611111107</v>
      </c>
      <c r="T3411" s="18">
        <f t="shared" si="268"/>
        <v>42543.814328703709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8">
        <f t="shared" si="267"/>
        <v>42526.291666666672</v>
      </c>
      <c r="T3412" s="18">
        <f t="shared" si="268"/>
        <v>42499.041550925926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8">
        <f t="shared" si="267"/>
        <v>42284.022824074069</v>
      </c>
      <c r="T3413" s="18">
        <f t="shared" si="268"/>
        <v>42264.022824074069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8">
        <f t="shared" si="267"/>
        <v>41908.959050925929</v>
      </c>
      <c r="T3414" s="18">
        <f t="shared" si="268"/>
        <v>41878.959050925929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8">
        <f t="shared" si="267"/>
        <v>42062.207638888889</v>
      </c>
      <c r="T3415" s="18">
        <f t="shared" si="268"/>
        <v>42052.733078703706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8">
        <f t="shared" si="267"/>
        <v>42704.332638888889</v>
      </c>
      <c r="T3416" s="18">
        <f t="shared" si="268"/>
        <v>42674.832465277781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8">
        <f t="shared" si="267"/>
        <v>42476.979166666672</v>
      </c>
      <c r="T3417" s="18">
        <f t="shared" si="268"/>
        <v>42466.144166666665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8">
        <f t="shared" si="267"/>
        <v>42116.770833333328</v>
      </c>
      <c r="T3418" s="18">
        <f t="shared" si="268"/>
        <v>42088.412557870368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8">
        <f t="shared" si="267"/>
        <v>41937.029861111114</v>
      </c>
      <c r="T3419" s="18">
        <f t="shared" si="268"/>
        <v>41893.91375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8">
        <f t="shared" si="267"/>
        <v>41781.83457175926</v>
      </c>
      <c r="T3420" s="18">
        <f t="shared" si="268"/>
        <v>41751.83457175926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8">
        <f t="shared" si="267"/>
        <v>42465.895833333328</v>
      </c>
      <c r="T3421" s="18">
        <f t="shared" si="268"/>
        <v>42447.821585648147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8">
        <f t="shared" si="267"/>
        <v>42413</v>
      </c>
      <c r="T3422" s="18">
        <f t="shared" si="268"/>
        <v>42404.090300925927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8">
        <f t="shared" si="267"/>
        <v>42066.791238425925</v>
      </c>
      <c r="T3423" s="18">
        <f t="shared" si="268"/>
        <v>42036.791238425925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8">
        <f t="shared" si="267"/>
        <v>42351</v>
      </c>
      <c r="T3424" s="18">
        <f t="shared" si="268"/>
        <v>42322.562222222223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8">
        <f t="shared" si="267"/>
        <v>42117.911354166667</v>
      </c>
      <c r="T3425" s="18">
        <f t="shared" si="268"/>
        <v>42087.911354166667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8">
        <f t="shared" si="267"/>
        <v>42039.290972222225</v>
      </c>
      <c r="T3426" s="18">
        <f t="shared" si="268"/>
        <v>42017.676898148144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8">
        <f t="shared" si="267"/>
        <v>41915.617314814815</v>
      </c>
      <c r="T3427" s="18">
        <f t="shared" si="268"/>
        <v>41883.617314814815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8">
        <f t="shared" si="267"/>
        <v>41902.083333333336</v>
      </c>
      <c r="T3428" s="18">
        <f t="shared" si="268"/>
        <v>41883.056747685187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8">
        <f t="shared" si="267"/>
        <v>41821.645277777774</v>
      </c>
      <c r="T3429" s="18">
        <f t="shared" si="268"/>
        <v>41791.645277777774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8">
        <f t="shared" si="267"/>
        <v>42062.708333333328</v>
      </c>
      <c r="T3430" s="18">
        <f t="shared" si="268"/>
        <v>42037.720451388886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8">
        <f t="shared" si="267"/>
        <v>42675.021539351852</v>
      </c>
      <c r="T3431" s="18">
        <f t="shared" si="268"/>
        <v>42661.021539351852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8">
        <f t="shared" si="267"/>
        <v>41849.945613425924</v>
      </c>
      <c r="T3432" s="18">
        <f t="shared" si="268"/>
        <v>41819.945613425924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8">
        <f t="shared" si="267"/>
        <v>41868.730937500004</v>
      </c>
      <c r="T3433" s="18">
        <f t="shared" si="268"/>
        <v>41838.730937500004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8">
        <f t="shared" si="267"/>
        <v>42404.916666666672</v>
      </c>
      <c r="T3434" s="18">
        <f t="shared" si="268"/>
        <v>42379.581180555557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8">
        <f t="shared" si="267"/>
        <v>41806.125</v>
      </c>
      <c r="T3435" s="18">
        <f t="shared" si="268"/>
        <v>41775.063136574077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8">
        <f t="shared" si="267"/>
        <v>41829.380428240744</v>
      </c>
      <c r="T3436" s="18">
        <f t="shared" si="268"/>
        <v>41799.380428240744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8">
        <f t="shared" si="267"/>
        <v>42588.125</v>
      </c>
      <c r="T3437" s="18">
        <f t="shared" si="268"/>
        <v>42571.61681712963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8">
        <f t="shared" si="267"/>
        <v>41871.686111111114</v>
      </c>
      <c r="T3438" s="18">
        <f t="shared" si="268"/>
        <v>41850.541585648149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8">
        <f t="shared" si="267"/>
        <v>42234.710879629631</v>
      </c>
      <c r="T3439" s="18">
        <f t="shared" si="268"/>
        <v>42204.710879629631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8">
        <f t="shared" si="267"/>
        <v>42125.875</v>
      </c>
      <c r="T3440" s="18">
        <f t="shared" si="268"/>
        <v>42099.927858796291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8">
        <f t="shared" si="267"/>
        <v>42387.207638888889</v>
      </c>
      <c r="T3441" s="18">
        <f t="shared" si="268"/>
        <v>42373.911226851851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8">
        <f t="shared" si="267"/>
        <v>41830.677083333336</v>
      </c>
      <c r="T3442" s="18">
        <f t="shared" si="268"/>
        <v>41808.12300925926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8">
        <f t="shared" si="267"/>
        <v>42320.845138888893</v>
      </c>
      <c r="T3443" s="18">
        <f t="shared" si="268"/>
        <v>42293.429641203707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8">
        <f t="shared" si="267"/>
        <v>42153.841111111105</v>
      </c>
      <c r="T3444" s="18">
        <f t="shared" si="268"/>
        <v>42123.841111111105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8">
        <f t="shared" si="267"/>
        <v>41890.524837962963</v>
      </c>
      <c r="T3445" s="18">
        <f t="shared" si="268"/>
        <v>41860.524837962963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8">
        <f t="shared" si="267"/>
        <v>42528.582638888889</v>
      </c>
      <c r="T3446" s="18">
        <f t="shared" si="268"/>
        <v>42520.291504629626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8">
        <f t="shared" si="267"/>
        <v>42299.530509259261</v>
      </c>
      <c r="T3447" s="18">
        <f t="shared" si="268"/>
        <v>42271.530509259261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8">
        <f t="shared" si="267"/>
        <v>42039.513888888891</v>
      </c>
      <c r="T3448" s="18">
        <f t="shared" si="268"/>
        <v>42015.832465277781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8">
        <f t="shared" si="267"/>
        <v>42446.847361111111</v>
      </c>
      <c r="T3449" s="18">
        <f t="shared" si="268"/>
        <v>42401.889027777783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8">
        <f t="shared" si="267"/>
        <v>41989.119085648148</v>
      </c>
      <c r="T3450" s="18">
        <f t="shared" si="268"/>
        <v>41959.119085648148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8">
        <f t="shared" si="267"/>
        <v>42559.166666666672</v>
      </c>
      <c r="T3451" s="18">
        <f t="shared" si="268"/>
        <v>42531.052523148144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8">
        <f t="shared" si="267"/>
        <v>42095.662858796291</v>
      </c>
      <c r="T3452" s="18">
        <f t="shared" si="268"/>
        <v>42035.704525462963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8">
        <f t="shared" si="267"/>
        <v>42114.723692129628</v>
      </c>
      <c r="T3453" s="18">
        <f t="shared" si="268"/>
        <v>42087.723692129628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8">
        <f t="shared" si="267"/>
        <v>41842.165972222225</v>
      </c>
      <c r="T3454" s="18">
        <f t="shared" si="268"/>
        <v>41819.639189814814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8">
        <f t="shared" si="267"/>
        <v>42594.97865740741</v>
      </c>
      <c r="T3455" s="18">
        <f t="shared" si="268"/>
        <v>42534.97865740741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8">
        <f t="shared" si="267"/>
        <v>41850.698599537034</v>
      </c>
      <c r="T3456" s="18">
        <f t="shared" si="268"/>
        <v>41820.698599537034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8">
        <f t="shared" si="267"/>
        <v>42655.7503125</v>
      </c>
      <c r="T3457" s="18">
        <f t="shared" si="268"/>
        <v>42625.7503125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8">
        <f t="shared" ref="S3458:S3521" si="272">(((I3458/60)/60)/24)+DATE(1970,1,)</f>
        <v>41851.290972222225</v>
      </c>
      <c r="T3458" s="18">
        <f t="shared" si="268"/>
        <v>41820.205636574072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8">
        <f t="shared" si="272"/>
        <v>42046.249305555553</v>
      </c>
      <c r="T3459" s="18">
        <f t="shared" ref="T3459:T3522" si="273">(((J3459/60)/60)/24)+DATE(1970,1,)</f>
        <v>42015.706678240742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8">
        <f t="shared" si="272"/>
        <v>42037.185416666667</v>
      </c>
      <c r="T3460" s="18">
        <f t="shared" si="273"/>
        <v>42010.202581018515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8">
        <f t="shared" si="272"/>
        <v>42509.479861111111</v>
      </c>
      <c r="T3461" s="18">
        <f t="shared" si="273"/>
        <v>42479.479861111111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8">
        <f t="shared" si="272"/>
        <v>41865.527222222219</v>
      </c>
      <c r="T3462" s="18">
        <f t="shared" si="273"/>
        <v>41851.527222222219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8">
        <f t="shared" si="272"/>
        <v>42671.125</v>
      </c>
      <c r="T3463" s="18">
        <f t="shared" si="273"/>
        <v>42642.632858796293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8">
        <f t="shared" si="272"/>
        <v>42194.75</v>
      </c>
      <c r="T3464" s="18">
        <f t="shared" si="273"/>
        <v>42178.898472222223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8">
        <f t="shared" si="272"/>
        <v>42653.165972222225</v>
      </c>
      <c r="T3465" s="18">
        <f t="shared" si="273"/>
        <v>42611.918807870374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8">
        <f t="shared" si="272"/>
        <v>42604.130057870367</v>
      </c>
      <c r="T3466" s="18">
        <f t="shared" si="273"/>
        <v>42574.130057870367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8">
        <f t="shared" si="272"/>
        <v>42224.666666666672</v>
      </c>
      <c r="T3467" s="18">
        <f t="shared" si="273"/>
        <v>42199.625833333332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8">
        <f t="shared" si="272"/>
        <v>42478.977430555555</v>
      </c>
      <c r="T3468" s="18">
        <f t="shared" si="273"/>
        <v>42419.019097222219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8">
        <f t="shared" si="272"/>
        <v>42082.630000000005</v>
      </c>
      <c r="T3469" s="18">
        <f t="shared" si="273"/>
        <v>42052.671666666662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8">
        <f t="shared" si="272"/>
        <v>42633.125</v>
      </c>
      <c r="T3470" s="18">
        <f t="shared" si="273"/>
        <v>42604.765381944439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8">
        <f t="shared" si="272"/>
        <v>42487.641724537039</v>
      </c>
      <c r="T3471" s="18">
        <f t="shared" si="273"/>
        <v>42457.641724537039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8">
        <f t="shared" si="272"/>
        <v>42565.901388888888</v>
      </c>
      <c r="T3472" s="18">
        <f t="shared" si="273"/>
        <v>42528.022013888884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8">
        <f t="shared" si="272"/>
        <v>41881.833333333336</v>
      </c>
      <c r="T3473" s="18">
        <f t="shared" si="273"/>
        <v>41840.820486111108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8">
        <f t="shared" si="272"/>
        <v>41948.249305555553</v>
      </c>
      <c r="T3474" s="18">
        <f t="shared" si="273"/>
        <v>41927.170497685183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8">
        <f t="shared" si="272"/>
        <v>42082.852083333331</v>
      </c>
      <c r="T3475" s="18">
        <f t="shared" si="273"/>
        <v>42061.834444444445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8">
        <f t="shared" si="272"/>
        <v>42570.501516203702</v>
      </c>
      <c r="T3476" s="18">
        <f t="shared" si="273"/>
        <v>42540.501516203702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8">
        <f t="shared" si="272"/>
        <v>41945</v>
      </c>
      <c r="T3477" s="18">
        <f t="shared" si="273"/>
        <v>41917.880833333329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8">
        <f t="shared" si="272"/>
        <v>41938.125</v>
      </c>
      <c r="T3478" s="18">
        <f t="shared" si="273"/>
        <v>41920.279976851853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8">
        <f t="shared" si="272"/>
        <v>42140.125</v>
      </c>
      <c r="T3479" s="18">
        <f t="shared" si="273"/>
        <v>42127.736608796295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8">
        <f t="shared" si="272"/>
        <v>42078.875</v>
      </c>
      <c r="T3480" s="18">
        <f t="shared" si="273"/>
        <v>42052.916921296302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8">
        <f t="shared" si="272"/>
        <v>41810.855092592588</v>
      </c>
      <c r="T3481" s="18">
        <f t="shared" si="273"/>
        <v>41780.855092592588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8">
        <f t="shared" si="272"/>
        <v>42194.875</v>
      </c>
      <c r="T3482" s="18">
        <f t="shared" si="273"/>
        <v>42170.317442129628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8">
        <f t="shared" si="272"/>
        <v>42005.24754629629</v>
      </c>
      <c r="T3483" s="18">
        <f t="shared" si="273"/>
        <v>41988.24754629629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8">
        <f t="shared" si="272"/>
        <v>41825.771597222221</v>
      </c>
      <c r="T3484" s="18">
        <f t="shared" si="273"/>
        <v>41795.771597222221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8">
        <f t="shared" si="272"/>
        <v>41822.668761574074</v>
      </c>
      <c r="T3485" s="18">
        <f t="shared" si="273"/>
        <v>41792.668761574074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8">
        <f t="shared" si="272"/>
        <v>42535.760405092587</v>
      </c>
      <c r="T3486" s="18">
        <f t="shared" si="273"/>
        <v>42505.760405092587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8">
        <f t="shared" si="272"/>
        <v>42401.693055555559</v>
      </c>
      <c r="T3487" s="18">
        <f t="shared" si="273"/>
        <v>42371.693055555559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8">
        <f t="shared" si="272"/>
        <v>42157.290972222225</v>
      </c>
      <c r="T3488" s="18">
        <f t="shared" si="273"/>
        <v>42125.87501157407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8">
        <f t="shared" si="272"/>
        <v>42178.940416666665</v>
      </c>
      <c r="T3489" s="18">
        <f t="shared" si="273"/>
        <v>42148.940416666665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8">
        <f t="shared" si="272"/>
        <v>42110.666666666672</v>
      </c>
      <c r="T3490" s="18">
        <f t="shared" si="273"/>
        <v>42086.768055555556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8">
        <f t="shared" si="272"/>
        <v>41782.875</v>
      </c>
      <c r="T3491" s="18">
        <f t="shared" si="273"/>
        <v>41752.635775462964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8">
        <f t="shared" si="272"/>
        <v>42472.802361111113</v>
      </c>
      <c r="T3492" s="18">
        <f t="shared" si="273"/>
        <v>42442.802361111113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8">
        <f t="shared" si="272"/>
        <v>42141.249814814815</v>
      </c>
      <c r="T3493" s="18">
        <f t="shared" si="273"/>
        <v>42120.249814814815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8">
        <f t="shared" si="272"/>
        <v>42302.009224537032</v>
      </c>
      <c r="T3494" s="18">
        <f t="shared" si="273"/>
        <v>42267.009224537032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8">
        <f t="shared" si="272"/>
        <v>41867.21597222222</v>
      </c>
      <c r="T3495" s="18">
        <f t="shared" si="273"/>
        <v>41847.866157407407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8">
        <f t="shared" si="272"/>
        <v>42699.25</v>
      </c>
      <c r="T3496" s="18">
        <f t="shared" si="273"/>
        <v>42688.214988425927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8">
        <f t="shared" si="272"/>
        <v>41943.720833333333</v>
      </c>
      <c r="T3497" s="18">
        <f t="shared" si="273"/>
        <v>41914.762835648151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8">
        <f t="shared" si="272"/>
        <v>42623.846828703703</v>
      </c>
      <c r="T3498" s="18">
        <f t="shared" si="273"/>
        <v>42583.846828703703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8">
        <f t="shared" si="272"/>
        <v>42522.916666666672</v>
      </c>
      <c r="T3499" s="18">
        <f t="shared" si="273"/>
        <v>42510.741944444439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8">
        <f t="shared" si="272"/>
        <v>42517.905555555553</v>
      </c>
      <c r="T3500" s="18">
        <f t="shared" si="273"/>
        <v>42458.15861111111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8">
        <f t="shared" si="272"/>
        <v>42185.290972222225</v>
      </c>
      <c r="T3501" s="18">
        <f t="shared" si="273"/>
        <v>42131.036168981482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8">
        <f t="shared" si="272"/>
        <v>42435.207638888889</v>
      </c>
      <c r="T3502" s="18">
        <f t="shared" si="273"/>
        <v>42418.91942129629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8">
        <f t="shared" si="272"/>
        <v>42257.763831018514</v>
      </c>
      <c r="T3503" s="18">
        <f t="shared" si="273"/>
        <v>42232.763831018514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8">
        <f t="shared" si="272"/>
        <v>42444.165972222225</v>
      </c>
      <c r="T3504" s="18">
        <f t="shared" si="273"/>
        <v>42429.839398148149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8">
        <f t="shared" si="272"/>
        <v>42574.478333333333</v>
      </c>
      <c r="T3505" s="18">
        <f t="shared" si="273"/>
        <v>42544.478333333333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8">
        <f t="shared" si="272"/>
        <v>42326.790405092594</v>
      </c>
      <c r="T3506" s="18">
        <f t="shared" si="273"/>
        <v>42296.748738425929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8">
        <f t="shared" si="272"/>
        <v>41771.166666666664</v>
      </c>
      <c r="T3507" s="18">
        <f t="shared" si="273"/>
        <v>41759.935706018521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8">
        <f t="shared" si="272"/>
        <v>41873.734259259261</v>
      </c>
      <c r="T3508" s="18">
        <f t="shared" si="273"/>
        <v>41828.734259259261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8">
        <f t="shared" si="272"/>
        <v>42520.92288194444</v>
      </c>
      <c r="T3509" s="18">
        <f t="shared" si="273"/>
        <v>42490.92288194444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8">
        <f t="shared" si="272"/>
        <v>42499.875</v>
      </c>
      <c r="T3510" s="18">
        <f t="shared" si="273"/>
        <v>42476.729780092588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8">
        <f t="shared" si="272"/>
        <v>41963.204861111109</v>
      </c>
      <c r="T3511" s="18">
        <f t="shared" si="273"/>
        <v>41949.859560185185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8">
        <f t="shared" si="272"/>
        <v>41821.62090277778</v>
      </c>
      <c r="T3512" s="18">
        <f t="shared" si="273"/>
        <v>41801.62090277778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8">
        <f t="shared" si="272"/>
        <v>41949.770833333336</v>
      </c>
      <c r="T3513" s="18">
        <f t="shared" si="273"/>
        <v>41926.873784722222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8">
        <f t="shared" si="272"/>
        <v>42116.49527777778</v>
      </c>
      <c r="T3514" s="18">
        <f t="shared" si="273"/>
        <v>42056.536944444444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8">
        <f t="shared" si="272"/>
        <v>41793.207638888889</v>
      </c>
      <c r="T3515" s="18">
        <f t="shared" si="273"/>
        <v>41780.096203703702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8">
        <f t="shared" si="272"/>
        <v>42036.207638888889</v>
      </c>
      <c r="T3516" s="18">
        <f t="shared" si="273"/>
        <v>42019.846666666665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8">
        <f t="shared" si="272"/>
        <v>42154.772812499999</v>
      </c>
      <c r="T3517" s="18">
        <f t="shared" si="273"/>
        <v>42124.772812499999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8">
        <f t="shared" si="272"/>
        <v>41889.125</v>
      </c>
      <c r="T3518" s="18">
        <f t="shared" si="273"/>
        <v>41855.010069444441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8">
        <f t="shared" si="272"/>
        <v>41823.458333333336</v>
      </c>
      <c r="T3519" s="18">
        <f t="shared" si="273"/>
        <v>41793.817523148151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8">
        <f t="shared" si="272"/>
        <v>41913.597916666666</v>
      </c>
      <c r="T3520" s="18">
        <f t="shared" si="273"/>
        <v>41892.783553240741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8">
        <f t="shared" si="272"/>
        <v>42066.598958333328</v>
      </c>
      <c r="T3521" s="18">
        <f t="shared" si="273"/>
        <v>42036.598958333328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8">
        <f t="shared" ref="S3522:S3585" si="277">(((I3522/60)/60)/24)+DATE(1970,1,)</f>
        <v>42252.57430555555</v>
      </c>
      <c r="T3522" s="18">
        <f t="shared" si="273"/>
        <v>42226.824212962965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8">
        <f t="shared" si="277"/>
        <v>41910.361342592594</v>
      </c>
      <c r="T3523" s="18">
        <f t="shared" ref="T3523:T3586" si="278">(((J3523/60)/60)/24)+DATE(1970,1,)</f>
        <v>41880.361342592594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8">
        <f t="shared" si="277"/>
        <v>42261.420833333337</v>
      </c>
      <c r="T3524" s="18">
        <f t="shared" si="278"/>
        <v>42233.789884259255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8">
        <f t="shared" si="277"/>
        <v>42637.958333333328</v>
      </c>
      <c r="T3525" s="18">
        <f t="shared" si="278"/>
        <v>42580.397546296299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8">
        <f t="shared" si="277"/>
        <v>41894.166666666664</v>
      </c>
      <c r="T3526" s="18">
        <f t="shared" si="278"/>
        <v>41879.76357638889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8">
        <f t="shared" si="277"/>
        <v>42224.666666666672</v>
      </c>
      <c r="T3527" s="18">
        <f t="shared" si="278"/>
        <v>42213.6956712963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8">
        <f t="shared" si="277"/>
        <v>42487.249305555553</v>
      </c>
      <c r="T3528" s="18">
        <f t="shared" si="278"/>
        <v>42459.335312499999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8">
        <f t="shared" si="277"/>
        <v>42195.165972222225</v>
      </c>
      <c r="T3529" s="18">
        <f t="shared" si="278"/>
        <v>42166.023206018523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8">
        <f t="shared" si="277"/>
        <v>42752.50136574074</v>
      </c>
      <c r="T3530" s="18">
        <f t="shared" si="278"/>
        <v>42732.50136574074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8">
        <f t="shared" si="277"/>
        <v>42197.041666666672</v>
      </c>
      <c r="T3531" s="18">
        <f t="shared" si="278"/>
        <v>42176.761782407411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8">
        <f t="shared" si="277"/>
        <v>42469.833333333328</v>
      </c>
      <c r="T3532" s="18">
        <f t="shared" si="278"/>
        <v>42441.623344907406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8">
        <f t="shared" si="277"/>
        <v>42550.654328703706</v>
      </c>
      <c r="T3533" s="18">
        <f t="shared" si="278"/>
        <v>42520.654328703706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8">
        <f t="shared" si="277"/>
        <v>41899.165972222225</v>
      </c>
      <c r="T3534" s="18">
        <f t="shared" si="278"/>
        <v>41883.599849537037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8">
        <f t="shared" si="277"/>
        <v>42318.802858796291</v>
      </c>
      <c r="T3535" s="18">
        <f t="shared" si="278"/>
        <v>42288.761192129634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8">
        <f t="shared" si="277"/>
        <v>42277.6252662037</v>
      </c>
      <c r="T3536" s="18">
        <f t="shared" si="278"/>
        <v>42242.6252662037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8">
        <f t="shared" si="277"/>
        <v>42278.75</v>
      </c>
      <c r="T3537" s="18">
        <f t="shared" si="278"/>
        <v>42247.640162037031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8">
        <f t="shared" si="277"/>
        <v>42357.499305555553</v>
      </c>
      <c r="T3538" s="18">
        <f t="shared" si="278"/>
        <v>42327.727141203708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8">
        <f t="shared" si="277"/>
        <v>41959.332638888889</v>
      </c>
      <c r="T3539" s="18">
        <f t="shared" si="278"/>
        <v>41922.354351851849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8">
        <f t="shared" si="277"/>
        <v>42598.420601851853</v>
      </c>
      <c r="T3540" s="18">
        <f t="shared" si="278"/>
        <v>42570.420601851853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8">
        <f t="shared" si="277"/>
        <v>42620.756041666667</v>
      </c>
      <c r="T3541" s="18">
        <f t="shared" si="278"/>
        <v>42599.756041666667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8">
        <f t="shared" si="277"/>
        <v>42546.003368055557</v>
      </c>
      <c r="T3542" s="18">
        <f t="shared" si="278"/>
        <v>42516.003368055557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8">
        <f t="shared" si="277"/>
        <v>42246.730034722219</v>
      </c>
      <c r="T3543" s="18">
        <f t="shared" si="278"/>
        <v>42221.730034722219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8">
        <f t="shared" si="277"/>
        <v>41888.599791666667</v>
      </c>
      <c r="T3544" s="18">
        <f t="shared" si="278"/>
        <v>41828.599791666667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8">
        <f t="shared" si="277"/>
        <v>42179.755312499998</v>
      </c>
      <c r="T3545" s="18">
        <f t="shared" si="278"/>
        <v>42149.755312499998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8">
        <f t="shared" si="277"/>
        <v>42069.831678240742</v>
      </c>
      <c r="T3546" s="18">
        <f t="shared" si="278"/>
        <v>42039.831678240742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8">
        <f t="shared" si="277"/>
        <v>42104.807395833333</v>
      </c>
      <c r="T3547" s="18">
        <f t="shared" si="278"/>
        <v>42074.807395833333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8">
        <f t="shared" si="277"/>
        <v>42094.165972222225</v>
      </c>
      <c r="T3548" s="18">
        <f t="shared" si="278"/>
        <v>42072.660694444443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8">
        <f t="shared" si="277"/>
        <v>42503.165972222225</v>
      </c>
      <c r="T3549" s="18">
        <f t="shared" si="278"/>
        <v>42479.078715277778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8">
        <f t="shared" si="277"/>
        <v>42433.041666666672</v>
      </c>
      <c r="T3550" s="18">
        <f t="shared" si="278"/>
        <v>42410.942291666666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8">
        <f t="shared" si="277"/>
        <v>42250.394363425927</v>
      </c>
      <c r="T3551" s="18">
        <f t="shared" si="278"/>
        <v>42222.394363425927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8">
        <f t="shared" si="277"/>
        <v>42491.893495370372</v>
      </c>
      <c r="T3552" s="18">
        <f t="shared" si="278"/>
        <v>42461.893495370372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8">
        <f t="shared" si="277"/>
        <v>41780.921527777777</v>
      </c>
      <c r="T3553" s="18">
        <f t="shared" si="278"/>
        <v>41752.515856481477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8">
        <f t="shared" si="277"/>
        <v>41817.587083333332</v>
      </c>
      <c r="T3554" s="18">
        <f t="shared" si="278"/>
        <v>41787.587083333332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8">
        <f t="shared" si="277"/>
        <v>42227</v>
      </c>
      <c r="T3555" s="18">
        <f t="shared" si="278"/>
        <v>42195.028703703705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8">
        <f t="shared" si="277"/>
        <v>42045.708333333328</v>
      </c>
      <c r="T3556" s="18">
        <f t="shared" si="278"/>
        <v>42015.050451388888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8">
        <f t="shared" si="277"/>
        <v>42690.483726851846</v>
      </c>
      <c r="T3557" s="18">
        <f t="shared" si="278"/>
        <v>42660.442060185189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8">
        <f t="shared" si="277"/>
        <v>41867.649583333332</v>
      </c>
      <c r="T3558" s="18">
        <f t="shared" si="278"/>
        <v>41807.649583333332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8">
        <f t="shared" si="277"/>
        <v>41763.276747685188</v>
      </c>
      <c r="T3559" s="18">
        <f t="shared" si="278"/>
        <v>41729.276747685188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8">
        <f t="shared" si="277"/>
        <v>42180.875</v>
      </c>
      <c r="T3560" s="18">
        <f t="shared" si="278"/>
        <v>42138.816840277781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8">
        <f t="shared" si="277"/>
        <v>42215.373611111107</v>
      </c>
      <c r="T3561" s="18">
        <f t="shared" si="278"/>
        <v>42193.096157407403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8">
        <f t="shared" si="277"/>
        <v>42150.114583333328</v>
      </c>
      <c r="T3562" s="18">
        <f t="shared" si="278"/>
        <v>42114.889652777783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8">
        <f t="shared" si="277"/>
        <v>42220.774999999994</v>
      </c>
      <c r="T3563" s="18">
        <f t="shared" si="278"/>
        <v>42202.680300925931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8">
        <f t="shared" si="277"/>
        <v>42441.916666666672</v>
      </c>
      <c r="T3564" s="18">
        <f t="shared" si="278"/>
        <v>42432.761886574073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8">
        <f t="shared" si="277"/>
        <v>42582.791666666672</v>
      </c>
      <c r="T3565" s="18">
        <f t="shared" si="278"/>
        <v>42554.671944444446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8">
        <f t="shared" si="277"/>
        <v>42281.666666666672</v>
      </c>
      <c r="T3566" s="18">
        <f t="shared" si="278"/>
        <v>42235.623252314821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8">
        <f t="shared" si="277"/>
        <v>42003.743148148147</v>
      </c>
      <c r="T3567" s="18">
        <f t="shared" si="278"/>
        <v>41973.743148148147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8">
        <f t="shared" si="277"/>
        <v>42026.507905092592</v>
      </c>
      <c r="T3568" s="18">
        <f t="shared" si="278"/>
        <v>41996.507905092592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8">
        <f t="shared" si="277"/>
        <v>42164.810694444444</v>
      </c>
      <c r="T3569" s="18">
        <f t="shared" si="278"/>
        <v>42134.810694444444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8">
        <f t="shared" si="277"/>
        <v>41898.740671296298</v>
      </c>
      <c r="T3570" s="18">
        <f t="shared" si="278"/>
        <v>41868.740671296298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8">
        <f t="shared" si="277"/>
        <v>42011.688611111109</v>
      </c>
      <c r="T3571" s="18">
        <f t="shared" si="278"/>
        <v>41981.688611111109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8">
        <f t="shared" si="277"/>
        <v>42003.291666666672</v>
      </c>
      <c r="T3572" s="18">
        <f t="shared" si="278"/>
        <v>41975.331979166673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8">
        <f t="shared" si="277"/>
        <v>41941.858946759261</v>
      </c>
      <c r="T3573" s="18">
        <f t="shared" si="278"/>
        <v>41911.858946759261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8">
        <f t="shared" si="277"/>
        <v>42175.570393518516</v>
      </c>
      <c r="T3574" s="18">
        <f t="shared" si="278"/>
        <v>42145.570393518516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8">
        <f t="shared" si="277"/>
        <v>41950.417199074072</v>
      </c>
      <c r="T3575" s="18">
        <f t="shared" si="278"/>
        <v>41920.375532407408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8">
        <f t="shared" si="277"/>
        <v>41955.984351851846</v>
      </c>
      <c r="T3576" s="18">
        <f t="shared" si="278"/>
        <v>41925.942685185182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8">
        <f t="shared" si="277"/>
        <v>42592.165972222225</v>
      </c>
      <c r="T3577" s="18">
        <f t="shared" si="278"/>
        <v>42560.783877314811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8">
        <f t="shared" si="277"/>
        <v>42708.590902777782</v>
      </c>
      <c r="T3578" s="18">
        <f t="shared" si="278"/>
        <v>42648.54923611111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8">
        <f t="shared" si="277"/>
        <v>42119.26944444445</v>
      </c>
      <c r="T3579" s="18">
        <f t="shared" si="278"/>
        <v>42092.786840277782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8">
        <f t="shared" si="277"/>
        <v>42489.733530092592</v>
      </c>
      <c r="T3580" s="18">
        <f t="shared" si="278"/>
        <v>42459.733530092592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8">
        <f t="shared" si="277"/>
        <v>42459.720555555556</v>
      </c>
      <c r="T3581" s="18">
        <f t="shared" si="278"/>
        <v>42429.762222222227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8">
        <f t="shared" si="277"/>
        <v>42063.207638888889</v>
      </c>
      <c r="T3582" s="18">
        <f t="shared" si="278"/>
        <v>42025.176180555558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8">
        <f t="shared" si="277"/>
        <v>41849.471180555556</v>
      </c>
      <c r="T3583" s="18">
        <f t="shared" si="278"/>
        <v>41835.471180555556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8">
        <f t="shared" si="277"/>
        <v>42464.095856481479</v>
      </c>
      <c r="T3584" s="18">
        <f t="shared" si="278"/>
        <v>42450.095856481479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8">
        <f t="shared" si="277"/>
        <v>42477.384317129632</v>
      </c>
      <c r="T3585" s="18">
        <f t="shared" si="278"/>
        <v>42417.425983796296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8">
        <f t="shared" ref="S3586:S3649" si="282">(((I3586/60)/60)/24)+DATE(1970,1,)</f>
        <v>42197.316481481481</v>
      </c>
      <c r="T3586" s="18">
        <f t="shared" si="278"/>
        <v>42167.316481481481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8">
        <f t="shared" si="282"/>
        <v>41993.716319444444</v>
      </c>
      <c r="T3587" s="18">
        <f t="shared" ref="T3587:T3650" si="283">(((J3587/60)/60)/24)+DATE(1970,1,)</f>
        <v>41963.716319444444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8">
        <f t="shared" si="282"/>
        <v>42635.697569444441</v>
      </c>
      <c r="T3588" s="18">
        <f t="shared" si="283"/>
        <v>42575.697569444441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8">
        <f t="shared" si="282"/>
        <v>42547.791666666672</v>
      </c>
      <c r="T3589" s="18">
        <f t="shared" si="283"/>
        <v>42502.539976851855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8">
        <f t="shared" si="282"/>
        <v>42122.958333333328</v>
      </c>
      <c r="T3590" s="18">
        <f t="shared" si="283"/>
        <v>42100.828819444447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8">
        <f t="shared" si="282"/>
        <v>42149.647534722222</v>
      </c>
      <c r="T3591" s="18">
        <f t="shared" si="283"/>
        <v>42124.647534722222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8">
        <f t="shared" si="282"/>
        <v>41931.333726851852</v>
      </c>
      <c r="T3592" s="18">
        <f t="shared" si="283"/>
        <v>41901.333726851852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8">
        <f t="shared" si="282"/>
        <v>42027.207638888889</v>
      </c>
      <c r="T3593" s="18">
        <f t="shared" si="283"/>
        <v>42002.948425925926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8">
        <f t="shared" si="282"/>
        <v>42045.207638888889</v>
      </c>
      <c r="T3594" s="18">
        <f t="shared" si="283"/>
        <v>41987.829942129625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8">
        <f t="shared" si="282"/>
        <v>42008.851388888885</v>
      </c>
      <c r="T3595" s="18">
        <f t="shared" si="283"/>
        <v>41973.898599537039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8">
        <f t="shared" si="282"/>
        <v>42616.066921296297</v>
      </c>
      <c r="T3596" s="18">
        <f t="shared" si="283"/>
        <v>42591.066921296297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8">
        <f t="shared" si="282"/>
        <v>42075.290972222225</v>
      </c>
      <c r="T3597" s="18">
        <f t="shared" si="283"/>
        <v>42049.008368055554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8">
        <f t="shared" si="282"/>
        <v>41876.715069444443</v>
      </c>
      <c r="T3598" s="18">
        <f t="shared" si="283"/>
        <v>41855.715069444443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8">
        <f t="shared" si="282"/>
        <v>42431.249305555553</v>
      </c>
      <c r="T3599" s="18">
        <f t="shared" si="283"/>
        <v>42416.585532407407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8">
        <f t="shared" si="282"/>
        <v>41884.207638888889</v>
      </c>
      <c r="T3600" s="18">
        <f t="shared" si="283"/>
        <v>41865.79886574074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8">
        <f t="shared" si="282"/>
        <v>42245</v>
      </c>
      <c r="T3601" s="18">
        <f t="shared" si="283"/>
        <v>42219.79487268519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8">
        <f t="shared" si="282"/>
        <v>42655.849120370374</v>
      </c>
      <c r="T3602" s="18">
        <f t="shared" si="283"/>
        <v>42627.849120370374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8">
        <f t="shared" si="282"/>
        <v>42019.99863425926</v>
      </c>
      <c r="T3603" s="18">
        <f t="shared" si="283"/>
        <v>41989.99863425926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8">
        <f t="shared" si="282"/>
        <v>42506.894432870366</v>
      </c>
      <c r="T3604" s="18">
        <f t="shared" si="283"/>
        <v>42446.894432870366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8">
        <f t="shared" si="282"/>
        <v>42312.906018518523</v>
      </c>
      <c r="T3605" s="18">
        <f t="shared" si="283"/>
        <v>42282.864351851851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8">
        <f t="shared" si="282"/>
        <v>42488.290972222225</v>
      </c>
      <c r="T3606" s="18">
        <f t="shared" si="283"/>
        <v>42482.015694444446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8">
        <f t="shared" si="282"/>
        <v>42412.793124999997</v>
      </c>
      <c r="T3607" s="18">
        <f t="shared" si="283"/>
        <v>42382.793124999997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8">
        <f t="shared" si="282"/>
        <v>42595.604826388888</v>
      </c>
      <c r="T3608" s="18">
        <f t="shared" si="283"/>
        <v>42565.604826388888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8">
        <f t="shared" si="282"/>
        <v>42352</v>
      </c>
      <c r="T3609" s="18">
        <f t="shared" si="283"/>
        <v>42337.963912037041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8">
        <f t="shared" si="282"/>
        <v>42537.583333333328</v>
      </c>
      <c r="T3610" s="18">
        <f t="shared" si="283"/>
        <v>42505.709375000006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8">
        <f t="shared" si="282"/>
        <v>42458.950057870374</v>
      </c>
      <c r="T3611" s="18">
        <f t="shared" si="283"/>
        <v>42428.991724537031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8">
        <f t="shared" si="282"/>
        <v>42232.432129629626</v>
      </c>
      <c r="T3612" s="18">
        <f t="shared" si="283"/>
        <v>42202.432129629626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8">
        <f t="shared" si="282"/>
        <v>42101.370381944449</v>
      </c>
      <c r="T3613" s="18">
        <f t="shared" si="283"/>
        <v>42071.370381944449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8">
        <f t="shared" si="282"/>
        <v>41798.726979166669</v>
      </c>
      <c r="T3614" s="18">
        <f t="shared" si="283"/>
        <v>41788.726979166669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8">
        <f t="shared" si="282"/>
        <v>41817.58997685185</v>
      </c>
      <c r="T3615" s="18">
        <f t="shared" si="283"/>
        <v>41787.58997685185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8">
        <f t="shared" si="282"/>
        <v>42173.041851851856</v>
      </c>
      <c r="T3616" s="18">
        <f t="shared" si="283"/>
        <v>42143.041851851856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8">
        <f t="shared" si="282"/>
        <v>42347.593703703707</v>
      </c>
      <c r="T3617" s="18">
        <f t="shared" si="283"/>
        <v>42317.593703703707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8">
        <f t="shared" si="282"/>
        <v>42081.908148148148</v>
      </c>
      <c r="T3618" s="18">
        <f t="shared" si="283"/>
        <v>42051.949814814812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8">
        <f t="shared" si="282"/>
        <v>42793</v>
      </c>
      <c r="T3619" s="18">
        <f t="shared" si="283"/>
        <v>42778.610289351855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8">
        <f t="shared" si="282"/>
        <v>42157.627893518518</v>
      </c>
      <c r="T3620" s="18">
        <f t="shared" si="283"/>
        <v>42127.627893518518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8">
        <f t="shared" si="282"/>
        <v>42692.916666666672</v>
      </c>
      <c r="T3621" s="18">
        <f t="shared" si="283"/>
        <v>42660.132245370376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8">
        <f t="shared" si="282"/>
        <v>42067.166666666672</v>
      </c>
      <c r="T3622" s="18">
        <f t="shared" si="283"/>
        <v>42036.938206018516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8">
        <f t="shared" si="282"/>
        <v>42642.875</v>
      </c>
      <c r="T3623" s="18">
        <f t="shared" si="283"/>
        <v>42618.935694444444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8">
        <f t="shared" si="282"/>
        <v>41909.140972222223</v>
      </c>
      <c r="T3624" s="18">
        <f t="shared" si="283"/>
        <v>41876.221886574072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8">
        <f t="shared" si="282"/>
        <v>41845.291666666664</v>
      </c>
      <c r="T3625" s="18">
        <f t="shared" si="283"/>
        <v>41827.736921296295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8">
        <f t="shared" si="282"/>
        <v>42604.774189814809</v>
      </c>
      <c r="T3626" s="18">
        <f t="shared" si="283"/>
        <v>42544.774189814809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8">
        <f t="shared" si="282"/>
        <v>42186.652511574073</v>
      </c>
      <c r="T3627" s="18">
        <f t="shared" si="283"/>
        <v>42156.652511574073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8">
        <f t="shared" si="282"/>
        <v>41866.667326388888</v>
      </c>
      <c r="T3628" s="18">
        <f t="shared" si="283"/>
        <v>41845.667326388888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8">
        <f t="shared" si="282"/>
        <v>42510.165972222225</v>
      </c>
      <c r="T3629" s="18">
        <f t="shared" si="283"/>
        <v>42459.741747685184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8">
        <f t="shared" si="282"/>
        <v>42350.874953703707</v>
      </c>
      <c r="T3630" s="18">
        <f t="shared" si="283"/>
        <v>42290.833287037036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8">
        <f t="shared" si="282"/>
        <v>42494.708333333328</v>
      </c>
      <c r="T3631" s="18">
        <f t="shared" si="283"/>
        <v>42436.094490740739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8">
        <f t="shared" si="282"/>
        <v>41971.888773148152</v>
      </c>
      <c r="T3632" s="18">
        <f t="shared" si="283"/>
        <v>41941.84710648148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8">
        <f t="shared" si="282"/>
        <v>41904.165972222225</v>
      </c>
      <c r="T3633" s="18">
        <f t="shared" si="283"/>
        <v>41879.753437499996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8">
        <f t="shared" si="282"/>
        <v>41965.936909722222</v>
      </c>
      <c r="T3634" s="18">
        <f t="shared" si="283"/>
        <v>41945.936909722222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8">
        <f t="shared" si="282"/>
        <v>42692.041666666672</v>
      </c>
      <c r="T3635" s="18">
        <f t="shared" si="283"/>
        <v>42648.623460648145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8">
        <f t="shared" si="282"/>
        <v>42748.165972222225</v>
      </c>
      <c r="T3636" s="18">
        <f t="shared" si="283"/>
        <v>42700.166365740741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8">
        <f t="shared" si="282"/>
        <v>42479.88282407407</v>
      </c>
      <c r="T3637" s="18">
        <f t="shared" si="283"/>
        <v>42449.88282407407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8">
        <f t="shared" si="282"/>
        <v>42260.694780092599</v>
      </c>
      <c r="T3638" s="18">
        <f t="shared" si="283"/>
        <v>42225.694780092599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8">
        <f t="shared" si="282"/>
        <v>42004.700636574074</v>
      </c>
      <c r="T3639" s="18">
        <f t="shared" si="283"/>
        <v>41974.700636574074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8">
        <f t="shared" si="282"/>
        <v>42112.631157407406</v>
      </c>
      <c r="T3640" s="18">
        <f t="shared" si="283"/>
        <v>42052.672824074078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8">
        <f t="shared" si="282"/>
        <v>42649.632638888885</v>
      </c>
      <c r="T3641" s="18">
        <f t="shared" si="283"/>
        <v>42589.677152777775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8">
        <f t="shared" si="282"/>
        <v>42133.781597222223</v>
      </c>
      <c r="T3642" s="18">
        <f t="shared" si="283"/>
        <v>42103.781597222223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8">
        <f t="shared" si="282"/>
        <v>41916.208333333336</v>
      </c>
      <c r="T3643" s="18">
        <f t="shared" si="283"/>
        <v>41898.627071759263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8">
        <f t="shared" si="282"/>
        <v>42337.708333333328</v>
      </c>
      <c r="T3644" s="18">
        <f t="shared" si="283"/>
        <v>42296.816284722227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8">
        <f t="shared" si="282"/>
        <v>42324.185636574075</v>
      </c>
      <c r="T3645" s="18">
        <f t="shared" si="283"/>
        <v>42284.143969907411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8">
        <f t="shared" si="282"/>
        <v>42436.207638888889</v>
      </c>
      <c r="T3646" s="18">
        <f t="shared" si="283"/>
        <v>42408.241747685184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8">
        <f t="shared" si="282"/>
        <v>42695.012013888889</v>
      </c>
      <c r="T3647" s="18">
        <f t="shared" si="283"/>
        <v>42664.970347222217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8">
        <f t="shared" si="282"/>
        <v>42170.979166666672</v>
      </c>
      <c r="T3648" s="18">
        <f t="shared" si="283"/>
        <v>42139.421319444446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8">
        <f t="shared" si="282"/>
        <v>42642.749155092592</v>
      </c>
      <c r="T3649" s="18">
        <f t="shared" si="283"/>
        <v>42597.749155092592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8">
        <f t="shared" ref="S3650:S3713" si="287">(((I3650/60)/60)/24)+DATE(1970,1,)</f>
        <v>41916.292187500003</v>
      </c>
      <c r="T3650" s="18">
        <f t="shared" si="283"/>
        <v>41886.292187500003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8">
        <f t="shared" si="287"/>
        <v>41805.712893518517</v>
      </c>
      <c r="T3651" s="18">
        <f t="shared" ref="T3651:T3714" si="288">(((J3651/60)/60)/24)+DATE(1970,1,)</f>
        <v>41779.712893518517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8">
        <f t="shared" si="287"/>
        <v>42401.478981481487</v>
      </c>
      <c r="T3652" s="18">
        <f t="shared" si="288"/>
        <v>42380.478981481487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8">
        <f t="shared" si="287"/>
        <v>41860.665972222225</v>
      </c>
      <c r="T3653" s="18">
        <f t="shared" si="288"/>
        <v>41827.646319444444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8">
        <f t="shared" si="287"/>
        <v>42606.165972222225</v>
      </c>
      <c r="T3654" s="18">
        <f t="shared" si="288"/>
        <v>42595.644699074073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8">
        <f t="shared" si="287"/>
        <v>42220.363506944443</v>
      </c>
      <c r="T3655" s="18">
        <f t="shared" si="288"/>
        <v>42190.363506944443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8">
        <f t="shared" si="287"/>
        <v>42462.708333333328</v>
      </c>
      <c r="T3656" s="18">
        <f t="shared" si="288"/>
        <v>42439.416504629626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8">
        <f t="shared" si="287"/>
        <v>42202.290972222225</v>
      </c>
      <c r="T3657" s="18">
        <f t="shared" si="288"/>
        <v>42172.803217592591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8">
        <f t="shared" si="287"/>
        <v>42766.957638888889</v>
      </c>
      <c r="T3658" s="18">
        <f t="shared" si="288"/>
        <v>42736.910138888896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8">
        <f t="shared" si="287"/>
        <v>42521.904166666667</v>
      </c>
      <c r="T3659" s="18">
        <f t="shared" si="288"/>
        <v>42498.629849537043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8">
        <f t="shared" si="287"/>
        <v>41821.165972222225</v>
      </c>
      <c r="T3660" s="18">
        <f t="shared" si="288"/>
        <v>41774.858564814815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8">
        <f t="shared" si="287"/>
        <v>42081.610416666663</v>
      </c>
      <c r="T3661" s="18">
        <f t="shared" si="288"/>
        <v>42054.277199074073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8">
        <f t="shared" si="287"/>
        <v>41995.881076388891</v>
      </c>
      <c r="T3662" s="18">
        <f t="shared" si="288"/>
        <v>41970.881076388891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8">
        <f t="shared" si="287"/>
        <v>42469.166666666672</v>
      </c>
      <c r="T3663" s="18">
        <f t="shared" si="288"/>
        <v>42446.896666666667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8">
        <f t="shared" si="287"/>
        <v>42093.178402777776</v>
      </c>
      <c r="T3664" s="18">
        <f t="shared" si="288"/>
        <v>42063.220069444447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8">
        <f t="shared" si="287"/>
        <v>42724.493402777778</v>
      </c>
      <c r="T3665" s="18">
        <f t="shared" si="288"/>
        <v>42664.451736111107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8">
        <f t="shared" si="287"/>
        <v>42536.248715277776</v>
      </c>
      <c r="T3666" s="18">
        <f t="shared" si="288"/>
        <v>42522.248715277776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8">
        <f t="shared" si="287"/>
        <v>42304.829166666663</v>
      </c>
      <c r="T3667" s="18">
        <f t="shared" si="288"/>
        <v>42293.808124999996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8">
        <f t="shared" si="287"/>
        <v>41843.291666666664</v>
      </c>
      <c r="T3668" s="18">
        <f t="shared" si="288"/>
        <v>41821.90488425926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8">
        <f t="shared" si="287"/>
        <v>42202.970127314817</v>
      </c>
      <c r="T3669" s="18">
        <f t="shared" si="288"/>
        <v>42172.970127314817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8">
        <f t="shared" si="287"/>
        <v>42207.772916666669</v>
      </c>
      <c r="T3670" s="18">
        <f t="shared" si="288"/>
        <v>42184.556157407409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8">
        <f t="shared" si="287"/>
        <v>42165.675196759257</v>
      </c>
      <c r="T3671" s="18">
        <f t="shared" si="288"/>
        <v>42135.675196759257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8">
        <f t="shared" si="287"/>
        <v>42154.958333333328</v>
      </c>
      <c r="T3672" s="18">
        <f t="shared" si="288"/>
        <v>42141.514016203699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8">
        <f t="shared" si="287"/>
        <v>41840.165972222225</v>
      </c>
      <c r="T3673" s="18">
        <f t="shared" si="288"/>
        <v>41819.62809027778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8">
        <f t="shared" si="287"/>
        <v>41907.946574074071</v>
      </c>
      <c r="T3674" s="18">
        <f t="shared" si="288"/>
        <v>41877.946574074071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8">
        <f t="shared" si="287"/>
        <v>41947.536111111112</v>
      </c>
      <c r="T3675" s="18">
        <f t="shared" si="288"/>
        <v>41913.295104166667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8">
        <f t="shared" si="287"/>
        <v>42615.873020833329</v>
      </c>
      <c r="T3676" s="18">
        <f t="shared" si="288"/>
        <v>42555.873020833329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8">
        <f t="shared" si="287"/>
        <v>42504.958333333328</v>
      </c>
      <c r="T3677" s="18">
        <f t="shared" si="288"/>
        <v>42492.597013888888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8">
        <f t="shared" si="287"/>
        <v>41893.815787037034</v>
      </c>
      <c r="T3678" s="18">
        <f t="shared" si="288"/>
        <v>41875.815787037034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8">
        <f t="shared" si="287"/>
        <v>41822.165972222225</v>
      </c>
      <c r="T3679" s="18">
        <f t="shared" si="288"/>
        <v>41801.574282407404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8">
        <f t="shared" si="287"/>
        <v>42154.531226851846</v>
      </c>
      <c r="T3680" s="18">
        <f t="shared" si="288"/>
        <v>42119.531226851846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8">
        <f t="shared" si="287"/>
        <v>41820.207638888889</v>
      </c>
      <c r="T3681" s="18">
        <f t="shared" si="288"/>
        <v>41785.761354166665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8">
        <f t="shared" si="287"/>
        <v>42647.454097222217</v>
      </c>
      <c r="T3682" s="18">
        <f t="shared" si="288"/>
        <v>42626.454097222217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8">
        <f t="shared" si="287"/>
        <v>42383.651504629626</v>
      </c>
      <c r="T3683" s="18">
        <f t="shared" si="288"/>
        <v>42373.651504629626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8">
        <f t="shared" si="287"/>
        <v>41805.290972222225</v>
      </c>
      <c r="T3684" s="18">
        <f t="shared" si="288"/>
        <v>41771.685393518521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8">
        <f t="shared" si="287"/>
        <v>42662.116851851853</v>
      </c>
      <c r="T3685" s="18">
        <f t="shared" si="288"/>
        <v>42632.116851851853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8">
        <f t="shared" si="287"/>
        <v>42248.180393518516</v>
      </c>
      <c r="T3686" s="18">
        <f t="shared" si="288"/>
        <v>42218.180393518516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8">
        <f t="shared" si="287"/>
        <v>41777.875</v>
      </c>
      <c r="T3687" s="18">
        <f t="shared" si="288"/>
        <v>41752.593275462961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8">
        <f t="shared" si="287"/>
        <v>42244.165972222225</v>
      </c>
      <c r="T3688" s="18">
        <f t="shared" si="288"/>
        <v>42229.662731481483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8">
        <f t="shared" si="287"/>
        <v>41816.218229166669</v>
      </c>
      <c r="T3689" s="18">
        <f t="shared" si="288"/>
        <v>41786.218229166669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8">
        <f t="shared" si="287"/>
        <v>41858.787083333329</v>
      </c>
      <c r="T3690" s="18">
        <f t="shared" si="288"/>
        <v>41828.787083333329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8">
        <f t="shared" si="287"/>
        <v>42175.934027777781</v>
      </c>
      <c r="T3691" s="18">
        <f t="shared" si="288"/>
        <v>42146.826840277776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8">
        <f t="shared" si="287"/>
        <v>41969.639849537038</v>
      </c>
      <c r="T3692" s="18">
        <f t="shared" si="288"/>
        <v>41939.598182870373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8">
        <f t="shared" si="287"/>
        <v>42064.207638888889</v>
      </c>
      <c r="T3693" s="18">
        <f t="shared" si="288"/>
        <v>42019.700567129628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8">
        <f t="shared" si="287"/>
        <v>41900</v>
      </c>
      <c r="T3694" s="18">
        <f t="shared" si="288"/>
        <v>41890.96503472222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8">
        <f t="shared" si="287"/>
        <v>42337.9375</v>
      </c>
      <c r="T3695" s="18">
        <f t="shared" si="288"/>
        <v>42308.191307870366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8">
        <f t="shared" si="287"/>
        <v>42526.083333333328</v>
      </c>
      <c r="T3696" s="18">
        <f t="shared" si="288"/>
        <v>42489.133877314816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8">
        <f t="shared" si="287"/>
        <v>42014.870486111111</v>
      </c>
      <c r="T3697" s="18">
        <f t="shared" si="288"/>
        <v>41994.870486111111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8">
        <f t="shared" si="287"/>
        <v>42047.617083333331</v>
      </c>
      <c r="T3698" s="18">
        <f t="shared" si="288"/>
        <v>41987.617083333331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8">
        <f t="shared" si="287"/>
        <v>42499.465833333335</v>
      </c>
      <c r="T3699" s="18">
        <f t="shared" si="288"/>
        <v>42478.465833333335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8">
        <f t="shared" si="287"/>
        <v>42430.806562500002</v>
      </c>
      <c r="T3700" s="18">
        <f t="shared" si="288"/>
        <v>42400.806562500002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8">
        <f t="shared" si="287"/>
        <v>41926.602037037039</v>
      </c>
      <c r="T3701" s="18">
        <f t="shared" si="288"/>
        <v>41896.602037037039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8">
        <f t="shared" si="287"/>
        <v>41911.666666666664</v>
      </c>
      <c r="T3702" s="18">
        <f t="shared" si="288"/>
        <v>41881.585648148146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8">
        <f t="shared" si="287"/>
        <v>42158.541585648149</v>
      </c>
      <c r="T3703" s="18">
        <f t="shared" si="288"/>
        <v>42128.541585648149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8">
        <f t="shared" si="287"/>
        <v>42560.957638888889</v>
      </c>
      <c r="T3704" s="18">
        <f t="shared" si="288"/>
        <v>42523.53800925926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8">
        <f t="shared" si="287"/>
        <v>42594.290972222225</v>
      </c>
      <c r="T3705" s="18">
        <f t="shared" si="288"/>
        <v>42555.504490740743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8">
        <f t="shared" si="287"/>
        <v>42520.689745370371</v>
      </c>
      <c r="T3706" s="18">
        <f t="shared" si="288"/>
        <v>42460.689745370371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8">
        <f t="shared" si="287"/>
        <v>41812.75</v>
      </c>
      <c r="T3707" s="18">
        <f t="shared" si="288"/>
        <v>41791.542986111112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8">
        <f t="shared" si="287"/>
        <v>41893.913761574076</v>
      </c>
      <c r="T3708" s="18">
        <f t="shared" si="288"/>
        <v>41878.913761574076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8">
        <f t="shared" si="287"/>
        <v>42572.226388888885</v>
      </c>
      <c r="T3709" s="18">
        <f t="shared" si="288"/>
        <v>42551.048356481479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8">
        <f t="shared" si="287"/>
        <v>41823.142199074071</v>
      </c>
      <c r="T3710" s="18">
        <f t="shared" si="288"/>
        <v>41809.142199074071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8">
        <f t="shared" si="287"/>
        <v>41814.707708333335</v>
      </c>
      <c r="T3711" s="18">
        <f t="shared" si="288"/>
        <v>41784.707708333335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8">
        <f t="shared" si="287"/>
        <v>42096.576249999998</v>
      </c>
      <c r="T3712" s="18">
        <f t="shared" si="288"/>
        <v>42071.576249999998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8">
        <f t="shared" si="287"/>
        <v>41804.666666666664</v>
      </c>
      <c r="T3713" s="18">
        <f t="shared" si="288"/>
        <v>41778.724224537036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8">
        <f t="shared" ref="S3714:S3777" si="292">(((I3714/60)/60)/24)+DATE(1970,1,)</f>
        <v>42154.290972222225</v>
      </c>
      <c r="T3714" s="18">
        <f t="shared" si="288"/>
        <v>42133.172071759262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8">
        <f t="shared" si="292"/>
        <v>42524.738032407404</v>
      </c>
      <c r="T3715" s="18">
        <f t="shared" ref="T3715:T3778" si="293">(((J3715/60)/60)/24)+DATE(1970,1,)</f>
        <v>42504.738032407404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8">
        <f t="shared" si="292"/>
        <v>42149.165972222225</v>
      </c>
      <c r="T3716" s="18">
        <f t="shared" si="293"/>
        <v>42117.556331018524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8">
        <f t="shared" si="292"/>
        <v>42093.536111111112</v>
      </c>
      <c r="T3717" s="18">
        <f t="shared" si="293"/>
        <v>42035.995590277773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8">
        <f t="shared" si="292"/>
        <v>42389.887835648144</v>
      </c>
      <c r="T3718" s="18">
        <f t="shared" si="293"/>
        <v>42359.887835648144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8">
        <f t="shared" si="292"/>
        <v>42132.866307870368</v>
      </c>
      <c r="T3719" s="18">
        <f t="shared" si="293"/>
        <v>42101.866307870368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8">
        <f t="shared" si="292"/>
        <v>42061.716145833328</v>
      </c>
      <c r="T3720" s="18">
        <f t="shared" si="293"/>
        <v>42031.716145833328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8">
        <f t="shared" si="292"/>
        <v>42176.729930555557</v>
      </c>
      <c r="T3721" s="18">
        <f t="shared" si="293"/>
        <v>42146.729930555557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8">
        <f t="shared" si="292"/>
        <v>42186.993125000001</v>
      </c>
      <c r="T3722" s="18">
        <f t="shared" si="293"/>
        <v>42164.993125000001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8">
        <f t="shared" si="292"/>
        <v>41947.977824074071</v>
      </c>
      <c r="T3723" s="18">
        <f t="shared" si="293"/>
        <v>41926.936157407406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8">
        <f t="shared" si="292"/>
        <v>42410.957638888889</v>
      </c>
      <c r="T3724" s="18">
        <f t="shared" si="293"/>
        <v>42380.671840277777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8">
        <f t="shared" si="292"/>
        <v>41972.794699074075</v>
      </c>
      <c r="T3725" s="18">
        <f t="shared" si="293"/>
        <v>41942.753032407411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8">
        <f t="shared" si="292"/>
        <v>42493.958333333328</v>
      </c>
      <c r="T3726" s="18">
        <f t="shared" si="293"/>
        <v>42464.491435185191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8">
        <f t="shared" si="292"/>
        <v>42417.895833333328</v>
      </c>
      <c r="T3727" s="18">
        <f t="shared" si="293"/>
        <v>42400.945219907408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8">
        <f t="shared" si="292"/>
        <v>42488.875</v>
      </c>
      <c r="T3728" s="18">
        <f t="shared" si="293"/>
        <v>42461.140868055561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8">
        <f t="shared" si="292"/>
        <v>42662.204861111109</v>
      </c>
      <c r="T3729" s="18">
        <f t="shared" si="293"/>
        <v>42631.348310185189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8">
        <f t="shared" si="292"/>
        <v>42234.171018518522</v>
      </c>
      <c r="T3730" s="18">
        <f t="shared" si="293"/>
        <v>42204.171018518522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8">
        <f t="shared" si="292"/>
        <v>42085.16333333333</v>
      </c>
      <c r="T3731" s="18">
        <f t="shared" si="293"/>
        <v>42040.205000000002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8">
        <f t="shared" si="292"/>
        <v>42232.677766203706</v>
      </c>
      <c r="T3732" s="18">
        <f t="shared" si="293"/>
        <v>42202.677766203706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8">
        <f t="shared" si="292"/>
        <v>42013.140972222223</v>
      </c>
      <c r="T3733" s="18">
        <f t="shared" si="293"/>
        <v>41982.752847222218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8">
        <f t="shared" si="292"/>
        <v>42027.5</v>
      </c>
      <c r="T3734" s="18">
        <f t="shared" si="293"/>
        <v>41967.677465277782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8">
        <f t="shared" si="292"/>
        <v>42111.9375</v>
      </c>
      <c r="T3735" s="18">
        <f t="shared" si="293"/>
        <v>42102.024398148147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8">
        <f t="shared" si="292"/>
        <v>42148.901574074072</v>
      </c>
      <c r="T3736" s="18">
        <f t="shared" si="293"/>
        <v>42088.901574074072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8">
        <f t="shared" si="292"/>
        <v>42151.693159722221</v>
      </c>
      <c r="T3737" s="18">
        <f t="shared" si="293"/>
        <v>42121.693159722221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8">
        <f t="shared" si="292"/>
        <v>42085.75</v>
      </c>
      <c r="T3738" s="18">
        <f t="shared" si="293"/>
        <v>42047.711724537032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8">
        <f t="shared" si="292"/>
        <v>42319.290972222225</v>
      </c>
      <c r="T3739" s="18">
        <f t="shared" si="293"/>
        <v>42296.691006944442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8">
        <f t="shared" si="292"/>
        <v>41834.916666666664</v>
      </c>
      <c r="T3740" s="18">
        <f t="shared" si="293"/>
        <v>41812.938715277778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8">
        <f t="shared" si="292"/>
        <v>42567.449861111112</v>
      </c>
      <c r="T3741" s="18">
        <f t="shared" si="293"/>
        <v>42547.449861111112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8">
        <f t="shared" si="292"/>
        <v>41862.079143518517</v>
      </c>
      <c r="T3742" s="18">
        <f t="shared" si="293"/>
        <v>41832.089756944442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8">
        <f t="shared" si="292"/>
        <v>42354.920717592591</v>
      </c>
      <c r="T3743" s="18">
        <f t="shared" si="293"/>
        <v>42324.920717592591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8">
        <f t="shared" si="292"/>
        <v>41887.214629629627</v>
      </c>
      <c r="T3744" s="18">
        <f t="shared" si="293"/>
        <v>41857.214629629627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8">
        <f t="shared" si="292"/>
        <v>41822.710231481484</v>
      </c>
      <c r="T3745" s="18">
        <f t="shared" si="293"/>
        <v>41792.710231481484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8">
        <f t="shared" si="292"/>
        <v>41824.165972222225</v>
      </c>
      <c r="T3746" s="18">
        <f t="shared" si="293"/>
        <v>41792.814259259263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8">
        <f t="shared" si="292"/>
        <v>41860.697939814818</v>
      </c>
      <c r="T3747" s="18">
        <f t="shared" si="293"/>
        <v>41830.697939814818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8">
        <f t="shared" si="292"/>
        <v>42650.389340277776</v>
      </c>
      <c r="T3748" s="18">
        <f t="shared" si="293"/>
        <v>42620.389340277776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8">
        <f t="shared" si="292"/>
        <v>42189.957638888889</v>
      </c>
      <c r="T3749" s="18">
        <f t="shared" si="293"/>
        <v>42163.299722222218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8">
        <f t="shared" si="292"/>
        <v>42415.249305555553</v>
      </c>
      <c r="T3750" s="18">
        <f t="shared" si="293"/>
        <v>42394.706435185188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8">
        <f t="shared" si="292"/>
        <v>42488.165972222225</v>
      </c>
      <c r="T3751" s="18">
        <f t="shared" si="293"/>
        <v>42457.127175925925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8">
        <f t="shared" si="292"/>
        <v>42044.332638888889</v>
      </c>
      <c r="T3752" s="18">
        <f t="shared" si="293"/>
        <v>42015.981574074074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8">
        <f t="shared" si="292"/>
        <v>42461.993900462956</v>
      </c>
      <c r="T3753" s="18">
        <f t="shared" si="293"/>
        <v>42402.035567129627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8">
        <f t="shared" si="292"/>
        <v>42658.875</v>
      </c>
      <c r="T3754" s="18">
        <f t="shared" si="293"/>
        <v>42618.802488425921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8">
        <f t="shared" si="292"/>
        <v>42157</v>
      </c>
      <c r="T3755" s="18">
        <f t="shared" si="293"/>
        <v>42127.824074074073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8">
        <f t="shared" si="292"/>
        <v>41845.207638888889</v>
      </c>
      <c r="T3756" s="18">
        <f t="shared" si="293"/>
        <v>41807.881215277775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8">
        <f t="shared" si="292"/>
        <v>42474.866979166662</v>
      </c>
      <c r="T3757" s="18">
        <f t="shared" si="293"/>
        <v>42444.866979166662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8">
        <f t="shared" si="292"/>
        <v>41800.814791666664</v>
      </c>
      <c r="T3758" s="18">
        <f t="shared" si="293"/>
        <v>41770.814791666664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8">
        <f t="shared" si="292"/>
        <v>41973.850868055553</v>
      </c>
      <c r="T3759" s="18">
        <f t="shared" si="293"/>
        <v>41953.850868055553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8">
        <f t="shared" si="292"/>
        <v>41777.208333333336</v>
      </c>
      <c r="T3760" s="18">
        <f t="shared" si="293"/>
        <v>41746.471504629626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8">
        <f t="shared" si="292"/>
        <v>42241.108252314814</v>
      </c>
      <c r="T3761" s="18">
        <f t="shared" si="293"/>
        <v>42181.108252314814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8">
        <f t="shared" si="292"/>
        <v>41763.525300925925</v>
      </c>
      <c r="T3762" s="18">
        <f t="shared" si="293"/>
        <v>41738.525300925925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8">
        <f t="shared" si="292"/>
        <v>42225.958333333328</v>
      </c>
      <c r="T3763" s="18">
        <f t="shared" si="293"/>
        <v>42172.466863425929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8">
        <f t="shared" si="292"/>
        <v>42217.813530092593</v>
      </c>
      <c r="T3764" s="18">
        <f t="shared" si="293"/>
        <v>42192.813530092593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8">
        <f t="shared" si="292"/>
        <v>42094.708634259259</v>
      </c>
      <c r="T3765" s="18">
        <f t="shared" si="293"/>
        <v>42064.750300925924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8">
        <f t="shared" si="292"/>
        <v>42518.024999999994</v>
      </c>
      <c r="T3766" s="18">
        <f t="shared" si="293"/>
        <v>42498.842962962968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8">
        <f t="shared" si="292"/>
        <v>41849.776412037041</v>
      </c>
      <c r="T3767" s="18">
        <f t="shared" si="293"/>
        <v>41819.776412037041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8">
        <f t="shared" si="292"/>
        <v>41822.167187500003</v>
      </c>
      <c r="T3768" s="18">
        <f t="shared" si="293"/>
        <v>41787.167187500003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8">
        <f t="shared" si="292"/>
        <v>42063.207638888889</v>
      </c>
      <c r="T3769" s="18">
        <f t="shared" si="293"/>
        <v>42049.019641203704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8">
        <f t="shared" si="292"/>
        <v>41801.727893518517</v>
      </c>
      <c r="T3770" s="18">
        <f t="shared" si="293"/>
        <v>41771.727893518517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8">
        <f t="shared" si="292"/>
        <v>42474.598136574074</v>
      </c>
      <c r="T3771" s="18">
        <f t="shared" si="293"/>
        <v>42444.598136574074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8">
        <f t="shared" si="292"/>
        <v>42167.930671296301</v>
      </c>
      <c r="T3772" s="18">
        <f t="shared" si="293"/>
        <v>42137.930671296301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8">
        <f t="shared" si="292"/>
        <v>42507</v>
      </c>
      <c r="T3773" s="18">
        <f t="shared" si="293"/>
        <v>42492.857083333336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8">
        <f t="shared" si="292"/>
        <v>42702.25</v>
      </c>
      <c r="T3774" s="18">
        <f t="shared" si="293"/>
        <v>42681.616967592592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8">
        <f t="shared" si="292"/>
        <v>42688.088888888888</v>
      </c>
      <c r="T3775" s="18">
        <f t="shared" si="293"/>
        <v>42655.005173611105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8">
        <f t="shared" si="292"/>
        <v>42102.792303240742</v>
      </c>
      <c r="T3776" s="18">
        <f t="shared" si="293"/>
        <v>42086.792303240742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8">
        <f t="shared" si="292"/>
        <v>42102.166666666672</v>
      </c>
      <c r="T3777" s="18">
        <f t="shared" si="293"/>
        <v>42074.942627314813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8357</v>
      </c>
      <c r="S3778" s="18">
        <f t="shared" ref="S3778:S3841" si="297">(((I3778/60)/60)/24)+DATE(1970,1,)</f>
        <v>41851.041666666664</v>
      </c>
      <c r="T3778" s="18">
        <f t="shared" si="293"/>
        <v>41813.367800925924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8">
        <f t="shared" si="297"/>
        <v>41908.166666666664</v>
      </c>
      <c r="T3779" s="18">
        <f t="shared" ref="T3779:T3842" si="298">(((J3779/60)/60)/24)+DATE(1970,1,)</f>
        <v>41886.111354166671</v>
      </c>
      <c r="U3779">
        <f t="shared" ref="U3779:U3842" si="29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8">
        <f t="shared" si="297"/>
        <v>42048.819212962961</v>
      </c>
      <c r="T3780" s="18">
        <f t="shared" si="298"/>
        <v>41988.819212962961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8">
        <f t="shared" si="297"/>
        <v>42454.693750000006</v>
      </c>
      <c r="T3781" s="18">
        <f t="shared" si="298"/>
        <v>42424.735416666663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8">
        <f t="shared" si="297"/>
        <v>42197.837499999994</v>
      </c>
      <c r="T3782" s="18">
        <f t="shared" si="298"/>
        <v>42165.219733796301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8">
        <f t="shared" si="297"/>
        <v>41889.882928240739</v>
      </c>
      <c r="T3783" s="18">
        <f t="shared" si="298"/>
        <v>41864.882928240739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8">
        <f t="shared" si="297"/>
        <v>42574.958333333328</v>
      </c>
      <c r="T3784" s="18">
        <f t="shared" si="298"/>
        <v>42545.862233796302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8">
        <f t="shared" si="297"/>
        <v>42443.666666666672</v>
      </c>
      <c r="T3785" s="18">
        <f t="shared" si="298"/>
        <v>42419.140277777777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8">
        <f t="shared" si="297"/>
        <v>42560.980694444443</v>
      </c>
      <c r="T3786" s="18">
        <f t="shared" si="298"/>
        <v>42530.980694444443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8">
        <f t="shared" si="297"/>
        <v>42583.418749999997</v>
      </c>
      <c r="T3787" s="18">
        <f t="shared" si="298"/>
        <v>42547.63853009259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8">
        <f t="shared" si="297"/>
        <v>42516.037905092591</v>
      </c>
      <c r="T3788" s="18">
        <f t="shared" si="298"/>
        <v>42486.037905092591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8">
        <f t="shared" si="297"/>
        <v>42195.165972222225</v>
      </c>
      <c r="T3789" s="18">
        <f t="shared" si="298"/>
        <v>42166.534791666665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8">
        <f t="shared" si="297"/>
        <v>42360.679166666669</v>
      </c>
      <c r="T3790" s="18">
        <f t="shared" si="298"/>
        <v>42332.695821759262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8">
        <f t="shared" si="297"/>
        <v>42169.798819444448</v>
      </c>
      <c r="T3791" s="18">
        <f t="shared" si="298"/>
        <v>42137.798819444448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8">
        <f t="shared" si="297"/>
        <v>42695.708599537036</v>
      </c>
      <c r="T3792" s="18">
        <f t="shared" si="298"/>
        <v>42665.666932870372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8">
        <f t="shared" si="297"/>
        <v>41825.692037037035</v>
      </c>
      <c r="T3793" s="18">
        <f t="shared" si="298"/>
        <v>41765.692037037035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8">
        <f t="shared" si="297"/>
        <v>42199.447013888886</v>
      </c>
      <c r="T3794" s="18">
        <f t="shared" si="298"/>
        <v>42169.447013888886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8">
        <f t="shared" si="297"/>
        <v>41988.938993055555</v>
      </c>
      <c r="T3795" s="18">
        <f t="shared" si="298"/>
        <v>41967.938993055555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8">
        <f t="shared" si="297"/>
        <v>42161.58048611111</v>
      </c>
      <c r="T3796" s="18">
        <f t="shared" si="298"/>
        <v>42131.58048611111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8">
        <f t="shared" si="297"/>
        <v>42243.9375</v>
      </c>
      <c r="T3797" s="18">
        <f t="shared" si="298"/>
        <v>42200.436226851853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8">
        <f t="shared" si="297"/>
        <v>42748.029583333337</v>
      </c>
      <c r="T3798" s="18">
        <f t="shared" si="298"/>
        <v>42688.029583333337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8">
        <f t="shared" si="297"/>
        <v>42113.881539351853</v>
      </c>
      <c r="T3799" s="18">
        <f t="shared" si="298"/>
        <v>42083.881539351853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8">
        <f t="shared" si="297"/>
        <v>41860.722777777781</v>
      </c>
      <c r="T3800" s="18">
        <f t="shared" si="298"/>
        <v>41830.722777777781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8">
        <f t="shared" si="297"/>
        <v>42439.93105324074</v>
      </c>
      <c r="T3801" s="18">
        <f t="shared" si="298"/>
        <v>42409.93105324074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8">
        <f t="shared" si="297"/>
        <v>42014.207638888889</v>
      </c>
      <c r="T3802" s="18">
        <f t="shared" si="298"/>
        <v>41981.737071759257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8">
        <f t="shared" si="297"/>
        <v>42005.676111111112</v>
      </c>
      <c r="T3803" s="18">
        <f t="shared" si="298"/>
        <v>41974.676111111112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8">
        <f t="shared" si="297"/>
        <v>42298.126226851848</v>
      </c>
      <c r="T3804" s="18">
        <f t="shared" si="298"/>
        <v>42268.126226851848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8">
        <f t="shared" si="297"/>
        <v>42432.971851851849</v>
      </c>
      <c r="T3805" s="18">
        <f t="shared" si="298"/>
        <v>42402.971851851849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8">
        <f t="shared" si="297"/>
        <v>42581.291666666672</v>
      </c>
      <c r="T3806" s="18">
        <f t="shared" si="298"/>
        <v>42526.00953703704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8">
        <f t="shared" si="297"/>
        <v>41908.887037037035</v>
      </c>
      <c r="T3807" s="18">
        <f t="shared" si="298"/>
        <v>41848.887037037035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8">
        <f t="shared" si="297"/>
        <v>41818.259039351848</v>
      </c>
      <c r="T3808" s="18">
        <f t="shared" si="298"/>
        <v>41798.259039351848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8">
        <f t="shared" si="297"/>
        <v>42096.909016203703</v>
      </c>
      <c r="T3809" s="18">
        <f t="shared" si="298"/>
        <v>42089.909016203703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8">
        <f t="shared" si="297"/>
        <v>42118.412256944444</v>
      </c>
      <c r="T3810" s="18">
        <f t="shared" si="298"/>
        <v>42058.453923611116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8">
        <f t="shared" si="297"/>
        <v>41849.958333333336</v>
      </c>
      <c r="T3811" s="18">
        <f t="shared" si="298"/>
        <v>41799.526701388888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8">
        <f t="shared" si="297"/>
        <v>42083.807384259257</v>
      </c>
      <c r="T3812" s="18">
        <f t="shared" si="298"/>
        <v>42053.849050925928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8">
        <f t="shared" si="297"/>
        <v>42520.458333333328</v>
      </c>
      <c r="T3813" s="18">
        <f t="shared" si="298"/>
        <v>42486.62700231481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8">
        <f t="shared" si="297"/>
        <v>42155.165972222225</v>
      </c>
      <c r="T3814" s="18">
        <f t="shared" si="298"/>
        <v>42108.751250000001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8">
        <f t="shared" si="297"/>
        <v>42534.904861111107</v>
      </c>
      <c r="T3815" s="18">
        <f t="shared" si="298"/>
        <v>42496.275706018518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8">
        <f t="shared" si="297"/>
        <v>42094.165972222225</v>
      </c>
      <c r="T3816" s="18">
        <f t="shared" si="298"/>
        <v>42057.904074074075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8">
        <f t="shared" si="297"/>
        <v>42235.958333333328</v>
      </c>
      <c r="T3817" s="18">
        <f t="shared" si="298"/>
        <v>42206.259918981479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8">
        <f t="shared" si="297"/>
        <v>41836.690081018518</v>
      </c>
      <c r="T3818" s="18">
        <f t="shared" si="298"/>
        <v>41806.690081018518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8">
        <f t="shared" si="297"/>
        <v>42300.165972222225</v>
      </c>
      <c r="T3819" s="18">
        <f t="shared" si="298"/>
        <v>42283.69694444444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8">
        <f t="shared" si="297"/>
        <v>42074.800717592589</v>
      </c>
      <c r="T3820" s="18">
        <f t="shared" si="298"/>
        <v>42044.84238425926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8">
        <f t="shared" si="297"/>
        <v>42201.876388888893</v>
      </c>
      <c r="T3821" s="18">
        <f t="shared" si="298"/>
        <v>42183.209537037037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8">
        <f t="shared" si="297"/>
        <v>42189.651817129634</v>
      </c>
      <c r="T3822" s="18">
        <f t="shared" si="298"/>
        <v>42159.651817129634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8">
        <f t="shared" si="297"/>
        <v>42372.180636574078</v>
      </c>
      <c r="T3823" s="18">
        <f t="shared" si="298"/>
        <v>42340.180636574078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8">
        <f t="shared" si="297"/>
        <v>42387.957638888889</v>
      </c>
      <c r="T3824" s="18">
        <f t="shared" si="298"/>
        <v>42328.838159722218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8">
        <f t="shared" si="297"/>
        <v>42204.165972222225</v>
      </c>
      <c r="T3825" s="18">
        <f t="shared" si="298"/>
        <v>42169.910231481481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8">
        <f t="shared" si="297"/>
        <v>42582.570138888885</v>
      </c>
      <c r="T3826" s="18">
        <f t="shared" si="298"/>
        <v>42570.626192129625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8">
        <f t="shared" si="297"/>
        <v>42171.069606481484</v>
      </c>
      <c r="T3827" s="18">
        <f t="shared" si="298"/>
        <v>42150.069606481484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8">
        <f t="shared" si="297"/>
        <v>42130.423541666663</v>
      </c>
      <c r="T3828" s="18">
        <f t="shared" si="298"/>
        <v>42100.423541666663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8">
        <f t="shared" si="297"/>
        <v>42089</v>
      </c>
      <c r="T3829" s="18">
        <f t="shared" si="298"/>
        <v>42033.928252314814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8">
        <f t="shared" si="297"/>
        <v>42003.569293981483</v>
      </c>
      <c r="T3830" s="18">
        <f t="shared" si="298"/>
        <v>41943.527627314819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8">
        <f t="shared" si="297"/>
        <v>42612.865405092598</v>
      </c>
      <c r="T3831" s="18">
        <f t="shared" si="298"/>
        <v>42592.865405092598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8">
        <f t="shared" si="297"/>
        <v>42516.740868055553</v>
      </c>
      <c r="T3832" s="18">
        <f t="shared" si="298"/>
        <v>42502.740868055553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8">
        <f t="shared" si="297"/>
        <v>41947.890567129631</v>
      </c>
      <c r="T3833" s="18">
        <f t="shared" si="298"/>
        <v>41926.848900462966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8">
        <f t="shared" si="297"/>
        <v>42419.114988425921</v>
      </c>
      <c r="T3834" s="18">
        <f t="shared" si="298"/>
        <v>42374.114988425921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8">
        <f t="shared" si="297"/>
        <v>41973.797916666663</v>
      </c>
      <c r="T3835" s="18">
        <f t="shared" si="298"/>
        <v>41962.872361111105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8">
        <f t="shared" si="297"/>
        <v>42172.445219907408</v>
      </c>
      <c r="T3836" s="18">
        <f t="shared" si="298"/>
        <v>42142.445219907408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8">
        <f t="shared" si="297"/>
        <v>42480.94222222222</v>
      </c>
      <c r="T3837" s="18">
        <f t="shared" si="298"/>
        <v>42459.94222222222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8">
        <f t="shared" si="297"/>
        <v>42584.172916666663</v>
      </c>
      <c r="T3838" s="18">
        <f t="shared" si="298"/>
        <v>42552.926527777774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8">
        <f t="shared" si="297"/>
        <v>42187.765717592592</v>
      </c>
      <c r="T3839" s="18">
        <f t="shared" si="298"/>
        <v>42151.765717592592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8">
        <f t="shared" si="297"/>
        <v>42145.710752314815</v>
      </c>
      <c r="T3840" s="18">
        <f t="shared" si="298"/>
        <v>42115.710752314815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8">
        <f t="shared" si="297"/>
        <v>42214.142638888887</v>
      </c>
      <c r="T3841" s="18">
        <f t="shared" si="298"/>
        <v>42154.142638888887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8">
        <f t="shared" ref="S3842:S3905" si="302">(((I3842/60)/60)/24)+DATE(1970,1,)</f>
        <v>42456.660057870366</v>
      </c>
      <c r="T3842" s="18">
        <f t="shared" si="298"/>
        <v>42431.701724537037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8">
        <f t="shared" si="302"/>
        <v>41839.785729166666</v>
      </c>
      <c r="T3843" s="18">
        <f t="shared" ref="T3843:T3906" si="303">(((J3843/60)/60)/24)+DATE(1970,1,)</f>
        <v>41779.785729166666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8">
        <f t="shared" si="302"/>
        <v>41769.493657407409</v>
      </c>
      <c r="T3844" s="18">
        <f t="shared" si="303"/>
        <v>41739.493657407409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8">
        <f t="shared" si="302"/>
        <v>41790.072500000002</v>
      </c>
      <c r="T3845" s="18">
        <f t="shared" si="303"/>
        <v>41765.072500000002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8">
        <f t="shared" si="302"/>
        <v>41792.290972222225</v>
      </c>
      <c r="T3846" s="18">
        <f t="shared" si="303"/>
        <v>41765.617291666669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8">
        <f t="shared" si="302"/>
        <v>42277.627013888887</v>
      </c>
      <c r="T3847" s="18">
        <f t="shared" si="303"/>
        <v>42247.627013888887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8">
        <f t="shared" si="302"/>
        <v>41915.290972222225</v>
      </c>
      <c r="T3848" s="18">
        <f t="shared" si="303"/>
        <v>41884.221550925926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8">
        <f t="shared" si="302"/>
        <v>42203.224432870367</v>
      </c>
      <c r="T3849" s="18">
        <f t="shared" si="303"/>
        <v>42158.224432870367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8">
        <f t="shared" si="302"/>
        <v>42294.817002314812</v>
      </c>
      <c r="T3850" s="18">
        <f t="shared" si="303"/>
        <v>42264.817002314812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8">
        <f t="shared" si="302"/>
        <v>42165.767175925925</v>
      </c>
      <c r="T3851" s="18">
        <f t="shared" si="303"/>
        <v>42135.767175925925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8">
        <f t="shared" si="302"/>
        <v>42004.124340277776</v>
      </c>
      <c r="T3852" s="18">
        <f t="shared" si="303"/>
        <v>41974.124340277776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8">
        <f t="shared" si="302"/>
        <v>42201.439571759256</v>
      </c>
      <c r="T3853" s="18">
        <f t="shared" si="303"/>
        <v>42171.439571759256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8">
        <f t="shared" si="302"/>
        <v>42089.149027777778</v>
      </c>
      <c r="T3854" s="18">
        <f t="shared" si="303"/>
        <v>42064.190694444449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8">
        <f t="shared" si="302"/>
        <v>41882.84002314815</v>
      </c>
      <c r="T3855" s="18">
        <f t="shared" si="303"/>
        <v>41847.84002314815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8">
        <f t="shared" si="302"/>
        <v>42132.884930555556</v>
      </c>
      <c r="T3856" s="18">
        <f t="shared" si="303"/>
        <v>42102.884930555556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8">
        <f t="shared" si="302"/>
        <v>42088.929062499999</v>
      </c>
      <c r="T3857" s="18">
        <f t="shared" si="303"/>
        <v>42058.970729166671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8">
        <f t="shared" si="302"/>
        <v>42070.701423611114</v>
      </c>
      <c r="T3858" s="18">
        <f t="shared" si="303"/>
        <v>42040.743090277778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8">
        <f t="shared" si="302"/>
        <v>41851.716666666667</v>
      </c>
      <c r="T3859" s="18">
        <f t="shared" si="303"/>
        <v>41828.73715277778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8">
        <f t="shared" si="302"/>
        <v>42145.875</v>
      </c>
      <c r="T3860" s="18">
        <f t="shared" si="303"/>
        <v>42127.431064814817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8">
        <f t="shared" si="302"/>
        <v>41814.875</v>
      </c>
      <c r="T3861" s="18">
        <f t="shared" si="303"/>
        <v>41788.893599537041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8">
        <f t="shared" si="302"/>
        <v>41862.660995370366</v>
      </c>
      <c r="T3862" s="18">
        <f t="shared" si="303"/>
        <v>41832.660995370366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8">
        <f t="shared" si="302"/>
        <v>41954.907638888893</v>
      </c>
      <c r="T3863" s="18">
        <f t="shared" si="303"/>
        <v>41913.590011574073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8">
        <f t="shared" si="302"/>
        <v>42624.707638888889</v>
      </c>
      <c r="T3864" s="18">
        <f t="shared" si="303"/>
        <v>42610.261064814811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8">
        <f t="shared" si="302"/>
        <v>42312.674826388888</v>
      </c>
      <c r="T3865" s="18">
        <f t="shared" si="303"/>
        <v>42252.633159722223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8">
        <f t="shared" si="302"/>
        <v>42324.933495370366</v>
      </c>
      <c r="T3866" s="18">
        <f t="shared" si="303"/>
        <v>42294.891828703709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8">
        <f t="shared" si="302"/>
        <v>41880.229166666664</v>
      </c>
      <c r="T3867" s="18">
        <f t="shared" si="303"/>
        <v>41840.651597222226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8">
        <f t="shared" si="302"/>
        <v>42451.145138888889</v>
      </c>
      <c r="T3868" s="18">
        <f t="shared" si="303"/>
        <v>42401.947002314817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8">
        <f t="shared" si="302"/>
        <v>42538.814108796301</v>
      </c>
      <c r="T3869" s="18">
        <f t="shared" si="303"/>
        <v>42508.814108796301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8">
        <f t="shared" si="302"/>
        <v>41889.659780092588</v>
      </c>
      <c r="T3870" s="18">
        <f t="shared" si="303"/>
        <v>41864.659780092588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8">
        <f t="shared" si="302"/>
        <v>42076.132638888885</v>
      </c>
      <c r="T3871" s="18">
        <f t="shared" si="303"/>
        <v>42046.724444444444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8">
        <f t="shared" si="302"/>
        <v>41822.17219907407</v>
      </c>
      <c r="T3872" s="18">
        <f t="shared" si="303"/>
        <v>41792.17219907407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8">
        <f t="shared" si="302"/>
        <v>42822.739004629635</v>
      </c>
      <c r="T3873" s="18">
        <f t="shared" si="303"/>
        <v>42762.780671296292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8">
        <f t="shared" si="302"/>
        <v>42229.145787037036</v>
      </c>
      <c r="T3874" s="18">
        <f t="shared" si="303"/>
        <v>42179.145787037036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8">
        <f t="shared" si="302"/>
        <v>42284.696006944447</v>
      </c>
      <c r="T3875" s="18">
        <f t="shared" si="303"/>
        <v>42254.696006944447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8">
        <f t="shared" si="302"/>
        <v>42027.041666666672</v>
      </c>
      <c r="T3876" s="18">
        <f t="shared" si="303"/>
        <v>42006.016458333332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8">
        <f t="shared" si="302"/>
        <v>42615.416666666672</v>
      </c>
      <c r="T3877" s="18">
        <f t="shared" si="303"/>
        <v>42614.346817129626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8">
        <f t="shared" si="302"/>
        <v>42401.624166666668</v>
      </c>
      <c r="T3878" s="18">
        <f t="shared" si="303"/>
        <v>42371.624166666668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8">
        <f t="shared" si="302"/>
        <v>42711.67768518519</v>
      </c>
      <c r="T3879" s="18">
        <f t="shared" si="303"/>
        <v>42681.67768518519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8">
        <f t="shared" si="302"/>
        <v>42184.165972222225</v>
      </c>
      <c r="T3880" s="18">
        <f t="shared" si="303"/>
        <v>42153.818819444445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8">
        <f t="shared" si="302"/>
        <v>42028.861064814817</v>
      </c>
      <c r="T3881" s="18">
        <f t="shared" si="303"/>
        <v>41998.861064814817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8">
        <f t="shared" si="302"/>
        <v>41849.958333333336</v>
      </c>
      <c r="T3882" s="18">
        <f t="shared" si="303"/>
        <v>41814.815046296295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8">
        <f t="shared" si="302"/>
        <v>42785.018506944441</v>
      </c>
      <c r="T3883" s="18">
        <f t="shared" si="303"/>
        <v>42755.018506944441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8">
        <f t="shared" si="302"/>
        <v>42399.960416666669</v>
      </c>
      <c r="T3884" s="18">
        <f t="shared" si="303"/>
        <v>42372.983449074076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8">
        <f t="shared" si="302"/>
        <v>41883.602650462963</v>
      </c>
      <c r="T3885" s="18">
        <f t="shared" si="303"/>
        <v>41853.602650462963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8">
        <f t="shared" si="302"/>
        <v>42089.749907407408</v>
      </c>
      <c r="T3886" s="18">
        <f t="shared" si="303"/>
        <v>42064.791574074072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8">
        <f t="shared" si="302"/>
        <v>42498.951284722221</v>
      </c>
      <c r="T3887" s="18">
        <f t="shared" si="303"/>
        <v>42468.951284722221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8">
        <f t="shared" si="302"/>
        <v>41983.228032407409</v>
      </c>
      <c r="T3888" s="18">
        <f t="shared" si="303"/>
        <v>41953.228032407409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8">
        <f t="shared" si="302"/>
        <v>42124.916666666672</v>
      </c>
      <c r="T3889" s="18">
        <f t="shared" si="303"/>
        <v>42078.857974537037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8">
        <f t="shared" si="302"/>
        <v>42791.545810185184</v>
      </c>
      <c r="T3890" s="18">
        <f t="shared" si="303"/>
        <v>42761.545810185184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8">
        <f t="shared" si="302"/>
        <v>42007.976388888885</v>
      </c>
      <c r="T3891" s="18">
        <f t="shared" si="303"/>
        <v>41976.004976851851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8">
        <f t="shared" si="302"/>
        <v>42230.758611111116</v>
      </c>
      <c r="T3892" s="18">
        <f t="shared" si="303"/>
        <v>42170.758611111116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8">
        <f t="shared" si="302"/>
        <v>42085.207638888889</v>
      </c>
      <c r="T3893" s="18">
        <f t="shared" si="303"/>
        <v>42055.1324537037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8">
        <f t="shared" si="302"/>
        <v>41874.291666666664</v>
      </c>
      <c r="T3894" s="18">
        <f t="shared" si="303"/>
        <v>41866.652280092596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8">
        <f t="shared" si="302"/>
        <v>41820.25</v>
      </c>
      <c r="T3895" s="18">
        <f t="shared" si="303"/>
        <v>41778.657870370371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8">
        <f t="shared" si="302"/>
        <v>42709.207638888889</v>
      </c>
      <c r="T3896" s="18">
        <f t="shared" si="303"/>
        <v>42678.958472222221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8">
        <f t="shared" si="302"/>
        <v>42062.250208333338</v>
      </c>
      <c r="T3897" s="18">
        <f t="shared" si="303"/>
        <v>42031.250208333338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8">
        <f t="shared" si="302"/>
        <v>41806.191875000004</v>
      </c>
      <c r="T3898" s="18">
        <f t="shared" si="303"/>
        <v>41792.191875000004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8">
        <f t="shared" si="302"/>
        <v>42011.87364583333</v>
      </c>
      <c r="T3899" s="18">
        <f t="shared" si="303"/>
        <v>41981.87364583333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8">
        <f t="shared" si="302"/>
        <v>42232.666666666672</v>
      </c>
      <c r="T3900" s="18">
        <f t="shared" si="303"/>
        <v>42192.482291666667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8">
        <f t="shared" si="302"/>
        <v>41862.775011574071</v>
      </c>
      <c r="T3901" s="18">
        <f t="shared" si="303"/>
        <v>41842.775011574071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8">
        <f t="shared" si="302"/>
        <v>42165.092488425929</v>
      </c>
      <c r="T3902" s="18">
        <f t="shared" si="303"/>
        <v>42135.092488425929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8">
        <f t="shared" si="302"/>
        <v>42356.826377314821</v>
      </c>
      <c r="T3903" s="18">
        <f t="shared" si="303"/>
        <v>42316.826377314821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8">
        <f t="shared" si="302"/>
        <v>42687.509745370371</v>
      </c>
      <c r="T3904" s="18">
        <f t="shared" si="303"/>
        <v>42662.468078703707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8">
        <f t="shared" si="302"/>
        <v>42229.818055555559</v>
      </c>
      <c r="T3905" s="18">
        <f t="shared" si="303"/>
        <v>42185.01116898148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8">
        <f t="shared" ref="S3906:S3969" si="307">(((I3906/60)/60)/24)+DATE(1970,1,)</f>
        <v>42108.211111111115</v>
      </c>
      <c r="T3906" s="18">
        <f t="shared" si="303"/>
        <v>42094.229166666672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8">
        <f t="shared" si="307"/>
        <v>42165.958333333328</v>
      </c>
      <c r="T3907" s="18">
        <f t="shared" ref="T3907:T3970" si="308">(((J3907/60)/60)/24)+DATE(1970,1,)</f>
        <v>42123.623877314814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8">
        <f t="shared" si="307"/>
        <v>42180.559027777781</v>
      </c>
      <c r="T3908" s="18">
        <f t="shared" si="308"/>
        <v>42142.917743055557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8">
        <f t="shared" si="307"/>
        <v>41937.838888888888</v>
      </c>
      <c r="T3909" s="18">
        <f t="shared" si="308"/>
        <v>41905.819513888891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8">
        <f t="shared" si="307"/>
        <v>41848.135370370372</v>
      </c>
      <c r="T3910" s="18">
        <f t="shared" si="308"/>
        <v>41833.135370370372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8">
        <f t="shared" si="307"/>
        <v>41892.359282407408</v>
      </c>
      <c r="T3911" s="18">
        <f t="shared" si="308"/>
        <v>41862.359282407408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8">
        <f t="shared" si="307"/>
        <v>42253.756909722222</v>
      </c>
      <c r="T3912" s="18">
        <f t="shared" si="308"/>
        <v>42223.756909722222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8">
        <f t="shared" si="307"/>
        <v>41968.853900462964</v>
      </c>
      <c r="T3913" s="18">
        <f t="shared" si="308"/>
        <v>41938.8122337963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8">
        <f t="shared" si="307"/>
        <v>42118.190972222219</v>
      </c>
      <c r="T3914" s="18">
        <f t="shared" si="308"/>
        <v>42058.270023148143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8">
        <f t="shared" si="307"/>
        <v>42337.252881944441</v>
      </c>
      <c r="T3915" s="18">
        <f t="shared" si="308"/>
        <v>42307.211215277777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8">
        <f t="shared" si="307"/>
        <v>42133.957638888889</v>
      </c>
      <c r="T3916" s="18">
        <f t="shared" si="308"/>
        <v>42113.818935185183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8">
        <f t="shared" si="307"/>
        <v>42521.98505787037</v>
      </c>
      <c r="T3917" s="18">
        <f t="shared" si="308"/>
        <v>42491.98505787037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8">
        <f t="shared" si="307"/>
        <v>42523.471666666665</v>
      </c>
      <c r="T3918" s="18">
        <f t="shared" si="308"/>
        <v>42493.471666666665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8">
        <f t="shared" si="307"/>
        <v>41892.527326388888</v>
      </c>
      <c r="T3919" s="18">
        <f t="shared" si="308"/>
        <v>41862.527326388888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8">
        <f t="shared" si="307"/>
        <v>41854.666666666664</v>
      </c>
      <c r="T3920" s="18">
        <f t="shared" si="308"/>
        <v>41842.664618055554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8">
        <f t="shared" si="307"/>
        <v>42386</v>
      </c>
      <c r="T3921" s="18">
        <f t="shared" si="308"/>
        <v>42357.684872685189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8">
        <f t="shared" si="307"/>
        <v>42686.428935185191</v>
      </c>
      <c r="T3922" s="18">
        <f t="shared" si="308"/>
        <v>42656.38726851852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8">
        <f t="shared" si="307"/>
        <v>41937.75</v>
      </c>
      <c r="T3923" s="18">
        <f t="shared" si="308"/>
        <v>41925.542303240742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8">
        <f t="shared" si="307"/>
        <v>42064.958333333328</v>
      </c>
      <c r="T3924" s="18">
        <f t="shared" si="308"/>
        <v>42019.768634259264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8">
        <f t="shared" si="307"/>
        <v>42102.979988425926</v>
      </c>
      <c r="T3925" s="18">
        <f t="shared" si="308"/>
        <v>42074.979988425926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8">
        <f t="shared" si="307"/>
        <v>41815.959745370368</v>
      </c>
      <c r="T3926" s="18">
        <f t="shared" si="308"/>
        <v>41785.959745370368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8">
        <f t="shared" si="307"/>
        <v>41849.870821759258</v>
      </c>
      <c r="T3927" s="18">
        <f t="shared" si="308"/>
        <v>41819.870821759258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8">
        <f t="shared" si="307"/>
        <v>41999.085046296299</v>
      </c>
      <c r="T3928" s="18">
        <f t="shared" si="308"/>
        <v>41969.085046296299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8">
        <f t="shared" si="307"/>
        <v>41859.267407407409</v>
      </c>
      <c r="T3929" s="18">
        <f t="shared" si="308"/>
        <v>41829.267407407409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8">
        <f t="shared" si="307"/>
        <v>42292.207638888889</v>
      </c>
      <c r="T3930" s="18">
        <f t="shared" si="308"/>
        <v>42264.683182870373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8">
        <f t="shared" si="307"/>
        <v>42630.827141203699</v>
      </c>
      <c r="T3931" s="18">
        <f t="shared" si="308"/>
        <v>42600.827141203699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8">
        <f t="shared" si="307"/>
        <v>42460.25</v>
      </c>
      <c r="T3932" s="18">
        <f t="shared" si="308"/>
        <v>42432.338749999995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8">
        <f t="shared" si="307"/>
        <v>42252.151701388888</v>
      </c>
      <c r="T3933" s="18">
        <f t="shared" si="308"/>
        <v>42227.151701388888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8">
        <f t="shared" si="307"/>
        <v>42444.126898148148</v>
      </c>
      <c r="T3934" s="18">
        <f t="shared" si="308"/>
        <v>42414.168564814812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8">
        <f t="shared" si="307"/>
        <v>42567.029861111107</v>
      </c>
      <c r="T3935" s="18">
        <f t="shared" si="308"/>
        <v>42537.968310185184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8">
        <f t="shared" si="307"/>
        <v>42277.541666666672</v>
      </c>
      <c r="T3936" s="18">
        <f t="shared" si="308"/>
        <v>42232.671747685185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8">
        <f t="shared" si="307"/>
        <v>42280.656782407401</v>
      </c>
      <c r="T3937" s="18">
        <f t="shared" si="308"/>
        <v>42220.656782407401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8">
        <f t="shared" si="307"/>
        <v>42704.304629629631</v>
      </c>
      <c r="T3938" s="18">
        <f t="shared" si="308"/>
        <v>42674.262962962966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8">
        <f t="shared" si="307"/>
        <v>42561.631481481483</v>
      </c>
      <c r="T3939" s="18">
        <f t="shared" si="308"/>
        <v>42533.631481481483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8">
        <f t="shared" si="307"/>
        <v>42181.905717592599</v>
      </c>
      <c r="T3940" s="18">
        <f t="shared" si="308"/>
        <v>42150.905717592599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8">
        <f t="shared" si="307"/>
        <v>41918.1875</v>
      </c>
      <c r="T3941" s="18">
        <f t="shared" si="308"/>
        <v>41914.400219907409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8">
        <f t="shared" si="307"/>
        <v>42005.492488425924</v>
      </c>
      <c r="T3942" s="18">
        <f t="shared" si="308"/>
        <v>41960.492488425924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8">
        <f t="shared" si="307"/>
        <v>41967.041666666672</v>
      </c>
      <c r="T3943" s="18">
        <f t="shared" si="308"/>
        <v>41939.587233796294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8">
        <f t="shared" si="307"/>
        <v>42170.904097222221</v>
      </c>
      <c r="T3944" s="18">
        <f t="shared" si="308"/>
        <v>42110.904097222221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8">
        <f t="shared" si="307"/>
        <v>42309.701388888891</v>
      </c>
      <c r="T3945" s="18">
        <f t="shared" si="308"/>
        <v>42278.778564814813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8">
        <f t="shared" si="307"/>
        <v>42242.662905092591</v>
      </c>
      <c r="T3946" s="18">
        <f t="shared" si="308"/>
        <v>42212.662905092591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8">
        <f t="shared" si="307"/>
        <v>42138.801712962959</v>
      </c>
      <c r="T3947" s="18">
        <f t="shared" si="308"/>
        <v>42108.801712962959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8">
        <f t="shared" si="307"/>
        <v>42062.333333333328</v>
      </c>
      <c r="T3948" s="18">
        <f t="shared" si="308"/>
        <v>42030.833587962959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8">
        <f t="shared" si="307"/>
        <v>42644.142870370371</v>
      </c>
      <c r="T3949" s="18">
        <f t="shared" si="308"/>
        <v>42614.142870370371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8">
        <f t="shared" si="307"/>
        <v>41888.325497685182</v>
      </c>
      <c r="T3950" s="18">
        <f t="shared" si="308"/>
        <v>41828.325497685182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8">
        <f t="shared" si="307"/>
        <v>42045.120613425926</v>
      </c>
      <c r="T3951" s="18">
        <f t="shared" si="308"/>
        <v>42015.120613425926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8">
        <f t="shared" si="307"/>
        <v>42467.774305555555</v>
      </c>
      <c r="T3952" s="18">
        <f t="shared" si="308"/>
        <v>42438.702314814815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8">
        <f t="shared" si="307"/>
        <v>42492.784050925926</v>
      </c>
      <c r="T3953" s="18">
        <f t="shared" si="308"/>
        <v>42432.825717592597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8">
        <f t="shared" si="307"/>
        <v>42302.790393518517</v>
      </c>
      <c r="T3954" s="18">
        <f t="shared" si="308"/>
        <v>42242.790393518517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8">
        <f t="shared" si="307"/>
        <v>42579.978472222225</v>
      </c>
      <c r="T3955" s="18">
        <f t="shared" si="308"/>
        <v>42549.048449074078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8">
        <f t="shared" si="307"/>
        <v>41833.651203703703</v>
      </c>
      <c r="T3956" s="18">
        <f t="shared" si="308"/>
        <v>41773.651203703703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8">
        <f t="shared" si="307"/>
        <v>42335.890520833331</v>
      </c>
      <c r="T3957" s="18">
        <f t="shared" si="308"/>
        <v>42305.848854166667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8">
        <f t="shared" si="307"/>
        <v>42484.013888888891</v>
      </c>
      <c r="T3958" s="18">
        <f t="shared" si="308"/>
        <v>42456.932025462964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8">
        <f t="shared" si="307"/>
        <v>42558.976319444439</v>
      </c>
      <c r="T3959" s="18">
        <f t="shared" si="308"/>
        <v>42512.976319444439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8">
        <f t="shared" si="307"/>
        <v>41852.583333333336</v>
      </c>
      <c r="T3960" s="18">
        <f t="shared" si="308"/>
        <v>41815.950370370374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8">
        <f t="shared" si="307"/>
        <v>41909.788842592592</v>
      </c>
      <c r="T3961" s="18">
        <f t="shared" si="308"/>
        <v>41879.788842592592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8">
        <f t="shared" si="307"/>
        <v>42371.845555555556</v>
      </c>
      <c r="T3962" s="18">
        <f t="shared" si="308"/>
        <v>42341.845555555556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8">
        <f t="shared" si="307"/>
        <v>41766.891319444447</v>
      </c>
      <c r="T3963" s="18">
        <f t="shared" si="308"/>
        <v>41744.891319444447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8">
        <f t="shared" si="307"/>
        <v>42335.621458333335</v>
      </c>
      <c r="T3964" s="18">
        <f t="shared" si="308"/>
        <v>42310.621458333335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8">
        <f t="shared" si="307"/>
        <v>42325.195798611108</v>
      </c>
      <c r="T3965" s="18">
        <f t="shared" si="308"/>
        <v>42295.154131944444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8">
        <f t="shared" si="307"/>
        <v>42112.680393518516</v>
      </c>
      <c r="T3966" s="18">
        <f t="shared" si="308"/>
        <v>42052.722060185188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8">
        <f t="shared" si="307"/>
        <v>42473.194212962961</v>
      </c>
      <c r="T3967" s="18">
        <f t="shared" si="308"/>
        <v>42413.235879629632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8">
        <f t="shared" si="307"/>
        <v>41843.124305555553</v>
      </c>
      <c r="T3968" s="18">
        <f t="shared" si="308"/>
        <v>41800.711550925924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8">
        <f t="shared" si="307"/>
        <v>42799.290590277778</v>
      </c>
      <c r="T3969" s="18">
        <f t="shared" si="308"/>
        <v>42769.290590277778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8">
        <f t="shared" ref="S3970:S4033" si="312">(((I3970/60)/60)/24)+DATE(1970,1,)</f>
        <v>42511.815659722226</v>
      </c>
      <c r="T3970" s="18">
        <f t="shared" si="308"/>
        <v>42451.815659722226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8">
        <f t="shared" si="312"/>
        <v>42610.163194444445</v>
      </c>
      <c r="T3971" s="18">
        <f t="shared" ref="T3971:T4034" si="313">(((J3971/60)/60)/24)+DATE(1970,1,)</f>
        <v>42600.854699074072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8">
        <f t="shared" si="312"/>
        <v>42476.863553240735</v>
      </c>
      <c r="T3972" s="18">
        <f t="shared" si="313"/>
        <v>42446.863553240735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8">
        <f t="shared" si="312"/>
        <v>41840.536180555559</v>
      </c>
      <c r="T3973" s="18">
        <f t="shared" si="313"/>
        <v>41810.536180555559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8">
        <f t="shared" si="312"/>
        <v>42040.067523148144</v>
      </c>
      <c r="T3974" s="18">
        <f t="shared" si="313"/>
        <v>41980.067523148144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8">
        <f t="shared" si="312"/>
        <v>42498.166666666672</v>
      </c>
      <c r="T3975" s="18">
        <f t="shared" si="313"/>
        <v>42468.68414351852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8">
        <f t="shared" si="312"/>
        <v>42522.546851851846</v>
      </c>
      <c r="T3976" s="18">
        <f t="shared" si="313"/>
        <v>42492.546851851846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8">
        <f t="shared" si="312"/>
        <v>42563.866875</v>
      </c>
      <c r="T3977" s="18">
        <f t="shared" si="313"/>
        <v>42533.866875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8">
        <f t="shared" si="312"/>
        <v>41851.291666666664</v>
      </c>
      <c r="T3978" s="18">
        <f t="shared" si="313"/>
        <v>41829.858344907407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8">
        <f t="shared" si="312"/>
        <v>42572.788564814815</v>
      </c>
      <c r="T3979" s="18">
        <f t="shared" si="313"/>
        <v>42542.788564814815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8">
        <f t="shared" si="312"/>
        <v>42034.642974537041</v>
      </c>
      <c r="T3980" s="18">
        <f t="shared" si="313"/>
        <v>41974.642974537041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8">
        <f t="shared" si="312"/>
        <v>42091.833333333328</v>
      </c>
      <c r="T3981" s="18">
        <f t="shared" si="313"/>
        <v>42068.903437500005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8">
        <f t="shared" si="312"/>
        <v>41824.598923611113</v>
      </c>
      <c r="T3982" s="18">
        <f t="shared" si="313"/>
        <v>41794.598923611113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8">
        <f t="shared" si="312"/>
        <v>42567.179965277777</v>
      </c>
      <c r="T3983" s="18">
        <f t="shared" si="313"/>
        <v>42507.179965277777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8">
        <f t="shared" si="312"/>
        <v>42191.809953703705</v>
      </c>
      <c r="T3984" s="18">
        <f t="shared" si="313"/>
        <v>42131.809953703705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8">
        <f t="shared" si="312"/>
        <v>41778.290972222225</v>
      </c>
      <c r="T3985" s="18">
        <f t="shared" si="313"/>
        <v>41746.86986111111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8">
        <f t="shared" si="312"/>
        <v>41950</v>
      </c>
      <c r="T3986" s="18">
        <f t="shared" si="313"/>
        <v>41919.963472222218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8">
        <f t="shared" si="312"/>
        <v>42419.878472222219</v>
      </c>
      <c r="T3987" s="18">
        <f t="shared" si="313"/>
        <v>42398.707407407404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8">
        <f t="shared" si="312"/>
        <v>42495.544444444444</v>
      </c>
      <c r="T3988" s="18">
        <f t="shared" si="313"/>
        <v>42466.548541666663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8">
        <f t="shared" si="312"/>
        <v>41774.92465277778</v>
      </c>
      <c r="T3989" s="18">
        <f t="shared" si="313"/>
        <v>41764.92465277778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8">
        <f t="shared" si="312"/>
        <v>42244.08116898148</v>
      </c>
      <c r="T3990" s="18">
        <f t="shared" si="313"/>
        <v>42229.08116898148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8">
        <f t="shared" si="312"/>
        <v>42315.791446759264</v>
      </c>
      <c r="T3991" s="18">
        <f t="shared" si="313"/>
        <v>42285.749780092592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8">
        <f t="shared" si="312"/>
        <v>42430.672372685185</v>
      </c>
      <c r="T3992" s="18">
        <f t="shared" si="313"/>
        <v>42400.672372685185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8">
        <f t="shared" si="312"/>
        <v>42154.644467592589</v>
      </c>
      <c r="T3993" s="18">
        <f t="shared" si="313"/>
        <v>42124.644467592589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8">
        <f t="shared" si="312"/>
        <v>42348.982164351852</v>
      </c>
      <c r="T3994" s="18">
        <f t="shared" si="313"/>
        <v>42288.94049768518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8">
        <f t="shared" si="312"/>
        <v>42136.864722222221</v>
      </c>
      <c r="T3995" s="18">
        <f t="shared" si="313"/>
        <v>42106.864722222221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8">
        <f t="shared" si="312"/>
        <v>41838.389930555553</v>
      </c>
      <c r="T3996" s="18">
        <f t="shared" si="313"/>
        <v>41808.389930555553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8">
        <f t="shared" si="312"/>
        <v>42048.477083333331</v>
      </c>
      <c r="T3997" s="18">
        <f t="shared" si="313"/>
        <v>42018.683761574073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8">
        <f t="shared" si="312"/>
        <v>41962.669444444444</v>
      </c>
      <c r="T3998" s="18">
        <f t="shared" si="313"/>
        <v>41949.26694444444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8">
        <f t="shared" si="312"/>
        <v>42098.349780092598</v>
      </c>
      <c r="T3999" s="18">
        <f t="shared" si="313"/>
        <v>42068.391446759255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8">
        <f t="shared" si="312"/>
        <v>42090.921597222223</v>
      </c>
      <c r="T4000" s="18">
        <f t="shared" si="313"/>
        <v>42060.963263888887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8">
        <f t="shared" si="312"/>
        <v>41881.827650462961</v>
      </c>
      <c r="T4001" s="18">
        <f t="shared" si="313"/>
        <v>41841.828680555554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8">
        <f t="shared" si="312"/>
        <v>42496.603680555556</v>
      </c>
      <c r="T4002" s="18">
        <f t="shared" si="313"/>
        <v>42436.64534722222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8">
        <f t="shared" si="312"/>
        <v>42794.791666666672</v>
      </c>
      <c r="T4003" s="18">
        <f t="shared" si="313"/>
        <v>42774.964212962965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8">
        <f t="shared" si="312"/>
        <v>41908.043530092589</v>
      </c>
      <c r="T4004" s="18">
        <f t="shared" si="313"/>
        <v>41878.043530092589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8">
        <f t="shared" si="312"/>
        <v>42049.587349537032</v>
      </c>
      <c r="T4005" s="18">
        <f t="shared" si="313"/>
        <v>42019.587349537032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8">
        <f t="shared" si="312"/>
        <v>41919.16269675926</v>
      </c>
      <c r="T4006" s="18">
        <f t="shared" si="313"/>
        <v>41889.16269675926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8">
        <f t="shared" si="312"/>
        <v>41931.807696759257</v>
      </c>
      <c r="T4007" s="18">
        <f t="shared" si="313"/>
        <v>41871.807696759257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8">
        <f t="shared" si="312"/>
        <v>42415.772997685184</v>
      </c>
      <c r="T4008" s="18">
        <f t="shared" si="313"/>
        <v>42390.772997685184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8">
        <f t="shared" si="312"/>
        <v>41876.686111111114</v>
      </c>
      <c r="T4009" s="18">
        <f t="shared" si="313"/>
        <v>41847.772928240738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8">
        <f t="shared" si="312"/>
        <v>42206.964201388888</v>
      </c>
      <c r="T4010" s="18">
        <f t="shared" si="313"/>
        <v>42176.964201388888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8">
        <f t="shared" si="312"/>
        <v>41890.700925925928</v>
      </c>
      <c r="T4011" s="18">
        <f t="shared" si="313"/>
        <v>41850.700925925928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8">
        <f t="shared" si="312"/>
        <v>41937.770439814813</v>
      </c>
      <c r="T4012" s="18">
        <f t="shared" si="313"/>
        <v>41920.770439814813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8">
        <f t="shared" si="312"/>
        <v>42031.54488425926</v>
      </c>
      <c r="T4013" s="18">
        <f t="shared" si="313"/>
        <v>42001.54488425926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8">
        <f t="shared" si="312"/>
        <v>42125.544548611113</v>
      </c>
      <c r="T4014" s="18">
        <f t="shared" si="313"/>
        <v>42095.544548611113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8">
        <f t="shared" si="312"/>
        <v>42050.301192129627</v>
      </c>
      <c r="T4015" s="18">
        <f t="shared" si="313"/>
        <v>42020.301192129627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8">
        <f t="shared" si="312"/>
        <v>42433.246168981481</v>
      </c>
      <c r="T4016" s="18">
        <f t="shared" si="313"/>
        <v>42418.246168981481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8">
        <f t="shared" si="312"/>
        <v>42203.780821759254</v>
      </c>
      <c r="T4017" s="18">
        <f t="shared" si="313"/>
        <v>42173.780821759254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8">
        <f t="shared" si="312"/>
        <v>41898.872685185182</v>
      </c>
      <c r="T4018" s="18">
        <f t="shared" si="313"/>
        <v>41868.872685185182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8">
        <f t="shared" si="312"/>
        <v>41885.672152777777</v>
      </c>
      <c r="T4019" s="18">
        <f t="shared" si="313"/>
        <v>41855.672152777777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8">
        <f t="shared" si="312"/>
        <v>42649.91097222222</v>
      </c>
      <c r="T4020" s="18">
        <f t="shared" si="313"/>
        <v>42619.91097222222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8">
        <f t="shared" si="312"/>
        <v>42474.686111111107</v>
      </c>
      <c r="T4021" s="18">
        <f t="shared" si="313"/>
        <v>42416.675879629634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8">
        <f t="shared" si="312"/>
        <v>42086.149293981478</v>
      </c>
      <c r="T4022" s="18">
        <f t="shared" si="313"/>
        <v>42056.190960648149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8">
        <f t="shared" si="312"/>
        <v>41937.911550925928</v>
      </c>
      <c r="T4023" s="18">
        <f t="shared" si="313"/>
        <v>41877.911550925928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8">
        <f t="shared" si="312"/>
        <v>42035.120833333334</v>
      </c>
      <c r="T4024" s="18">
        <f t="shared" si="313"/>
        <v>41989.584108796291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8">
        <f t="shared" si="312"/>
        <v>42452.957905092597</v>
      </c>
      <c r="T4025" s="18">
        <f t="shared" si="313"/>
        <v>42407.999571759254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8">
        <f t="shared" si="312"/>
        <v>42246.670104166667</v>
      </c>
      <c r="T4026" s="18">
        <f t="shared" si="313"/>
        <v>42216.670104166667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8">
        <f t="shared" si="312"/>
        <v>42210.237685185188</v>
      </c>
      <c r="T4027" s="18">
        <f t="shared" si="313"/>
        <v>42150.237685185188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8">
        <f t="shared" si="312"/>
        <v>42341.697210648148</v>
      </c>
      <c r="T4028" s="18">
        <f t="shared" si="313"/>
        <v>42281.655543981484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8">
        <f t="shared" si="312"/>
        <v>42788.041666666672</v>
      </c>
      <c r="T4029" s="18">
        <f t="shared" si="313"/>
        <v>42767.97084490741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8">
        <f t="shared" si="312"/>
        <v>41794.938657407409</v>
      </c>
      <c r="T4030" s="18">
        <f t="shared" si="313"/>
        <v>41764.938657407409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8">
        <f t="shared" si="312"/>
        <v>42351.025115740747</v>
      </c>
      <c r="T4031" s="18">
        <f t="shared" si="313"/>
        <v>42321.025115740747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8">
        <f t="shared" si="312"/>
        <v>42402.784027777772</v>
      </c>
      <c r="T4032" s="18">
        <f t="shared" si="313"/>
        <v>42373.655081018514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8">
        <f t="shared" si="312"/>
        <v>41990.626898148148</v>
      </c>
      <c r="T4033" s="18">
        <f t="shared" si="313"/>
        <v>41940.585231481484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8">
        <f t="shared" ref="S4034:S4097" si="317">(((I4034/60)/60)/24)+DATE(1970,1,)</f>
        <v>42352.85087962963</v>
      </c>
      <c r="T4034" s="18">
        <f t="shared" si="313"/>
        <v>42292.809212962966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8">
        <f t="shared" si="317"/>
        <v>42644.375</v>
      </c>
      <c r="T4035" s="18">
        <f t="shared" ref="T4035:T4098" si="318">(((J4035/60)/60)/24)+DATE(1970,1,)</f>
        <v>42613.268796296295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8">
        <f t="shared" si="317"/>
        <v>42096.905671296292</v>
      </c>
      <c r="T4036" s="18">
        <f t="shared" si="318"/>
        <v>42066.947337962964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8">
        <f t="shared" si="317"/>
        <v>41932.882951388885</v>
      </c>
      <c r="T4037" s="18">
        <f t="shared" si="318"/>
        <v>41902.882951388885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8">
        <f t="shared" si="317"/>
        <v>41820.9375</v>
      </c>
      <c r="T4038" s="18">
        <f t="shared" si="318"/>
        <v>41803.937083333331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8">
        <f t="shared" si="317"/>
        <v>42513.600694444445</v>
      </c>
      <c r="T4039" s="18">
        <f t="shared" si="318"/>
        <v>42496.070775462969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8">
        <f t="shared" si="317"/>
        <v>41928.798726851855</v>
      </c>
      <c r="T4040" s="18">
        <f t="shared" si="318"/>
        <v>41868.798726851855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8">
        <f t="shared" si="317"/>
        <v>42338.249305555553</v>
      </c>
      <c r="T4041" s="18">
        <f t="shared" si="318"/>
        <v>42304.670914351853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8">
        <f t="shared" si="317"/>
        <v>42202.125</v>
      </c>
      <c r="T4042" s="18">
        <f t="shared" si="318"/>
        <v>42143.231527777782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8">
        <f t="shared" si="317"/>
        <v>42618.474004629628</v>
      </c>
      <c r="T4043" s="18">
        <f t="shared" si="318"/>
        <v>42558.474004629628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8">
        <f t="shared" si="317"/>
        <v>42023.802777777775</v>
      </c>
      <c r="T4044" s="18">
        <f t="shared" si="318"/>
        <v>41994.084074074075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8">
        <f t="shared" si="317"/>
        <v>41962.957465277781</v>
      </c>
      <c r="T4045" s="18">
        <f t="shared" si="318"/>
        <v>41947.957465277781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8">
        <f t="shared" si="317"/>
        <v>42103.208333333328</v>
      </c>
      <c r="T4046" s="18">
        <f t="shared" si="318"/>
        <v>42073.219699074078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8">
        <f t="shared" si="317"/>
        <v>41871.201261574075</v>
      </c>
      <c r="T4047" s="18">
        <f t="shared" si="318"/>
        <v>41841.201261574075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8">
        <f t="shared" si="317"/>
        <v>41933.650578703702</v>
      </c>
      <c r="T4048" s="18">
        <f t="shared" si="318"/>
        <v>41903.650578703702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8">
        <f t="shared" si="317"/>
        <v>42014.041666666672</v>
      </c>
      <c r="T4049" s="18">
        <f t="shared" si="318"/>
        <v>41990.022488425922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8">
        <f t="shared" si="317"/>
        <v>42470.467442129629</v>
      </c>
      <c r="T4050" s="18">
        <f t="shared" si="318"/>
        <v>42435.509108796294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8">
        <f t="shared" si="317"/>
        <v>42198.958506944444</v>
      </c>
      <c r="T4051" s="18">
        <f t="shared" si="318"/>
        <v>42168.958506944444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8">
        <f t="shared" si="317"/>
        <v>41934.636469907404</v>
      </c>
      <c r="T4052" s="18">
        <f t="shared" si="318"/>
        <v>41904.636469907404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8">
        <f t="shared" si="317"/>
        <v>41767.286805555559</v>
      </c>
      <c r="T4053" s="18">
        <f t="shared" si="318"/>
        <v>41760.810150462967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8">
        <f t="shared" si="317"/>
        <v>41924.878657407404</v>
      </c>
      <c r="T4054" s="18">
        <f t="shared" si="318"/>
        <v>41864.878657407404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8">
        <f t="shared" si="317"/>
        <v>41957.833333333328</v>
      </c>
      <c r="T4055" s="18">
        <f t="shared" si="318"/>
        <v>41927.690138888887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8">
        <f t="shared" si="317"/>
        <v>42643.166666666672</v>
      </c>
      <c r="T4056" s="18">
        <f t="shared" si="318"/>
        <v>42612.841261574074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8">
        <f t="shared" si="317"/>
        <v>41808.648506944446</v>
      </c>
      <c r="T4057" s="18">
        <f t="shared" si="318"/>
        <v>41778.648506944446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8">
        <f t="shared" si="317"/>
        <v>42553.832638888889</v>
      </c>
      <c r="T4058" s="18">
        <f t="shared" si="318"/>
        <v>42533.933321759265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8">
        <f t="shared" si="317"/>
        <v>42332.958333333328</v>
      </c>
      <c r="T4059" s="18">
        <f t="shared" si="318"/>
        <v>42309.968518518523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8">
        <f t="shared" si="317"/>
        <v>42460.165972222225</v>
      </c>
      <c r="T4060" s="18">
        <f t="shared" si="318"/>
        <v>42445.060694444444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8">
        <f t="shared" si="317"/>
        <v>41897.125</v>
      </c>
      <c r="T4061" s="18">
        <f t="shared" si="318"/>
        <v>41865.640648148146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8">
        <f t="shared" si="317"/>
        <v>41812.666666666664</v>
      </c>
      <c r="T4062" s="18">
        <f t="shared" si="318"/>
        <v>41778.695092592592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8">
        <f t="shared" si="317"/>
        <v>42480.099803240737</v>
      </c>
      <c r="T4063" s="18">
        <f t="shared" si="318"/>
        <v>42420.141469907408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8">
        <f t="shared" si="317"/>
        <v>42552.739212962959</v>
      </c>
      <c r="T4064" s="18">
        <f t="shared" si="318"/>
        <v>42522.739212962959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8">
        <f t="shared" si="317"/>
        <v>41816.681527777779</v>
      </c>
      <c r="T4065" s="18">
        <f t="shared" si="318"/>
        <v>41786.681527777779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8">
        <f t="shared" si="317"/>
        <v>42122.588263888887</v>
      </c>
      <c r="T4066" s="18">
        <f t="shared" si="318"/>
        <v>42092.588263888887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8">
        <f t="shared" si="317"/>
        <v>41862.951516203706</v>
      </c>
      <c r="T4067" s="18">
        <f t="shared" si="318"/>
        <v>41832.951516203706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8">
        <f t="shared" si="317"/>
        <v>42508.039212962962</v>
      </c>
      <c r="T4068" s="18">
        <f t="shared" si="318"/>
        <v>42478.039212962962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8">
        <f t="shared" si="317"/>
        <v>42274.117476851854</v>
      </c>
      <c r="T4069" s="18">
        <f t="shared" si="318"/>
        <v>42234.117476851854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8">
        <f t="shared" si="317"/>
        <v>42747.961805555555</v>
      </c>
      <c r="T4070" s="18">
        <f t="shared" si="318"/>
        <v>42717.963599537034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8">
        <f t="shared" si="317"/>
        <v>42062.5</v>
      </c>
      <c r="T4071" s="18">
        <f t="shared" si="318"/>
        <v>42021.661527777775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8">
        <f t="shared" si="317"/>
        <v>42063.125</v>
      </c>
      <c r="T4072" s="18">
        <f t="shared" si="318"/>
        <v>42030.666898148149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8">
        <f t="shared" si="317"/>
        <v>42729.804756944446</v>
      </c>
      <c r="T4073" s="18">
        <f t="shared" si="318"/>
        <v>42699.804756944446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8">
        <f t="shared" si="317"/>
        <v>41871.77443287037</v>
      </c>
      <c r="T4074" s="18">
        <f t="shared" si="318"/>
        <v>41811.77443287037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8">
        <f t="shared" si="317"/>
        <v>42132.166666666672</v>
      </c>
      <c r="T4075" s="18">
        <f t="shared" si="318"/>
        <v>42077.34520833334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8">
        <f t="shared" si="317"/>
        <v>42312.594618055555</v>
      </c>
      <c r="T4076" s="18">
        <f t="shared" si="318"/>
        <v>42282.552951388891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8">
        <f t="shared" si="317"/>
        <v>41819.727777777778</v>
      </c>
      <c r="T4077" s="18">
        <f t="shared" si="318"/>
        <v>41778.045937499999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8">
        <f t="shared" si="317"/>
        <v>41932.82708333333</v>
      </c>
      <c r="T4078" s="18">
        <f t="shared" si="318"/>
        <v>41904.795706018522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8">
        <f t="shared" si="317"/>
        <v>42724.7105787037</v>
      </c>
      <c r="T4079" s="18">
        <f t="shared" si="318"/>
        <v>42694.7105787037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8">
        <f t="shared" si="317"/>
        <v>42761.787523148145</v>
      </c>
      <c r="T4080" s="18">
        <f t="shared" si="318"/>
        <v>42731.787523148145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8">
        <f t="shared" si="317"/>
        <v>42539.938900462963</v>
      </c>
      <c r="T4081" s="18">
        <f t="shared" si="318"/>
        <v>42509.938900462963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8">
        <f t="shared" si="317"/>
        <v>42534.787500000006</v>
      </c>
      <c r="T4082" s="18">
        <f t="shared" si="318"/>
        <v>42510.698101851856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8">
        <f t="shared" si="317"/>
        <v>42070.539641203708</v>
      </c>
      <c r="T4083" s="18">
        <f t="shared" si="318"/>
        <v>42040.581307870365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8">
        <f t="shared" si="317"/>
        <v>42321.958333333328</v>
      </c>
      <c r="T4084" s="18">
        <f t="shared" si="318"/>
        <v>42306.189270833333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8">
        <f t="shared" si="317"/>
        <v>42382.761759259258</v>
      </c>
      <c r="T4085" s="18">
        <f t="shared" si="318"/>
        <v>42352.761759259258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8">
        <f t="shared" si="317"/>
        <v>42651.436412037037</v>
      </c>
      <c r="T4086" s="18">
        <f t="shared" si="318"/>
        <v>42621.436412037037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8">
        <f t="shared" si="317"/>
        <v>42086.165972222225</v>
      </c>
      <c r="T4087" s="18">
        <f t="shared" si="318"/>
        <v>42057.603877314818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8">
        <f t="shared" si="317"/>
        <v>42328.166666666672</v>
      </c>
      <c r="T4088" s="18">
        <f t="shared" si="318"/>
        <v>42303.940960648149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8">
        <f t="shared" si="317"/>
        <v>42567.742893518516</v>
      </c>
      <c r="T4089" s="18">
        <f t="shared" si="318"/>
        <v>42537.742893518516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8">
        <f t="shared" si="317"/>
        <v>42019.434722222228</v>
      </c>
      <c r="T4090" s="18">
        <f t="shared" si="318"/>
        <v>41989.612546296295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8">
        <f t="shared" si="317"/>
        <v>42154.732638888891</v>
      </c>
      <c r="T4091" s="18">
        <f t="shared" si="318"/>
        <v>42121.732499999998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8">
        <f t="shared" si="317"/>
        <v>42222.625</v>
      </c>
      <c r="T4092" s="18">
        <f t="shared" si="318"/>
        <v>42208.67288194444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8">
        <f t="shared" si="317"/>
        <v>42019.506377314814</v>
      </c>
      <c r="T4093" s="18">
        <f t="shared" si="318"/>
        <v>41989.506377314814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8">
        <f t="shared" si="317"/>
        <v>42098.153321759266</v>
      </c>
      <c r="T4094" s="18">
        <f t="shared" si="318"/>
        <v>42038.194988425923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8">
        <f t="shared" si="317"/>
        <v>42237.815891203703</v>
      </c>
      <c r="T4095" s="18">
        <f t="shared" si="318"/>
        <v>42177.815891203703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8">
        <f t="shared" si="317"/>
        <v>41933.207638888889</v>
      </c>
      <c r="T4096" s="18">
        <f t="shared" si="318"/>
        <v>41889.086805555555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8">
        <f t="shared" si="317"/>
        <v>42722.031828703708</v>
      </c>
      <c r="T4097" s="18">
        <f t="shared" si="318"/>
        <v>42692.031828703708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8315</v>
      </c>
      <c r="R4098" t="s">
        <v>8316</v>
      </c>
      <c r="S4098" s="18">
        <f t="shared" ref="S4098:S4115" si="322">(((I4098/60)/60)/24)+DATE(1970,1,)</f>
        <v>42793.368749999994</v>
      </c>
      <c r="T4098" s="18">
        <f t="shared" si="318"/>
        <v>42749.530312499999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8">
        <f t="shared" si="322"/>
        <v>42399.996527777781</v>
      </c>
      <c r="T4099" s="18">
        <f t="shared" ref="T4099:T4115" si="323">(((J4099/60)/60)/24)+DATE(1970,1,)</f>
        <v>42343.824502314819</v>
      </c>
      <c r="U4099">
        <f t="shared" ref="U4099:U4115" si="324">YEAR(T4099)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8">
        <f t="shared" si="322"/>
        <v>42524.722187499996</v>
      </c>
      <c r="T4100" s="18">
        <f t="shared" si="323"/>
        <v>42494.722187499996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8">
        <f t="shared" si="322"/>
        <v>42614.850381944445</v>
      </c>
      <c r="T4101" s="18">
        <f t="shared" si="323"/>
        <v>42569.850381944445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8">
        <f t="shared" si="322"/>
        <v>41936.124884259261</v>
      </c>
      <c r="T4102" s="18">
        <f t="shared" si="323"/>
        <v>41926.124884259261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8">
        <f t="shared" si="322"/>
        <v>42759.903726851851</v>
      </c>
      <c r="T4103" s="18">
        <f t="shared" si="323"/>
        <v>42729.903726851851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8">
        <f t="shared" si="322"/>
        <v>42504.848067129627</v>
      </c>
      <c r="T4104" s="18">
        <f t="shared" si="323"/>
        <v>42474.848067129627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8">
        <f t="shared" si="322"/>
        <v>42241.772222222222</v>
      </c>
      <c r="T4105" s="18">
        <f t="shared" si="323"/>
        <v>42187.83293981482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8">
        <f t="shared" si="322"/>
        <v>42669.278171296297</v>
      </c>
      <c r="T4106" s="18">
        <f t="shared" si="323"/>
        <v>42639.278171296297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8">
        <f t="shared" si="322"/>
        <v>42729.010520833333</v>
      </c>
      <c r="T4107" s="18">
        <f t="shared" si="323"/>
        <v>42696.010520833333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8">
        <f t="shared" si="322"/>
        <v>42095.041666666672</v>
      </c>
      <c r="T4108" s="18">
        <f t="shared" si="323"/>
        <v>42052.049375000002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8">
        <f t="shared" si="322"/>
        <v>41905.916678240741</v>
      </c>
      <c r="T4109" s="18">
        <f t="shared" si="323"/>
        <v>41882.916678240741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8">
        <f t="shared" si="322"/>
        <v>42796.208333333328</v>
      </c>
      <c r="T4110" s="18">
        <f t="shared" si="323"/>
        <v>42766.031678240746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8">
        <f t="shared" si="322"/>
        <v>42336.581064814818</v>
      </c>
      <c r="T4111" s="18">
        <f t="shared" si="323"/>
        <v>42306.539398148147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8">
        <f t="shared" si="322"/>
        <v>42571.626747685179</v>
      </c>
      <c r="T4112" s="18">
        <f t="shared" si="323"/>
        <v>42511.626747685179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8">
        <f t="shared" si="322"/>
        <v>42058.135879629626</v>
      </c>
      <c r="T4113" s="18">
        <f t="shared" si="323"/>
        <v>42028.135879629626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8">
        <f t="shared" si="322"/>
        <v>42427</v>
      </c>
      <c r="T4114" s="18">
        <f t="shared" si="323"/>
        <v>42399.946597222224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8">
        <f t="shared" si="322"/>
        <v>42376.273611111115</v>
      </c>
      <c r="T4115" s="18">
        <f t="shared" si="323"/>
        <v>42357.573182870372</v>
      </c>
      <c r="U4115">
        <f t="shared" si="324"/>
        <v>2015</v>
      </c>
    </row>
  </sheetData>
  <autoFilter ref="A1:U4115" xr:uid="{3F594903-B9A7-074D-B72B-F641837D64B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9" priority="9" operator="containsText" text="canceled">
      <formula>NOT(ISERROR(SEARCH("canceled",F1)))</formula>
    </cfRule>
    <cfRule type="containsText" dxfId="8" priority="10" operator="containsText" text="failed">
      <formula>NOT(ISERROR(SEARCH("failed",F1)))</formula>
    </cfRule>
    <cfRule type="containsText" dxfId="7" priority="14" operator="containsText" text="failed">
      <formula>NOT(ISERROR(SEARCH("failed",F1)))</formula>
    </cfRule>
    <cfRule type="containsText" dxfId="6" priority="15" operator="containsText" text="canceled">
      <formula>NOT(ISERROR(SEARCH("canceled",F1)))</formula>
    </cfRule>
    <cfRule type="containsText" dxfId="5" priority="16" operator="containsText" text="failed">
      <formula>NOT(ISERROR(SEARCH("failed",F1)))</formula>
    </cfRule>
    <cfRule type="containsText" dxfId="4" priority="17" operator="containsText" text="successful">
      <formula>NOT(ISERROR(SEARCH("successful",F1)))</formula>
    </cfRule>
    <cfRule type="containsText" dxfId="3" priority="18" operator="containsText" text="live">
      <formula>NOT(ISERROR(SEARCH("live",F1)))</formula>
    </cfRule>
  </conditionalFormatting>
  <conditionalFormatting sqref="G76">
    <cfRule type="containsText" dxfId="2" priority="12" operator="containsText" text="failed">
      <formula>NOT(ISERROR(SEARCH("failed",G76)))</formula>
    </cfRule>
    <cfRule type="containsText" dxfId="1" priority="13" operator="containsText" text="canceled">
      <formula>NOT(ISERROR(SEARCH("canceled",G76)))</formula>
    </cfRule>
  </conditionalFormatting>
  <conditionalFormatting sqref="F6">
    <cfRule type="containsText" dxfId="0" priority="11" operator="containsText" text="failed">
      <formula>NOT(ISERROR(SEARCH("failed",F6)))</formula>
    </cfRule>
  </conditionalFormatting>
  <conditionalFormatting sqref="O87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:U1">
    <cfRule type="colorScale" priority="25">
      <colorScale>
        <cfvo type="min"/>
        <cfvo type="max"/>
        <color rgb="FFFF0000"/>
        <color rgb="FF0070C0"/>
      </colorScale>
    </cfRule>
    <cfRule type="colorScale" priority="26">
      <colorScale>
        <cfvo type="min"/>
        <cfvo type="max"/>
        <color rgb="FFC00000"/>
        <color rgb="FF0070C0"/>
      </colorScale>
    </cfRule>
    <cfRule type="colorScale" priority="27">
      <colorScale>
        <cfvo type="min"/>
        <cfvo type="max"/>
        <color rgb="FFFF7128"/>
        <color rgb="FF0070C0"/>
      </colorScale>
    </cfRule>
    <cfRule type="colorScale" priority="28">
      <colorScale>
        <cfvo type="min"/>
        <cfvo type="max"/>
        <color rgb="FFFF7128"/>
        <color rgb="FF0070C0"/>
      </colorScale>
    </cfRule>
    <cfRule type="colorScale" priority="29">
      <colorScale>
        <cfvo type="min"/>
        <cfvo type="max"/>
        <color rgb="FFFF7128"/>
        <color rgb="FF0070C0"/>
      </colorScale>
    </cfRule>
    <cfRule type="colorScale" priority="3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B47D-D39A-DF4C-9A11-A9E59F11B847}">
  <dimension ref="A1:H32"/>
  <sheetViews>
    <sheetView tabSelected="1" topLeftCell="A9" zoomScaleNormal="100" workbookViewId="0">
      <selection activeCell="F2" sqref="F2"/>
    </sheetView>
  </sheetViews>
  <sheetFormatPr baseColWidth="10" defaultRowHeight="15" x14ac:dyDescent="0.2"/>
  <cols>
    <col min="1" max="1" width="16" bestFit="1" customWidth="1"/>
    <col min="2" max="2" width="17.1640625" customWidth="1"/>
    <col min="3" max="3" width="13.6640625" customWidth="1"/>
    <col min="4" max="4" width="15.83203125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8398</v>
      </c>
      <c r="C1" t="s">
        <v>8402</v>
      </c>
      <c r="D1" t="s">
        <v>8399</v>
      </c>
      <c r="E1" t="s">
        <v>8400</v>
      </c>
      <c r="F1" t="s">
        <v>8401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COUNTIFS(Kickstarter!$D:$D, "&lt;1000", Kickstarter!$F:$F, "successful", Kickstarter!R:R, "plays")</f>
        <v>141</v>
      </c>
      <c r="C2">
        <f>COUNTIFS(Kickstarter!$D:$D, "&lt;1000", Kickstarter!$F:$F, "failed",Kickstarter!R:R, "plays")</f>
        <v>45</v>
      </c>
      <c r="D2">
        <f>COUNTIFS(Kickstarter!$D:$D, "&lt;1000", Kickstarter!$F:$F, "canceled",Kickstarter!R:R, "plays")</f>
        <v>0</v>
      </c>
      <c r="E2">
        <f>SUM(B2:D2)</f>
        <v>186</v>
      </c>
      <c r="F2" s="32">
        <f>B2/E2</f>
        <v>0.75806451612903225</v>
      </c>
      <c r="G2" s="30">
        <f>C2/E2</f>
        <v>0.24193548387096775</v>
      </c>
      <c r="H2" s="30">
        <f>D2/E2</f>
        <v>0</v>
      </c>
    </row>
    <row r="3" spans="1:8" x14ac:dyDescent="0.2">
      <c r="A3" t="s">
        <v>8406</v>
      </c>
      <c r="B3">
        <f>COUNTIFS(Kickstarter!$D:$D, "&gt;=1000", Kickstarter!$F:$F, "successful", Kickstarter!$D:$D, "&lt;=4999",Kickstarter!R:R, "plays")</f>
        <v>388</v>
      </c>
      <c r="C3">
        <f>COUNTIFS(Kickstarter!$D:$D, "&gt;=1000", Kickstarter!$F:$F, "failed", Kickstarter!$D:$D, "&lt;=4999",Kickstarter!R:R, "plays")</f>
        <v>146</v>
      </c>
      <c r="D3">
        <f>COUNTIFS(Kickstarter!$D:$D, "&gt;=1000", Kickstarter!$F:$F, "canceled", Kickstarter!$D:$D, "&lt;=4999",Kickstarter!R:R, "plays")</f>
        <v>0</v>
      </c>
      <c r="E3">
        <f t="shared" ref="E3:E13" si="0">SUM(B3:D3)</f>
        <v>534</v>
      </c>
      <c r="F3" s="32">
        <f>B3/E3</f>
        <v>0.72659176029962547</v>
      </c>
      <c r="G3" s="30">
        <f t="shared" ref="G3:G13" si="1">C3/E3</f>
        <v>0.27340823970037453</v>
      </c>
      <c r="H3" s="30">
        <f t="shared" ref="H3:H13" si="2">D3/E3</f>
        <v>0</v>
      </c>
    </row>
    <row r="4" spans="1:8" x14ac:dyDescent="0.2">
      <c r="A4" t="s">
        <v>8407</v>
      </c>
      <c r="B4">
        <f>COUNTIFS(Kickstarter!$D:$D, "&gt;=5000", Kickstarter!$F:$F, "successful", Kickstarter!$D:$D, "&lt;=9999",Kickstarter!R:R, "plays")</f>
        <v>93</v>
      </c>
      <c r="C4">
        <f>COUNTIFS(Kickstarter!$D:$D, "&gt;=5000", Kickstarter!$F:$F, "failed", Kickstarter!$D:$D, "&lt;=9999",Kickstarter!R:R, "plays")</f>
        <v>76</v>
      </c>
      <c r="D4">
        <f>COUNTIFS(Kickstarter!$D:$D, "&gt;=5000", Kickstarter!$F:$F, "canceled", Kickstarter!$D:$D, "&lt;=9999",Kickstarter!R:R, "plays")</f>
        <v>0</v>
      </c>
      <c r="E4">
        <f t="shared" si="0"/>
        <v>169</v>
      </c>
      <c r="F4" s="32">
        <f t="shared" ref="F4:F13" si="3">B4/E4</f>
        <v>0.55029585798816572</v>
      </c>
      <c r="G4" s="30">
        <f t="shared" si="1"/>
        <v>0.44970414201183434</v>
      </c>
      <c r="H4" s="30">
        <f t="shared" si="2"/>
        <v>0</v>
      </c>
    </row>
    <row r="5" spans="1:8" x14ac:dyDescent="0.2">
      <c r="A5" t="s">
        <v>8408</v>
      </c>
      <c r="B5">
        <f>COUNTIFS(Kickstarter!$D:$D, "&gt;=10000", Kickstarter!$F:$F, "successful", Kickstarter!$D:$D, "&lt;=14999",Kickstarter!R:R, "plays")</f>
        <v>39</v>
      </c>
      <c r="C5">
        <f>COUNTIFS(Kickstarter!$D:$D, "&gt;=10000", Kickstarter!$F:$F, "failed", Kickstarter!$D:$D, "&lt;=14999",Kickstarter!R:R, "plays")</f>
        <v>33</v>
      </c>
      <c r="D5">
        <f>COUNTIFS(Kickstarter!$D:$D, "&gt;=10000", Kickstarter!$F:$F, "canceled", Kickstarter!$D:$D, "&lt;=14999",Kickstarter!R:R, "plays")</f>
        <v>0</v>
      </c>
      <c r="E5">
        <f t="shared" si="0"/>
        <v>72</v>
      </c>
      <c r="F5" s="32">
        <f t="shared" si="3"/>
        <v>0.54166666666666663</v>
      </c>
      <c r="G5" s="30">
        <f>C5/E5</f>
        <v>0.45833333333333331</v>
      </c>
      <c r="H5" s="30">
        <f t="shared" si="2"/>
        <v>0</v>
      </c>
    </row>
    <row r="6" spans="1:8" x14ac:dyDescent="0.2">
      <c r="A6" t="s">
        <v>8409</v>
      </c>
      <c r="B6">
        <f>COUNTIFS(Kickstarter!$D:$D, "&gt;=15000", Kickstarter!$F:$F, "successful", Kickstarter!$D:$D, "&lt;=19999",Kickstarter!R:R, "plays")</f>
        <v>12</v>
      </c>
      <c r="C6">
        <f>COUNTIFS(Kickstarter!$D:$D, "&gt;=15000", Kickstarter!$F:$F, "failed", Kickstarter!$D:$D, "&lt;=19999",Kickstarter!R:R, "plays")</f>
        <v>12</v>
      </c>
      <c r="D6">
        <f>COUNTIFS(Kickstarter!$D:$D, "&gt;=15000", Kickstarter!$F:$F, "canceled", Kickstarter!$D:$D, "&lt;=19999",Kickstarter!R:R, "plays")</f>
        <v>0</v>
      </c>
      <c r="E6">
        <f t="shared" si="0"/>
        <v>24</v>
      </c>
      <c r="F6" s="32">
        <f t="shared" si="3"/>
        <v>0.5</v>
      </c>
      <c r="G6" s="30">
        <f t="shared" si="1"/>
        <v>0.5</v>
      </c>
      <c r="H6" s="30">
        <f t="shared" si="2"/>
        <v>0</v>
      </c>
    </row>
    <row r="7" spans="1:8" x14ac:dyDescent="0.2">
      <c r="A7" t="s">
        <v>8410</v>
      </c>
      <c r="B7">
        <f>COUNTIFS(Kickstarter!$D:$D, "&gt;=20000", Kickstarter!$F:$F, "successful", Kickstarter!$D:$D, "&lt;=24999",Kickstarter!R:R, "plays")</f>
        <v>9</v>
      </c>
      <c r="C7">
        <f>COUNTIFS(Kickstarter!$D:$D, "&gt;=20000", Kickstarter!$F:$F, "failed", Kickstarter!$D:$D, "&lt;=24999",Kickstarter!R:R, "plays")</f>
        <v>11</v>
      </c>
      <c r="D7">
        <f>COUNTIFS(Kickstarter!$D:$D, "&gt;=20000", Kickstarter!$F:$F, "canceled", Kickstarter!$D:$D, "&lt;=24999",Kickstarter!R:R, "plays")</f>
        <v>0</v>
      </c>
      <c r="E7">
        <f t="shared" si="0"/>
        <v>20</v>
      </c>
      <c r="F7" s="32">
        <f t="shared" si="3"/>
        <v>0.45</v>
      </c>
      <c r="G7" s="30">
        <f t="shared" si="1"/>
        <v>0.55000000000000004</v>
      </c>
      <c r="H7" s="30">
        <f t="shared" si="2"/>
        <v>0</v>
      </c>
    </row>
    <row r="8" spans="1:8" x14ac:dyDescent="0.2">
      <c r="A8" t="s">
        <v>8411</v>
      </c>
      <c r="B8">
        <f>COUNTIFS(Kickstarter!$D:$D, "&gt;=25000", Kickstarter!$F:$F, "successful", Kickstarter!$D:$D, "&lt;=29999",Kickstarter!R:R, "plays")</f>
        <v>1</v>
      </c>
      <c r="C8">
        <f>COUNTIFS(Kickstarter!$D:$D, "&gt;=25000", Kickstarter!$F:$F, "failed", Kickstarter!$D:$D, "&lt;=29999",Kickstarter!R:R, "plays")</f>
        <v>4</v>
      </c>
      <c r="D8">
        <f>COUNTIFS(Kickstarter!$D:$D, "&gt;=25000", Kickstarter!$F:$F, "canceled", Kickstarter!$D:$D, "&lt;=29999",Kickstarter!R:R, "plays")</f>
        <v>0</v>
      </c>
      <c r="E8">
        <f t="shared" si="0"/>
        <v>5</v>
      </c>
      <c r="F8" s="32">
        <f t="shared" si="3"/>
        <v>0.2</v>
      </c>
      <c r="G8" s="30">
        <f t="shared" si="1"/>
        <v>0.8</v>
      </c>
      <c r="H8" s="30">
        <f t="shared" si="2"/>
        <v>0</v>
      </c>
    </row>
    <row r="9" spans="1:8" x14ac:dyDescent="0.2">
      <c r="A9" t="s">
        <v>8412</v>
      </c>
      <c r="B9">
        <f>COUNTIFS(Kickstarter!$D:$D, "&gt;=30000", Kickstarter!$F:$F, "successful", Kickstarter!$D:$D, "&lt;=34999",Kickstarter!R:R, "plays")</f>
        <v>3</v>
      </c>
      <c r="C9">
        <f>COUNTIFS(Kickstarter!$D:$D, "&gt;=30000", Kickstarter!$F:$F, "failed", Kickstarter!$D:$D, "&lt;=34999",Kickstarter!R:R, "plays")</f>
        <v>8</v>
      </c>
      <c r="D9">
        <f>COUNTIFS(Kickstarter!$D:$D, "&gt;=30000", Kickstarter!$F:$F, "canceled", Kickstarter!$D:$D, "&lt;=34999",Kickstarter!R:R, "plays")</f>
        <v>0</v>
      </c>
      <c r="E9">
        <f t="shared" si="0"/>
        <v>11</v>
      </c>
      <c r="F9" s="32">
        <f t="shared" si="3"/>
        <v>0.27272727272727271</v>
      </c>
      <c r="G9" s="30">
        <f>C9/E9</f>
        <v>0.72727272727272729</v>
      </c>
      <c r="H9" s="30">
        <f t="shared" si="2"/>
        <v>0</v>
      </c>
    </row>
    <row r="10" spans="1:8" x14ac:dyDescent="0.2">
      <c r="A10" t="s">
        <v>8413</v>
      </c>
      <c r="B10">
        <f>COUNTIFS(Kickstarter!$D:$D, "&gt;=35000", Kickstarter!$F:$F, "successful", Kickstarter!$D:$D, "&lt;=39999",Kickstarter!R:R, "plays")</f>
        <v>4</v>
      </c>
      <c r="C10">
        <f>COUNTIFS(Kickstarter!$D:$D, "&gt;=35000", Kickstarter!$F:$F, "failed", Kickstarter!$D:$D, "&lt;=39999",Kickstarter!R:R, "plays")</f>
        <v>2</v>
      </c>
      <c r="D10">
        <f>COUNTIFS(Kickstarter!$D:$D, "&gt;=35000", Kickstarter!$F:$F, "canceled", Kickstarter!$D:$D, "&lt;=39999",Kickstarter!R:R, "plays")</f>
        <v>0</v>
      </c>
      <c r="E10">
        <f t="shared" si="0"/>
        <v>6</v>
      </c>
      <c r="F10" s="32">
        <f t="shared" si="3"/>
        <v>0.66666666666666663</v>
      </c>
      <c r="G10" s="30">
        <f t="shared" si="1"/>
        <v>0.33333333333333331</v>
      </c>
      <c r="H10" s="30">
        <f t="shared" si="2"/>
        <v>0</v>
      </c>
    </row>
    <row r="11" spans="1:8" x14ac:dyDescent="0.2">
      <c r="A11" t="s">
        <v>8414</v>
      </c>
      <c r="B11">
        <f>COUNTIFS(Kickstarter!$D:$D, "&gt;=40000", Kickstarter!$F:$F, "successful", Kickstarter!$D:$D, "&lt;=44999",Kickstarter!R:R, "plays")</f>
        <v>2</v>
      </c>
      <c r="C11">
        <f>COUNTIFS(Kickstarter!$D:$D, "&gt;=40000", Kickstarter!$F:$F, "failed", Kickstarter!$D:$D, "&lt;=44999",Kickstarter!R:R, "plays")</f>
        <v>1</v>
      </c>
      <c r="D11">
        <f>COUNTIFS(Kickstarter!$D:$D, "&gt;=40000", Kickstarter!$F:$F, "canceled", Kickstarter!$D:$D, "&lt;=44999",Kickstarter!R:R, "plays")</f>
        <v>0</v>
      </c>
      <c r="E11">
        <f t="shared" si="0"/>
        <v>3</v>
      </c>
      <c r="F11" s="32">
        <f t="shared" si="3"/>
        <v>0.66666666666666663</v>
      </c>
      <c r="G11" s="30">
        <f t="shared" si="1"/>
        <v>0.33333333333333331</v>
      </c>
      <c r="H11" s="30">
        <f t="shared" si="2"/>
        <v>0</v>
      </c>
    </row>
    <row r="12" spans="1:8" x14ac:dyDescent="0.2">
      <c r="A12" t="s">
        <v>8415</v>
      </c>
      <c r="B12">
        <f>COUNTIFS(Kickstarter!$D:$D, "&gt;=45000", Kickstarter!$F:$F, "successful", Kickstarter!$D:$D, "&lt;=49999",Kickstarter!R:R, "plays")</f>
        <v>0</v>
      </c>
      <c r="C12">
        <f>COUNTIFS(Kickstarter!$D:$D, "&gt;=45000", Kickstarter!$F:$F, "failed", Kickstarter!$D:$D, "&lt;=49999",Kickstarter!R:R, "plays")</f>
        <v>1</v>
      </c>
      <c r="D12">
        <f>COUNTIFS(Kickstarter!$D:$D, "&gt;=45000", Kickstarter!$F:$F, "canceled", Kickstarter!$D:$D, "&lt;=49999",Kickstarter!R:R, "plays")</f>
        <v>0</v>
      </c>
      <c r="E12">
        <f t="shared" si="0"/>
        <v>1</v>
      </c>
      <c r="F12" s="32">
        <f t="shared" si="3"/>
        <v>0</v>
      </c>
      <c r="G12" s="30">
        <f t="shared" si="1"/>
        <v>1</v>
      </c>
      <c r="H12" s="30">
        <f t="shared" si="2"/>
        <v>0</v>
      </c>
    </row>
    <row r="13" spans="1:8" x14ac:dyDescent="0.2">
      <c r="A13" t="s">
        <v>8416</v>
      </c>
      <c r="B13">
        <f>COUNTIFS(Kickstarter!$D:$D, "&gt;=50000", Kickstarter!$F:$F, "successful",Kickstarter!R:R, "plays")</f>
        <v>2</v>
      </c>
      <c r="C13">
        <f>COUNTIFS(Kickstarter!$D:$D, "&gt;=50000", Kickstarter!$F:$F, "failed",Kickstarter!R:R, "plays")</f>
        <v>14</v>
      </c>
      <c r="D13">
        <f>COUNTIFS(Kickstarter!$D:$D, "&gt;=0", Kickstarter!$F:$F, "canceled",Kickstarter!R:R, "plays")</f>
        <v>0</v>
      </c>
      <c r="E13">
        <f t="shared" si="0"/>
        <v>16</v>
      </c>
      <c r="F13" s="32">
        <f t="shared" si="3"/>
        <v>0.125</v>
      </c>
      <c r="G13" s="30">
        <f t="shared" si="1"/>
        <v>0.875</v>
      </c>
      <c r="H13" s="30">
        <f t="shared" si="2"/>
        <v>0</v>
      </c>
    </row>
    <row r="14" spans="1:8" x14ac:dyDescent="0.2">
      <c r="B14" s="33"/>
      <c r="C14" s="33"/>
      <c r="D14" s="33"/>
      <c r="E14" s="33"/>
      <c r="F14" s="29"/>
      <c r="G14" s="31"/>
      <c r="H14" s="30"/>
    </row>
    <row r="15" spans="1:8" x14ac:dyDescent="0.2">
      <c r="B15" s="33"/>
      <c r="C15" s="33"/>
      <c r="D15" s="33"/>
      <c r="E15" s="33"/>
    </row>
    <row r="16" spans="1:8" x14ac:dyDescent="0.2">
      <c r="E16" s="33"/>
    </row>
    <row r="17" spans="1:5" x14ac:dyDescent="0.2">
      <c r="A17" t="s">
        <v>8380</v>
      </c>
      <c r="B17" s="33" t="s">
        <v>8401</v>
      </c>
      <c r="C17" s="33" t="s">
        <v>8403</v>
      </c>
      <c r="D17" s="33" t="s">
        <v>8404</v>
      </c>
      <c r="E17" s="33"/>
    </row>
    <row r="18" spans="1:5" x14ac:dyDescent="0.2">
      <c r="A18" t="s">
        <v>8405</v>
      </c>
      <c r="B18" s="34">
        <v>0.75806451612903225</v>
      </c>
      <c r="C18" s="34">
        <v>0.24193548387096775</v>
      </c>
      <c r="D18" s="34">
        <v>0</v>
      </c>
    </row>
    <row r="19" spans="1:5" x14ac:dyDescent="0.2">
      <c r="A19" t="s">
        <v>8406</v>
      </c>
      <c r="B19" s="28">
        <v>0.72659176029962547</v>
      </c>
      <c r="C19" s="28">
        <v>0.27340823970037453</v>
      </c>
      <c r="D19" s="28">
        <v>0</v>
      </c>
    </row>
    <row r="20" spans="1:5" x14ac:dyDescent="0.2">
      <c r="A20" t="s">
        <v>8407</v>
      </c>
      <c r="B20" s="28">
        <v>0.55029585798816572</v>
      </c>
      <c r="C20" s="28">
        <v>0.44970414201183434</v>
      </c>
      <c r="D20" s="28">
        <v>0</v>
      </c>
    </row>
    <row r="21" spans="1:5" x14ac:dyDescent="0.2">
      <c r="A21" t="s">
        <v>8408</v>
      </c>
      <c r="B21" s="28">
        <v>0.54166666666666663</v>
      </c>
      <c r="C21" s="28">
        <v>0.45833333333333331</v>
      </c>
      <c r="D21" s="28">
        <v>0</v>
      </c>
    </row>
    <row r="22" spans="1:5" x14ac:dyDescent="0.2">
      <c r="A22" t="s">
        <v>8409</v>
      </c>
      <c r="B22" s="28">
        <v>0.5</v>
      </c>
      <c r="C22" s="28">
        <v>0.5</v>
      </c>
      <c r="D22" s="28">
        <v>0</v>
      </c>
    </row>
    <row r="23" spans="1:5" x14ac:dyDescent="0.2">
      <c r="A23" t="s">
        <v>8410</v>
      </c>
      <c r="B23" s="28">
        <v>0.45</v>
      </c>
      <c r="C23" s="28">
        <v>0.55000000000000004</v>
      </c>
      <c r="D23" s="28">
        <v>0</v>
      </c>
    </row>
    <row r="24" spans="1:5" x14ac:dyDescent="0.2">
      <c r="A24" t="s">
        <v>8411</v>
      </c>
      <c r="B24" s="28">
        <v>0.2</v>
      </c>
      <c r="C24" s="28">
        <v>0.8</v>
      </c>
      <c r="D24" s="28">
        <v>0</v>
      </c>
    </row>
    <row r="25" spans="1:5" x14ac:dyDescent="0.2">
      <c r="A25" t="s">
        <v>8412</v>
      </c>
      <c r="B25" s="28">
        <v>0.27272727272727271</v>
      </c>
      <c r="C25" s="28">
        <v>0.72727272727272729</v>
      </c>
      <c r="D25" s="28">
        <v>0</v>
      </c>
    </row>
    <row r="26" spans="1:5" x14ac:dyDescent="0.2">
      <c r="A26" t="s">
        <v>8413</v>
      </c>
      <c r="B26" s="28">
        <v>0.66666666666666663</v>
      </c>
      <c r="C26" s="28">
        <v>0.33333333333333331</v>
      </c>
      <c r="D26" s="28">
        <v>0</v>
      </c>
    </row>
    <row r="27" spans="1:5" x14ac:dyDescent="0.2">
      <c r="A27" t="s">
        <v>8414</v>
      </c>
      <c r="B27" s="28">
        <v>0.66666666666666663</v>
      </c>
      <c r="C27" s="28">
        <v>0.33333333333333331</v>
      </c>
      <c r="D27" s="28">
        <v>0</v>
      </c>
    </row>
    <row r="28" spans="1:5" x14ac:dyDescent="0.2">
      <c r="A28" t="s">
        <v>8415</v>
      </c>
      <c r="B28" s="28">
        <v>0</v>
      </c>
      <c r="C28" s="28">
        <v>1</v>
      </c>
      <c r="D28" s="28">
        <v>0</v>
      </c>
    </row>
    <row r="29" spans="1:5" x14ac:dyDescent="0.2">
      <c r="A29" t="s">
        <v>8416</v>
      </c>
      <c r="B29" s="28">
        <v>0.125</v>
      </c>
      <c r="C29" s="28">
        <v>0.875</v>
      </c>
      <c r="D29" s="28">
        <v>0</v>
      </c>
    </row>
    <row r="32" spans="1:5" x14ac:dyDescent="0.2">
      <c r="B32" t="s">
        <v>8417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B134-7EBC-814B-9B60-5DE328D048D0}">
  <dimension ref="A1:E18"/>
  <sheetViews>
    <sheetView zoomScale="120" zoomScaleNormal="120" workbookViewId="0">
      <selection activeCell="T13" sqref="T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8366</v>
      </c>
      <c r="B2" t="s">
        <v>8360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2" t="s">
        <v>8378</v>
      </c>
      <c r="B6" s="14">
        <v>62</v>
      </c>
      <c r="C6" s="14">
        <v>33</v>
      </c>
      <c r="D6" s="14">
        <v>7</v>
      </c>
      <c r="E6" s="14">
        <v>102</v>
      </c>
    </row>
    <row r="7" spans="1:5" x14ac:dyDescent="0.2">
      <c r="A7" s="22" t="s">
        <v>8372</v>
      </c>
      <c r="B7" s="14">
        <v>71</v>
      </c>
      <c r="C7" s="14">
        <v>37</v>
      </c>
      <c r="D7" s="14">
        <v>3</v>
      </c>
      <c r="E7" s="14">
        <v>111</v>
      </c>
    </row>
    <row r="8" spans="1:5" x14ac:dyDescent="0.2">
      <c r="A8" s="22" t="s">
        <v>8373</v>
      </c>
      <c r="B8" s="14">
        <v>53</v>
      </c>
      <c r="C8" s="14">
        <v>36</v>
      </c>
      <c r="D8" s="14">
        <v>3</v>
      </c>
      <c r="E8" s="14">
        <v>92</v>
      </c>
    </row>
    <row r="9" spans="1:5" x14ac:dyDescent="0.2">
      <c r="A9" s="22" t="s">
        <v>8374</v>
      </c>
      <c r="B9" s="14">
        <v>72</v>
      </c>
      <c r="C9" s="14">
        <v>39</v>
      </c>
      <c r="D9" s="14">
        <v>2</v>
      </c>
      <c r="E9" s="14">
        <v>113</v>
      </c>
    </row>
    <row r="10" spans="1:5" x14ac:dyDescent="0.2">
      <c r="A10" s="22" t="s">
        <v>8375</v>
      </c>
      <c r="B10" s="14">
        <v>111</v>
      </c>
      <c r="C10" s="14">
        <v>50</v>
      </c>
      <c r="D10" s="14">
        <v>3</v>
      </c>
      <c r="E10" s="14">
        <v>164</v>
      </c>
    </row>
    <row r="11" spans="1:5" x14ac:dyDescent="0.2">
      <c r="A11" s="22" t="s">
        <v>8376</v>
      </c>
      <c r="B11" s="14">
        <v>100</v>
      </c>
      <c r="C11" s="14">
        <v>50</v>
      </c>
      <c r="D11" s="14">
        <v>4</v>
      </c>
      <c r="E11" s="14">
        <v>154</v>
      </c>
    </row>
    <row r="12" spans="1:5" x14ac:dyDescent="0.2">
      <c r="A12" s="22" t="s">
        <v>8377</v>
      </c>
      <c r="B12" s="14">
        <v>85</v>
      </c>
      <c r="C12" s="14">
        <v>50</v>
      </c>
      <c r="D12" s="14">
        <v>1</v>
      </c>
      <c r="E12" s="14">
        <v>136</v>
      </c>
    </row>
    <row r="13" spans="1:5" x14ac:dyDescent="0.2">
      <c r="A13" s="22" t="s">
        <v>8367</v>
      </c>
      <c r="B13" s="14">
        <v>73</v>
      </c>
      <c r="C13" s="14">
        <v>50</v>
      </c>
      <c r="D13" s="14">
        <v>4</v>
      </c>
      <c r="E13" s="14">
        <v>127</v>
      </c>
    </row>
    <row r="14" spans="1:5" x14ac:dyDescent="0.2">
      <c r="A14" s="22" t="s">
        <v>8368</v>
      </c>
      <c r="B14" s="14">
        <v>59</v>
      </c>
      <c r="C14" s="14">
        <v>32</v>
      </c>
      <c r="D14" s="14">
        <v>4</v>
      </c>
      <c r="E14" s="14">
        <v>95</v>
      </c>
    </row>
    <row r="15" spans="1:5" x14ac:dyDescent="0.2">
      <c r="A15" s="22" t="s">
        <v>8369</v>
      </c>
      <c r="B15" s="14">
        <v>68</v>
      </c>
      <c r="C15" s="14">
        <v>49</v>
      </c>
      <c r="D15" s="14"/>
      <c r="E15" s="14">
        <v>117</v>
      </c>
    </row>
    <row r="16" spans="1:5" x14ac:dyDescent="0.2">
      <c r="A16" s="22" t="s">
        <v>8370</v>
      </c>
      <c r="B16" s="14">
        <v>50</v>
      </c>
      <c r="C16" s="14">
        <v>31</v>
      </c>
      <c r="D16" s="14">
        <v>3</v>
      </c>
      <c r="E16" s="14">
        <v>84</v>
      </c>
    </row>
    <row r="17" spans="1:5" x14ac:dyDescent="0.2">
      <c r="A17" s="22" t="s">
        <v>8371</v>
      </c>
      <c r="B17" s="14">
        <v>35</v>
      </c>
      <c r="C17" s="14">
        <v>36</v>
      </c>
      <c r="D17" s="14">
        <v>3</v>
      </c>
      <c r="E17" s="14">
        <v>74</v>
      </c>
    </row>
    <row r="18" spans="1:5" x14ac:dyDescent="0.2">
      <c r="A18" s="22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0FBD-C871-4248-BB04-A032736D5E5F}">
  <dimension ref="A1:E7"/>
  <sheetViews>
    <sheetView zoomScale="120" zoomScaleNormal="120"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Descriptive Statistics</vt:lpstr>
      <vt:lpstr>Edinburgh Research</vt:lpstr>
      <vt:lpstr>Kickstarter</vt:lpstr>
      <vt:lpstr>Outcomes Based on Goals</vt:lpstr>
      <vt:lpstr>Theatr Outcms Bsd on LaunchDate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hongbin zhang</cp:lastModifiedBy>
  <dcterms:created xsi:type="dcterms:W3CDTF">2017-04-20T15:17:24Z</dcterms:created>
  <dcterms:modified xsi:type="dcterms:W3CDTF">2020-07-20T02:15:34Z</dcterms:modified>
</cp:coreProperties>
</file>