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0" windowWidth="13380" windowHeight="143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270" i="1" l="1"/>
  <c r="H271" i="1"/>
  <c r="H272" i="1"/>
  <c r="H273" i="1"/>
  <c r="H274" i="1"/>
  <c r="H275" i="1"/>
  <c r="H276" i="1"/>
  <c r="H277" i="1"/>
  <c r="H278" i="1"/>
  <c r="H279" i="1"/>
  <c r="H269" i="1"/>
  <c r="G270" i="1"/>
  <c r="G271" i="1"/>
  <c r="G272" i="1"/>
  <c r="G273" i="1"/>
  <c r="G274" i="1"/>
  <c r="G275" i="1"/>
  <c r="G276" i="1"/>
  <c r="G277" i="1"/>
  <c r="G278" i="1"/>
  <c r="G279" i="1"/>
  <c r="G269" i="1"/>
  <c r="D282" i="1" l="1"/>
  <c r="C282" i="1"/>
  <c r="F282" i="1" l="1"/>
  <c r="E282" i="1" l="1"/>
  <c r="D283" i="1" l="1"/>
  <c r="E283" i="1"/>
  <c r="F283" i="1"/>
  <c r="C283" i="1"/>
  <c r="F259" i="1"/>
  <c r="G52" i="1" l="1"/>
  <c r="D296" i="1"/>
  <c r="I288" i="1"/>
  <c r="I290" i="1" s="1"/>
  <c r="I289" i="1"/>
  <c r="I259" i="1"/>
  <c r="I258" i="1"/>
  <c r="C142" i="1"/>
  <c r="C143" i="1"/>
  <c r="C144" i="1"/>
  <c r="C145" i="1"/>
  <c r="C146" i="1"/>
  <c r="C147" i="1"/>
  <c r="C148" i="1"/>
  <c r="C149" i="1"/>
  <c r="C150" i="1"/>
  <c r="C151" i="1"/>
  <c r="C141" i="1"/>
  <c r="F251" i="1" l="1"/>
  <c r="B194" i="1"/>
  <c r="J142" i="1" s="1"/>
  <c r="C194" i="1"/>
  <c r="J143" i="1" s="1"/>
  <c r="D194" i="1"/>
  <c r="J144" i="1" s="1"/>
  <c r="E194" i="1"/>
  <c r="J145" i="1" s="1"/>
  <c r="F194" i="1"/>
  <c r="J146" i="1" s="1"/>
  <c r="G194" i="1"/>
  <c r="J147" i="1" s="1"/>
  <c r="H194" i="1"/>
  <c r="J148" i="1" s="1"/>
  <c r="I194" i="1"/>
  <c r="J149" i="1" s="1"/>
  <c r="J194" i="1"/>
  <c r="J150" i="1" s="1"/>
  <c r="K194" i="1"/>
  <c r="J151" i="1" s="1"/>
  <c r="B162" i="1"/>
  <c r="K142" i="1" s="1"/>
  <c r="M142" i="1" s="1"/>
  <c r="C162" i="1"/>
  <c r="K143" i="1" s="1"/>
  <c r="M143" i="1" s="1"/>
  <c r="D162" i="1"/>
  <c r="K144" i="1" s="1"/>
  <c r="M144" i="1" s="1"/>
  <c r="E162" i="1"/>
  <c r="K145" i="1" s="1"/>
  <c r="M145" i="1" s="1"/>
  <c r="F162" i="1"/>
  <c r="K146" i="1" s="1"/>
  <c r="M146" i="1" s="1"/>
  <c r="G162" i="1"/>
  <c r="K147" i="1" s="1"/>
  <c r="M147" i="1" s="1"/>
  <c r="H162" i="1"/>
  <c r="K148" i="1" s="1"/>
  <c r="M148" i="1" s="1"/>
  <c r="I162" i="1"/>
  <c r="K149" i="1" s="1"/>
  <c r="M149" i="1" s="1"/>
  <c r="J162" i="1"/>
  <c r="K150" i="1" s="1"/>
  <c r="M150" i="1" s="1"/>
  <c r="K162" i="1"/>
  <c r="K151" i="1" s="1"/>
  <c r="M151" i="1" s="1"/>
  <c r="E86" i="1" l="1"/>
  <c r="E87" i="1"/>
  <c r="E89" i="1"/>
  <c r="E88" i="1"/>
  <c r="E90" i="1"/>
  <c r="E91" i="1"/>
  <c r="E92" i="1"/>
  <c r="E93" i="1"/>
  <c r="G51" i="1"/>
  <c r="I83" i="1"/>
  <c r="G53" i="1"/>
  <c r="J268" i="1"/>
  <c r="L142" i="1"/>
  <c r="L144" i="1"/>
  <c r="L150" i="1"/>
  <c r="L148" i="1"/>
  <c r="L146" i="1"/>
  <c r="L151" i="1"/>
  <c r="L149" i="1"/>
  <c r="L147" i="1"/>
  <c r="L145" i="1"/>
  <c r="L143" i="1"/>
  <c r="D94" i="1"/>
  <c r="E85" i="1" l="1"/>
  <c r="E84" i="1"/>
  <c r="D149" i="1"/>
  <c r="D92" i="1" s="1"/>
  <c r="F92" i="1" s="1"/>
  <c r="E149" i="1"/>
  <c r="D151" i="1"/>
  <c r="E151" i="1"/>
  <c r="D150" i="1"/>
  <c r="D93" i="1" s="1"/>
  <c r="F93" i="1" s="1"/>
  <c r="E150" i="1"/>
  <c r="D144" i="1"/>
  <c r="D87" i="1" s="1"/>
  <c r="F87" i="1" s="1"/>
  <c r="E144" i="1"/>
  <c r="D145" i="1"/>
  <c r="D88" i="1" s="1"/>
  <c r="F88" i="1" s="1"/>
  <c r="E145" i="1"/>
  <c r="D146" i="1"/>
  <c r="D89" i="1" s="1"/>
  <c r="F89" i="1" s="1"/>
  <c r="E146" i="1"/>
  <c r="D148" i="1"/>
  <c r="D91" i="1" s="1"/>
  <c r="F91" i="1" s="1"/>
  <c r="E148" i="1"/>
  <c r="D143" i="1"/>
  <c r="D86" i="1" s="1"/>
  <c r="F86" i="1" s="1"/>
  <c r="E143" i="1"/>
  <c r="D147" i="1"/>
  <c r="D90" i="1" s="1"/>
  <c r="F90" i="1" s="1"/>
  <c r="E147" i="1"/>
  <c r="E142" i="1"/>
  <c r="G142" i="1" s="1"/>
  <c r="I142" i="1" s="1"/>
  <c r="H85" i="1" s="1"/>
  <c r="D142" i="1"/>
  <c r="E94" i="1"/>
  <c r="F94" i="1" s="1"/>
  <c r="G283" i="1"/>
  <c r="G282" i="1"/>
  <c r="I286" i="1"/>
  <c r="E98" i="1"/>
  <c r="I270" i="1"/>
  <c r="I271" i="1" s="1"/>
  <c r="J271" i="1" s="1"/>
  <c r="I86" i="1" s="1"/>
  <c r="F142" i="1" l="1"/>
  <c r="H142" i="1" s="1"/>
  <c r="G85" i="1" s="1"/>
  <c r="D85" i="1"/>
  <c r="F85" i="1" s="1"/>
  <c r="G143" i="1"/>
  <c r="E103" i="1"/>
  <c r="E104" i="1"/>
  <c r="D295" i="1"/>
  <c r="H282" i="1"/>
  <c r="H283" i="1"/>
  <c r="J270" i="1"/>
  <c r="I85" i="1" s="1"/>
  <c r="I272" i="1"/>
  <c r="D104" i="1" l="1"/>
  <c r="J85" i="1"/>
  <c r="D103" i="1"/>
  <c r="D297" i="1" s="1"/>
  <c r="F143" i="1"/>
  <c r="H143" i="1" s="1"/>
  <c r="G86" i="1" s="1"/>
  <c r="J86" i="1" s="1"/>
  <c r="G144" i="1"/>
  <c r="I143" i="1"/>
  <c r="H86" i="1" s="1"/>
  <c r="D98" i="1"/>
  <c r="E105" i="1"/>
  <c r="J272" i="1"/>
  <c r="I87" i="1" s="1"/>
  <c r="I273" i="1"/>
  <c r="F144" i="1" l="1"/>
  <c r="F145" i="1" s="1"/>
  <c r="D105" i="1"/>
  <c r="H144" i="1"/>
  <c r="G87" i="1" s="1"/>
  <c r="J87" i="1" s="1"/>
  <c r="I144" i="1"/>
  <c r="H87" i="1" s="1"/>
  <c r="G145" i="1"/>
  <c r="H145" i="1"/>
  <c r="G88" i="1" s="1"/>
  <c r="F146" i="1"/>
  <c r="I274" i="1"/>
  <c r="J273" i="1"/>
  <c r="I88" i="1" s="1"/>
  <c r="J88" i="1" l="1"/>
  <c r="G146" i="1"/>
  <c r="I145" i="1"/>
  <c r="H88" i="1" s="1"/>
  <c r="H146" i="1"/>
  <c r="G89" i="1" s="1"/>
  <c r="F147" i="1"/>
  <c r="I275" i="1"/>
  <c r="J274" i="1"/>
  <c r="I89" i="1" s="1"/>
  <c r="J89" i="1" l="1"/>
  <c r="G147" i="1"/>
  <c r="I146" i="1"/>
  <c r="H89" i="1" s="1"/>
  <c r="H147" i="1"/>
  <c r="G90" i="1" s="1"/>
  <c r="F148" i="1"/>
  <c r="I276" i="1"/>
  <c r="J275" i="1"/>
  <c r="I90" i="1" s="1"/>
  <c r="J90" i="1" l="1"/>
  <c r="G148" i="1"/>
  <c r="I147" i="1"/>
  <c r="H90" i="1" s="1"/>
  <c r="F149" i="1"/>
  <c r="H148" i="1"/>
  <c r="G91" i="1" s="1"/>
  <c r="I277" i="1"/>
  <c r="J276" i="1"/>
  <c r="I91" i="1" s="1"/>
  <c r="J91" i="1" l="1"/>
  <c r="G149" i="1"/>
  <c r="I148" i="1"/>
  <c r="H91" i="1" s="1"/>
  <c r="I278" i="1"/>
  <c r="J277" i="1"/>
  <c r="I92" i="1" s="1"/>
  <c r="F150" i="1"/>
  <c r="H149" i="1"/>
  <c r="G92" i="1" s="1"/>
  <c r="J92" i="1" l="1"/>
  <c r="G150" i="1"/>
  <c r="I149" i="1"/>
  <c r="H92" i="1" s="1"/>
  <c r="F151" i="1"/>
  <c r="H151" i="1" s="1"/>
  <c r="G94" i="1" s="1"/>
  <c r="D99" i="1" s="1"/>
  <c r="H150" i="1"/>
  <c r="G93" i="1" s="1"/>
  <c r="I279" i="1"/>
  <c r="J279" i="1" s="1"/>
  <c r="J278" i="1"/>
  <c r="I93" i="1" s="1"/>
  <c r="J93" i="1" l="1"/>
  <c r="G151" i="1"/>
  <c r="I151" i="1" s="1"/>
  <c r="H94" i="1" s="1"/>
  <c r="I150" i="1"/>
  <c r="H93" i="1" s="1"/>
  <c r="I94" i="1"/>
  <c r="J94" i="1" s="1"/>
  <c r="E99" i="1"/>
  <c r="I287" i="1"/>
</calcChain>
</file>

<file path=xl/sharedStrings.xml><?xml version="1.0" encoding="utf-8"?>
<sst xmlns="http://schemas.openxmlformats.org/spreadsheetml/2006/main" count="214" uniqueCount="177">
  <si>
    <t>Yr#</t>
  </si>
  <si>
    <t>Year</t>
  </si>
  <si>
    <t>File:</t>
  </si>
  <si>
    <t>W.D.</t>
  </si>
  <si>
    <t>Contribution</t>
  </si>
  <si>
    <t>Withdrawal</t>
  </si>
  <si>
    <t>Total YTD</t>
  </si>
  <si>
    <t>Contrib.</t>
  </si>
  <si>
    <t>Table 3. Enter your Contributions for each year. If none, enter $0 on row 1 of the table.</t>
  </si>
  <si>
    <t>Table 2. Enter your Withdrawals for each year. If none, enter $0 on row 1 of the table.</t>
  </si>
  <si>
    <t>http://www.aaii.com/journal/article/how-to-calculate-the-return-on-your-portfolio</t>
  </si>
  <si>
    <r>
      <t xml:space="preserve">AAII, </t>
    </r>
    <r>
      <rPr>
        <b/>
        <sz val="11"/>
        <color theme="1"/>
        <rFont val="Calibri"/>
        <family val="2"/>
        <scheme val="minor"/>
      </rPr>
      <t>HOW TO CALCULATE THE RETURN ON YOUR PORTFOLIO</t>
    </r>
    <r>
      <rPr>
        <sz val="11"/>
        <color theme="1"/>
        <rFont val="Calibri"/>
        <family val="2"/>
        <scheme val="minor"/>
      </rPr>
      <t>, by Maria Crawford, 1998</t>
    </r>
  </si>
  <si>
    <t>Total Stock Market Index Admiral Shares</t>
  </si>
  <si>
    <t>VTSAX</t>
  </si>
  <si>
    <t>Total Bond Market Index Admiral Shares</t>
  </si>
  <si>
    <t>(Expense Ratio = 0.05%)</t>
  </si>
  <si>
    <t>VBTLX</t>
  </si>
  <si>
    <t>Then your percentage of Bonds (Pb) =</t>
  </si>
  <si>
    <t>VBTLX returns Rb</t>
  </si>
  <si>
    <t xml:space="preserve">Enter your percentage of Stocks (Ps) = </t>
  </si>
  <si>
    <t xml:space="preserve">    Set the Market Stock:Bond asset allocation ratio so it is about the same as your own portfolio. </t>
  </si>
  <si>
    <t xml:space="preserve">Date: </t>
  </si>
  <si>
    <t>Mkt Portfolio Return Rm</t>
  </si>
  <si>
    <t>Table 4. Return of a constant Stocks:Bonds ratio Market Portfolio Benchmark</t>
  </si>
  <si>
    <t>Your Portfolio End of Yr Value</t>
  </si>
  <si>
    <t>Your Portfolio Annual returns Ry = (Vi-(Ci-Wi )/ Vi-1</t>
  </si>
  <si>
    <t>Difference (Your - Mkt) returns</t>
  </si>
  <si>
    <t>Difference (Your - Mkt) IRR returns</t>
  </si>
  <si>
    <t>Your Portfolio IRR = Rn**(1/n)</t>
  </si>
  <si>
    <t>Your Portfolio Annual Ry = (Vi-(Ci-Wi )/ Vi-1</t>
  </si>
  <si>
    <t>Your Contributions</t>
  </si>
  <si>
    <t>Your Withdrawals</t>
  </si>
  <si>
    <t>Your CWi =             (Ci-Wi)</t>
  </si>
  <si>
    <t>Your Withdrawal Rate</t>
  </si>
  <si>
    <t>Table 1.1 Calculation for Your Portfolio's Internal Rate of Return</t>
  </si>
  <si>
    <t>The computations used in this spreadsheet were derived from a paper:</t>
  </si>
  <si>
    <t>Enter your stock : bond asset allocation.</t>
  </si>
  <si>
    <t xml:space="preserve">  (between 0% and 100%)</t>
  </si>
  <si>
    <t xml:space="preserve">Of your stock percentage of US Stocks (Pus) = </t>
  </si>
  <si>
    <t>Then your stock % of Foreign stocks (Pfs) =</t>
  </si>
  <si>
    <t>VTSAX returns Rus</t>
  </si>
  <si>
    <t>VTIAX returns Rfs</t>
  </si>
  <si>
    <t>The 10 year data in the table below is from the following Vanguard web pages.</t>
  </si>
  <si>
    <r>
      <t xml:space="preserve">But, the overall stock return </t>
    </r>
    <r>
      <rPr>
        <b/>
        <sz val="12"/>
        <color theme="1"/>
        <rFont val="Calibri"/>
        <family val="2"/>
        <scheme val="minor"/>
      </rPr>
      <t>Rs = Pus*Rus + Pfs*Rfs</t>
    </r>
  </si>
  <si>
    <r>
      <t>The total portfolio return</t>
    </r>
    <r>
      <rPr>
        <b/>
        <sz val="12"/>
        <color theme="1"/>
        <rFont val="Calibri"/>
        <family val="2"/>
        <scheme val="minor"/>
      </rPr>
      <t xml:space="preserve"> Rm= Ps*Rs + Pb*Rb = Ps*(Pus*Rs + Pfs*Rf) + Pb*Rb</t>
    </r>
  </si>
  <si>
    <r>
      <t xml:space="preserve">,         then </t>
    </r>
    <r>
      <rPr>
        <b/>
        <sz val="11"/>
        <color theme="1"/>
        <rFont val="Calibri"/>
        <family val="2"/>
        <scheme val="minor"/>
      </rPr>
      <t>Ps*Pus=</t>
    </r>
  </si>
  <si>
    <r>
      <t xml:space="preserve">,         then </t>
    </r>
    <r>
      <rPr>
        <b/>
        <sz val="11"/>
        <color theme="1"/>
        <rFont val="Calibri"/>
        <family val="2"/>
        <scheme val="minor"/>
      </rPr>
      <t>Ps*Pfs=</t>
    </r>
  </si>
  <si>
    <r>
      <t>The</t>
    </r>
    <r>
      <rPr>
        <b/>
        <sz val="12"/>
        <color theme="1"/>
        <rFont val="Calibri"/>
        <family val="2"/>
        <scheme val="minor"/>
      </rPr>
      <t xml:space="preserve"> Internal Rate of Return (IRR) </t>
    </r>
    <r>
      <rPr>
        <sz val="12"/>
        <color theme="1"/>
        <rFont val="Calibri"/>
        <family val="2"/>
        <scheme val="minor"/>
      </rPr>
      <t xml:space="preserve">for n years is </t>
    </r>
    <r>
      <rPr>
        <b/>
        <sz val="12"/>
        <color theme="1"/>
        <rFont val="Calibri"/>
        <family val="2"/>
        <scheme val="minor"/>
      </rPr>
      <t>Ri,n = SUM[y=1:n](1+Rm,y)**(1/n)</t>
    </r>
  </si>
  <si>
    <t xml:space="preserve"> (set the ratio in Table 4. below).</t>
  </si>
  <si>
    <t xml:space="preserve">    your broker statement. Since it may change, you can use your average asset allocation</t>
  </si>
  <si>
    <t>Ten year Market Portfolio Annualized IRR return =</t>
  </si>
  <si>
    <t>10 year Annualized IRR return</t>
  </si>
  <si>
    <t>Your Portfolio</t>
  </si>
  <si>
    <t>Summary of 10 Year returns</t>
  </si>
  <si>
    <t>Return Method</t>
  </si>
  <si>
    <t>VFIAX</t>
  </si>
  <si>
    <t>VFIAX returns R500</t>
  </si>
  <si>
    <t>Ten year Market Portfolio Average return =</t>
  </si>
  <si>
    <t>Mean return</t>
  </si>
  <si>
    <t>Std Dev. return</t>
  </si>
  <si>
    <t>(used as benchmark to stock part)</t>
  </si>
  <si>
    <t>Ten year S&amp;P500 Stock fund Average return =</t>
  </si>
  <si>
    <r>
      <t>Ten year Market Portfolio</t>
    </r>
    <r>
      <rPr>
        <u/>
        <sz val="11"/>
        <color theme="1"/>
        <rFont val="Calibri"/>
        <family val="2"/>
        <scheme val="minor"/>
      </rPr>
      <t xml:space="preserve"> Stocks only</t>
    </r>
    <r>
      <rPr>
        <sz val="11"/>
        <color theme="1"/>
        <rFont val="Calibri"/>
        <family val="2"/>
        <scheme val="minor"/>
      </rPr>
      <t xml:space="preserve"> Average return =</t>
    </r>
  </si>
  <si>
    <t>Ten year (Market Portfolio Stocks - S&amp;P500 fund) Average rtn. Difference =</t>
  </si>
  <si>
    <r>
      <t xml:space="preserve">Note that the Market Portfolio of stocks only </t>
    </r>
    <r>
      <rPr>
        <u/>
        <sz val="12"/>
        <color theme="1"/>
        <rFont val="Calibri"/>
        <family val="2"/>
        <scheme val="minor"/>
      </rPr>
      <t>beats</t>
    </r>
    <r>
      <rPr>
        <sz val="12"/>
        <color theme="1"/>
        <rFont val="Calibri"/>
        <family val="2"/>
        <scheme val="minor"/>
      </rPr>
      <t xml:space="preserve"> the S&amp;P 500 fund if the Average Return Difference is &gt; 0.</t>
    </r>
  </si>
  <si>
    <t>Mean return/Std Dev Return</t>
  </si>
  <si>
    <t xml:space="preserve">Ten year Market Portfolio </t>
  </si>
  <si>
    <t>Ten year S&amp;P 500 fund</t>
  </si>
  <si>
    <t>T.4 Market Portfolio</t>
  </si>
  <si>
    <t>Mean return/Std Dev return</t>
  </si>
  <si>
    <t xml:space="preserve">Comparison of Market Portfolio with S&amp;P 500 stock </t>
  </si>
  <si>
    <t>10 year Average return</t>
  </si>
  <si>
    <t>Generic-Internal Rate of Return.xlsx</t>
  </si>
  <si>
    <t>http://www.pwlcapital.com/pwl/media/pwl-media/PDF-files/White-Papers/How-to-Calculate-your-Portfolio-s-Rate-of-Return.pdf</t>
  </si>
  <si>
    <t>http://www.bogleheads.org/wiki/Main_Page</t>
  </si>
  <si>
    <r>
      <t xml:space="preserve">Enter your portfolio data In </t>
    </r>
    <r>
      <rPr>
        <b/>
        <u/>
        <sz val="11"/>
        <color rgb="FFFF0000"/>
        <rFont val="Calibri"/>
        <family val="2"/>
        <scheme val="minor"/>
      </rPr>
      <t>Red</t>
    </r>
    <r>
      <rPr>
        <b/>
        <sz val="11"/>
        <color theme="1"/>
        <rFont val="Calibri"/>
        <family val="2"/>
        <scheme val="minor"/>
      </rPr>
      <t xml:space="preserve"> cells that you can get by looking at the broker end of year statements </t>
    </r>
  </si>
  <si>
    <t>Do not type in any other cell or you might break the spreadsheet.</t>
  </si>
  <si>
    <t>Overwrite any red cell data with your personal data.</t>
  </si>
  <si>
    <r>
      <t xml:space="preserve">4. You can </t>
    </r>
    <r>
      <rPr>
        <b/>
        <u/>
        <sz val="11"/>
        <color theme="1"/>
        <rFont val="Calibri"/>
        <family val="2"/>
        <scheme val="minor"/>
      </rPr>
      <t>optionall</t>
    </r>
    <r>
      <rPr>
        <sz val="11"/>
        <color theme="1"/>
        <rFont val="Calibri"/>
        <family val="2"/>
        <scheme val="minor"/>
      </rPr>
      <t xml:space="preserve">y compare your portfolio returns to the total Market Portolio benchmark returns </t>
    </r>
  </si>
  <si>
    <t>(you can ignore these statistics</t>
  </si>
  <si>
    <r>
      <t xml:space="preserve">5. The computed Internal Rate of Return IRR is shown for both </t>
    </r>
    <r>
      <rPr>
        <u/>
        <sz val="11"/>
        <color theme="1"/>
        <rFont val="Calibri"/>
        <family val="2"/>
        <scheme val="minor"/>
      </rPr>
      <t>Your Portfolio</t>
    </r>
    <r>
      <rPr>
        <sz val="11"/>
        <color theme="1"/>
        <rFont val="Calibri"/>
        <family val="2"/>
        <scheme val="minor"/>
      </rPr>
      <t xml:space="preserve"> and the </t>
    </r>
    <r>
      <rPr>
        <u/>
        <sz val="11"/>
        <color theme="1"/>
        <rFont val="Calibri"/>
        <family val="2"/>
        <scheme val="minor"/>
      </rPr>
      <t>Total Market Portfolio</t>
    </r>
  </si>
  <si>
    <r>
      <t xml:space="preserve">Then, of your stock percentage, enter the percentage of U.S. stocks. </t>
    </r>
    <r>
      <rPr>
        <b/>
        <sz val="10"/>
        <color theme="1"/>
        <rFont val="Calibri"/>
        <family val="2"/>
        <scheme val="minor"/>
      </rPr>
      <t>(between 0% and 100%)</t>
    </r>
  </si>
  <si>
    <t>of the entries for that year be $0.</t>
  </si>
  <si>
    <t xml:space="preserve">You do NOT have to fill up this table. If you know the total contributions for a year, just enter that value and make the rest </t>
  </si>
  <si>
    <t xml:space="preserve">You do NOT have to fill up this table. If you know the total withdrawals for a year, just enter that value and make the rest </t>
  </si>
  <si>
    <t>Description</t>
  </si>
  <si>
    <t>funds using the low cost Vanguard funds which apprioximate the corresponding market indexes.</t>
  </si>
  <si>
    <t>This spreadsheet lets you enter your portfolio end of year values for 11 years and computes the annual returns</t>
  </si>
  <si>
    <t xml:space="preserve">Table T.4 lets you specify the asset allocation of the total market portfolio and it should be approximately what </t>
  </si>
  <si>
    <t>Your Portfolio is. So if your portfolio is 60% stocks and 40% bonds, then use that for the Market Portfolio.</t>
  </si>
  <si>
    <t xml:space="preserve">Market Portfolio. You should be able to find your asset allocation from your broker statement, otherwise </t>
  </si>
  <si>
    <t>ask them what it is.</t>
  </si>
  <si>
    <t xml:space="preserve">This spreadsheet then compares Your Portfolio and the Market Portfolio both with annual returns and the IRR returns. </t>
  </si>
  <si>
    <t>You can then see whether Your Portfolio beats a very simple Total Market Portfolio.</t>
  </si>
  <si>
    <r>
      <t xml:space="preserve">    Then, </t>
    </r>
    <r>
      <rPr>
        <u/>
        <sz val="11"/>
        <color theme="1"/>
        <rFont val="Calibri"/>
        <family val="2"/>
        <scheme val="minor"/>
      </rPr>
      <t>U.S.Stock:Foreign Stock:Bond</t>
    </r>
    <r>
      <rPr>
        <sz val="11"/>
        <color theme="1"/>
        <rFont val="Calibri"/>
        <family val="2"/>
        <scheme val="minor"/>
      </rPr>
      <t xml:space="preserve"> AA ratio  is</t>
    </r>
  </si>
  <si>
    <t>a more diversified Stock sub-portfolio consisting of the Total US and Total Foreign stock market index funds.</t>
  </si>
  <si>
    <t>"Risk" adjusted 10 year return statistics (usind standard deviation of returns as a rough estimate of risk)</t>
  </si>
  <si>
    <t>You can compare Your Portfolio returns against a simple Total Market Portfolio returns</t>
  </si>
  <si>
    <t>Disclaimer</t>
  </si>
  <si>
    <t xml:space="preserve">This software attempts to estimate Your Portfolio's 10 year Annualized Internal Rate of Return (IRR) and compare it to that of </t>
  </si>
  <si>
    <t xml:space="preserve">a Total Market Portfolios IRR. However no claim is made to the accuracy, suitability, and correctness of the algorithms.  </t>
  </si>
  <si>
    <t xml:space="preserve">6. The returns of a low cost S&amp;P500 index fund are also tracked in Table 4. so you can compare its returns against </t>
  </si>
  <si>
    <t>In almost all cases, the more diversified Total Market portfolio will beat the S&amp;P500 (making funds that beat the</t>
  </si>
  <si>
    <t>S&amp;P500 look better than they are).</t>
  </si>
  <si>
    <t>Table 1. Summary: Estimate Internal Rate of Return for Your portfolio &amp; Market Benchmark Portfolio</t>
  </si>
  <si>
    <t xml:space="preserve">    small cap stocks, gold, or REITS, etc.</t>
  </si>
  <si>
    <r>
      <t xml:space="preserve">    This will be a reasonable benchmark against your portfolio unless it contains </t>
    </r>
    <r>
      <rPr>
        <u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extreme asset classess such as </t>
    </r>
  </si>
  <si>
    <t>Other useful related references are:</t>
  </si>
  <si>
    <r>
      <t xml:space="preserve">    The US </t>
    </r>
    <r>
      <rPr>
        <u/>
        <sz val="11"/>
        <color theme="1"/>
        <rFont val="Calibri"/>
        <family val="2"/>
        <scheme val="minor"/>
      </rPr>
      <t xml:space="preserve">Stock:Foreign-Stock </t>
    </r>
    <r>
      <rPr>
        <sz val="11"/>
        <color theme="1"/>
        <rFont val="Calibri"/>
        <family val="2"/>
        <scheme val="minor"/>
      </rPr>
      <t xml:space="preserve"> AA ratio is</t>
    </r>
  </si>
  <si>
    <r>
      <t xml:space="preserve">    The </t>
    </r>
    <r>
      <rPr>
        <u/>
        <sz val="11"/>
        <color theme="1"/>
        <rFont val="Calibri"/>
        <family val="2"/>
        <scheme val="minor"/>
      </rPr>
      <t>Stock:Bond</t>
    </r>
    <r>
      <rPr>
        <sz val="11"/>
        <color theme="1"/>
        <rFont val="Calibri"/>
        <family val="2"/>
        <scheme val="minor"/>
      </rPr>
      <t xml:space="preserve"> AA ratio is</t>
    </r>
  </si>
  <si>
    <t xml:space="preserve"> (calculated in Table 4. below)</t>
  </si>
  <si>
    <t>Ten year Your Portfolio</t>
  </si>
  <si>
    <t>T.4 Mkt Portfolio</t>
  </si>
  <si>
    <t>http://www.rickferri.com/sites/default/files/Serious-Money-Straight-Talk.pdf</t>
  </si>
  <si>
    <t>Also, see Appendix #1 of 1999 Rick Ferri book</t>
  </si>
  <si>
    <r>
      <t xml:space="preserve">Bogleheads </t>
    </r>
    <r>
      <rPr>
        <b/>
        <sz val="10"/>
        <color theme="1"/>
        <rFont val="Calibri"/>
        <family val="2"/>
        <scheme val="minor"/>
      </rPr>
      <t>Calculating Annual Rate of Return</t>
    </r>
  </si>
  <si>
    <t>http://www.bogleheads.org/forum/viewtopic.php?f=10&amp;t=129542&amp;newpost=1904662</t>
  </si>
  <si>
    <t>compare with Your Portfolio.</t>
  </si>
  <si>
    <t>T.4 Market portfolio BnchMrk  Annual returns Rm</t>
  </si>
  <si>
    <t>http://news.morningstar.com/classroom2/printlesson.asp?docId=3228&amp;CN=com</t>
  </si>
  <si>
    <r>
      <t>Morningstar -</t>
    </r>
    <r>
      <rPr>
        <b/>
        <sz val="9"/>
        <color theme="1"/>
        <rFont val="Calibri"/>
        <family val="2"/>
        <scheme val="minor"/>
      </rPr>
      <t xml:space="preserve"> Calculating Personal Rate of Return</t>
    </r>
  </si>
  <si>
    <t>http://www.bogleheads.org/forum/viewtopic.php?f=10&amp;t=88005&amp;start=600</t>
  </si>
  <si>
    <t>Bogleheads Investment Wiki</t>
  </si>
  <si>
    <r>
      <t xml:space="preserve">Bogleheads </t>
    </r>
    <r>
      <rPr>
        <b/>
        <sz val="10"/>
        <color theme="1"/>
        <rFont val="Calibri"/>
        <family val="2"/>
        <scheme val="minor"/>
      </rPr>
      <t>Three Fund Portfolio</t>
    </r>
  </si>
  <si>
    <t xml:space="preserve">  (used as our benchmark)</t>
  </si>
  <si>
    <r>
      <t xml:space="preserve">See the Bogleheads </t>
    </r>
    <r>
      <rPr>
        <b/>
        <sz val="11"/>
        <color theme="1"/>
        <rFont val="Calibri"/>
        <family val="2"/>
        <scheme val="minor"/>
      </rPr>
      <t>Three Fund Portfolio</t>
    </r>
  </si>
  <si>
    <t>The Market Portfolio is modeled on the actual returns of two heavily diversified low cost Vanguard index funds</t>
  </si>
  <si>
    <t>that cover the total U.S. stock market, total International stock market, and the total (non-muni) bond market.</t>
  </si>
  <si>
    <t>The 3 fund portfolio is used as our benchmark.</t>
  </si>
  <si>
    <t>Mkt Portfolio Rn = (Rn+1)*(1+Ry)</t>
  </si>
  <si>
    <t>Your Portfolio Annual R'y = (Vi-.5*CWi )/ (Vi-1+.5*Cwi)</t>
  </si>
  <si>
    <t>Your Portfolio Rn = (1+Rn)*(1+Ry)-1</t>
  </si>
  <si>
    <t>Your Portfolio R'n = (1+R'n)*(1+R'y)</t>
  </si>
  <si>
    <r>
      <t xml:space="preserve">    of by specifying your Stock:Bond asset allocation in</t>
    </r>
    <r>
      <rPr>
        <b/>
        <u/>
        <sz val="11"/>
        <color theme="1"/>
        <rFont val="Calibri"/>
        <family val="2"/>
        <scheme val="minor"/>
      </rPr>
      <t xml:space="preserve"> Table 4 </t>
    </r>
    <r>
      <rPr>
        <u/>
        <sz val="11"/>
        <color theme="1"/>
        <rFont val="Calibri"/>
        <family val="2"/>
        <scheme val="minor"/>
      </rPr>
      <t>(i.e.,</t>
    </r>
    <r>
      <rPr>
        <b/>
        <u/>
        <sz val="11"/>
        <color theme="1"/>
        <rFont val="Calibri"/>
        <family val="2"/>
        <scheme val="minor"/>
      </rPr>
      <t xml:space="preserve"> T.4</t>
    </r>
    <r>
      <rPr>
        <u/>
        <sz val="11"/>
        <color theme="1"/>
        <rFont val="Calibri"/>
        <family val="2"/>
        <scheme val="minor"/>
      </rPr>
      <t>)</t>
    </r>
    <r>
      <rPr>
        <b/>
        <u/>
        <sz val="11"/>
        <color theme="1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You should be able to get that data from</t>
    </r>
  </si>
  <si>
    <t>Your Portfolio IRR' = R'n**(1/n)</t>
  </si>
  <si>
    <r>
      <t xml:space="preserve">1. Enter End of Year Values in </t>
    </r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>. from your broker statement.</t>
    </r>
  </si>
  <si>
    <r>
      <t xml:space="preserve">2. Enter your withdrawals for each year in </t>
    </r>
    <r>
      <rPr>
        <b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>. from your broker statement.</t>
    </r>
  </si>
  <si>
    <r>
      <t xml:space="preserve">3. Enter your contributions for each year in </t>
    </r>
    <r>
      <rPr>
        <b/>
        <sz val="11"/>
        <color theme="1"/>
        <rFont val="Calibri"/>
        <family val="2"/>
        <scheme val="minor"/>
      </rPr>
      <t>Table 3</t>
    </r>
    <r>
      <rPr>
        <sz val="11"/>
        <color theme="1"/>
        <rFont val="Calibri"/>
        <family val="2"/>
        <scheme val="minor"/>
      </rPr>
      <t>. from your broker statement.</t>
    </r>
  </si>
  <si>
    <r>
      <t xml:space="preserve">     is shown in </t>
    </r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>. The Portolio IRR and IRR' are computed in</t>
    </r>
    <r>
      <rPr>
        <b/>
        <sz val="11"/>
        <color theme="1"/>
        <rFont val="Calibri"/>
        <family val="2"/>
        <scheme val="minor"/>
      </rPr>
      <t xml:space="preserve"> Table 1.1</t>
    </r>
    <r>
      <rPr>
        <sz val="11"/>
        <color theme="1"/>
        <rFont val="Calibri"/>
        <family val="2"/>
        <scheme val="minor"/>
      </rPr>
      <t xml:space="preserve"> using slightly different methods:</t>
    </r>
  </si>
  <si>
    <r>
      <t>     For</t>
    </r>
    <r>
      <rPr>
        <b/>
        <sz val="11"/>
        <color theme="1"/>
        <rFont val="Calibri"/>
        <family val="2"/>
        <scheme val="minor"/>
      </rPr>
      <t xml:space="preserve"> IRR</t>
    </r>
    <r>
      <rPr>
        <sz val="11"/>
        <color theme="1"/>
        <rFont val="Calibri"/>
        <family val="2"/>
        <scheme val="minor"/>
      </rPr>
      <t xml:space="preserve">, these occur </t>
    </r>
    <r>
      <rPr>
        <u/>
        <sz val="11"/>
        <color theme="1"/>
        <rFont val="Calibri"/>
        <family val="2"/>
        <scheme val="minor"/>
      </rPr>
      <t>at end of year</t>
    </r>
    <r>
      <rPr>
        <sz val="11"/>
        <color theme="1"/>
        <rFont val="Calibri"/>
        <family val="2"/>
        <scheme val="minor"/>
      </rPr>
      <t xml:space="preserve"> i (described in </t>
    </r>
    <r>
      <rPr>
        <u/>
        <sz val="11"/>
        <color theme="1"/>
        <rFont val="Calibri"/>
        <family val="2"/>
        <scheme val="minor"/>
      </rPr>
      <t>Crawford 1998</t>
    </r>
    <r>
      <rPr>
        <sz val="11"/>
        <color theme="1"/>
        <rFont val="Calibri"/>
        <family val="2"/>
        <scheme val="minor"/>
      </rPr>
      <t>).</t>
    </r>
  </si>
  <si>
    <r>
      <t xml:space="preserve">     For </t>
    </r>
    <r>
      <rPr>
        <b/>
        <sz val="11"/>
        <color theme="1"/>
        <rFont val="Calibri"/>
        <family val="2"/>
        <scheme val="minor"/>
      </rPr>
      <t>IRR'</t>
    </r>
    <r>
      <rPr>
        <sz val="11"/>
        <color theme="1"/>
        <rFont val="Calibri"/>
        <family val="2"/>
        <scheme val="minor"/>
      </rPr>
      <t xml:space="preserve">, these are </t>
    </r>
    <r>
      <rPr>
        <u/>
        <sz val="11"/>
        <color theme="1"/>
        <rFont val="Calibri"/>
        <family val="2"/>
        <scheme val="minor"/>
      </rPr>
      <t>spread evenly across year</t>
    </r>
    <r>
      <rPr>
        <sz val="11"/>
        <color theme="1"/>
        <rFont val="Calibri"/>
        <family val="2"/>
        <scheme val="minor"/>
      </rPr>
      <t xml:space="preserve"> i (described in </t>
    </r>
    <r>
      <rPr>
        <u/>
        <sz val="11"/>
        <color theme="1"/>
        <rFont val="Calibri"/>
        <family val="2"/>
        <scheme val="minor"/>
      </rPr>
      <t>Ferri 1999</t>
    </r>
    <r>
      <rPr>
        <sz val="11"/>
        <color theme="1"/>
        <rFont val="Calibri"/>
        <family val="2"/>
        <scheme val="minor"/>
      </rPr>
      <t>).</t>
    </r>
  </si>
  <si>
    <t>     Let EndValue(i) be the end of year portfolio value at year i and BeginValue(i) is EndValue(ii-1).</t>
  </si>
  <si>
    <t>     Then,</t>
  </si>
  <si>
    <r>
      <t xml:space="preserve">          </t>
    </r>
    <r>
      <rPr>
        <b/>
        <sz val="11"/>
        <color theme="1"/>
        <rFont val="Calibri"/>
        <family val="2"/>
        <scheme val="minor"/>
      </rPr>
      <t>IRR</t>
    </r>
    <r>
      <rPr>
        <sz val="11"/>
        <color theme="1"/>
        <rFont val="Calibri"/>
        <family val="2"/>
        <scheme val="minor"/>
      </rPr>
      <t xml:space="preserve"> is computed using ((EndValue(i) - (Ci - Wi))/BeginValue(i)) -1 </t>
    </r>
  </si>
  <si>
    <r>
      <t xml:space="preserve">          </t>
    </r>
    <r>
      <rPr>
        <b/>
        <sz val="11"/>
        <color theme="1"/>
        <rFont val="Calibri"/>
        <family val="2"/>
        <scheme val="minor"/>
      </rPr>
      <t>IRR'</t>
    </r>
    <r>
      <rPr>
        <sz val="11"/>
        <color theme="1"/>
        <rFont val="Calibri"/>
        <family val="2"/>
        <scheme val="minor"/>
      </rPr>
      <t xml:space="preserve"> is computed using ((EndValue(i) - 0.5*(Ci - Wi))/(BeginValue(i)+ 0.5*(Ci - Wi)) -1</t>
    </r>
  </si>
  <si>
    <t xml:space="preserve">     Let Ci and Wi be the contributions and withdrawals for year i.</t>
  </si>
  <si>
    <t>4.1 Enter your (U.S.+Foreign) stock asset allocation for your total portfolio.</t>
  </si>
  <si>
    <t>It will compute the bond percentage as (100% - % stocks). Count Cash (bank, CDs, etc.) as bonds for this calculation.</t>
  </si>
  <si>
    <t>4.2 Enter your percent of stocks which are US Stocks from your total stock portfolio.</t>
  </si>
  <si>
    <t xml:space="preserve">It will calculate the percent of foreign stocks as (100% - % US Stocks). </t>
  </si>
  <si>
    <r>
      <t>When you enter your asset allocation in</t>
    </r>
    <r>
      <rPr>
        <b/>
        <sz val="11"/>
        <color theme="1"/>
        <rFont val="Calibri"/>
        <family val="2"/>
        <scheme val="minor"/>
      </rPr>
      <t xml:space="preserve"> 4.1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4.2</t>
    </r>
    <r>
      <rPr>
        <sz val="11"/>
        <color theme="1"/>
        <rFont val="Calibri"/>
        <family val="2"/>
        <scheme val="minor"/>
      </rPr>
      <t xml:space="preserve">, the spreadsheet creates a custom Market Portfolio benchmark to </t>
    </r>
  </si>
  <si>
    <r>
      <rPr>
        <b/>
        <sz val="12"/>
        <color theme="1"/>
        <rFont val="Calibri"/>
        <family val="2"/>
        <scheme val="minor"/>
      </rPr>
      <t>Note: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70C0"/>
        <rFont val="Calibri"/>
        <family val="2"/>
        <scheme val="minor"/>
      </rPr>
      <t>blue return</t>
    </r>
    <r>
      <rPr>
        <sz val="12"/>
        <color theme="1"/>
        <rFont val="Calibri"/>
        <family val="2"/>
        <scheme val="minor"/>
      </rPr>
      <t xml:space="preserve"> values for the 4 asset classes represented by funds: VTSAX, VTIAX, VBTLX, VFINX were from Morningstar.</t>
    </r>
  </si>
  <si>
    <r>
      <rPr>
        <b/>
        <sz val="11"/>
        <color theme="1"/>
        <rFont val="Calibri"/>
        <family val="2"/>
        <scheme val="minor"/>
      </rPr>
      <t xml:space="preserve">NOTE: </t>
    </r>
    <r>
      <rPr>
        <b/>
        <sz val="11"/>
        <color rgb="FFFF0000"/>
        <rFont val="Calibri"/>
        <family val="2"/>
        <scheme val="minor"/>
      </rPr>
      <t xml:space="preserve">Overwrite </t>
    </r>
    <r>
      <rPr>
        <sz val="11"/>
        <color theme="1"/>
        <rFont val="Calibri"/>
        <family val="2"/>
        <scheme val="minor"/>
      </rPr>
      <t xml:space="preserve">data in rows 1-22 in Table 2 when you enter your own data (only in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cells). Overide unused numbers with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</si>
  <si>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Overwrite</t>
    </r>
    <r>
      <rPr>
        <sz val="11"/>
        <color theme="1"/>
        <rFont val="Calibri"/>
        <family val="2"/>
        <scheme val="minor"/>
      </rPr>
      <t xml:space="preserve"> data in rows 1-34 in Table 3 when you enter your own data (only in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cells).  Overide unused numbers with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>.</t>
    </r>
  </si>
  <si>
    <r>
      <t xml:space="preserve">Enter </t>
    </r>
    <r>
      <rPr>
        <i/>
        <sz val="12"/>
        <color theme="1"/>
        <rFont val="Calibri"/>
        <family val="2"/>
        <scheme val="minor"/>
      </rPr>
      <t xml:space="preserve">Your Portfolio </t>
    </r>
    <r>
      <rPr>
        <sz val="12"/>
        <color theme="1"/>
        <rFont val="Calibri"/>
        <family val="2"/>
        <scheme val="minor"/>
      </rPr>
      <t>End of Year Values of your entire portfolio for 2004 through 2015.</t>
    </r>
  </si>
  <si>
    <r>
      <t>The software uses Excel formulas and does</t>
    </r>
    <r>
      <rPr>
        <i/>
        <u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not use </t>
    </r>
    <r>
      <rPr>
        <i/>
        <u/>
        <sz val="11"/>
        <color theme="1"/>
        <rFont val="Calibri"/>
        <family val="2"/>
        <scheme val="minor"/>
      </rPr>
      <t>Visual Basic (VBA)</t>
    </r>
    <r>
      <rPr>
        <i/>
        <sz val="11"/>
        <color theme="1"/>
        <rFont val="Calibri"/>
        <family val="2"/>
        <scheme val="minor"/>
      </rPr>
      <t xml:space="preserve">, so you can check all computations more easily if you desire. </t>
    </r>
  </si>
  <si>
    <t>Version:</t>
  </si>
  <si>
    <t>GNU General Public License, version 3.0 (GPLv3) at</t>
  </si>
  <si>
    <t>http://opensource.org/licenses/gpl-3.0.html</t>
  </si>
  <si>
    <t>See the full license description sections 15. Disclaimer of Warranty and 16. Limitation of Liability for details.</t>
  </si>
  <si>
    <t>© P. Lemkin 2013-2016</t>
  </si>
  <si>
    <t>See Disclaimer below **</t>
  </si>
  <si>
    <r>
      <t xml:space="preserve">Use this software at your own discretion and risk, </t>
    </r>
    <r>
      <rPr>
        <i/>
        <sz val="11"/>
        <rFont val="Calibri"/>
        <family val="2"/>
      </rPr>
      <t xml:space="preserve">as there is no warrantee for this software and no responsibility is taken for any </t>
    </r>
  </si>
  <si>
    <t>errors in or your use of the spreadsheet.</t>
  </si>
  <si>
    <r>
      <t>Note: This portfolio has demonstration data in column "</t>
    </r>
    <r>
      <rPr>
        <b/>
        <sz val="12"/>
        <color theme="1"/>
        <rFont val="Calibri"/>
        <family val="2"/>
        <scheme val="minor"/>
      </rPr>
      <t>Your Portfolio End of Yr Value</t>
    </r>
    <r>
      <rPr>
        <sz val="12"/>
        <color theme="1"/>
        <rFont val="Calibri"/>
        <family val="2"/>
        <scheme val="minor"/>
      </rPr>
      <t>" (in</t>
    </r>
    <r>
      <rPr>
        <b/>
        <sz val="12"/>
        <color rgb="FFFF0000"/>
        <rFont val="Calibri"/>
        <family val="2"/>
        <scheme val="minor"/>
      </rPr>
      <t xml:space="preserve"> red</t>
    </r>
    <r>
      <rPr>
        <sz val="12"/>
        <color theme="1"/>
        <rFont val="Calibri"/>
        <family val="2"/>
        <scheme val="minor"/>
      </rPr>
      <t xml:space="preserve">). </t>
    </r>
    <r>
      <rPr>
        <b/>
        <sz val="12"/>
        <color rgb="FF0070C0"/>
        <rFont val="Calibri"/>
        <family val="2"/>
        <scheme val="minor"/>
      </rPr>
      <t>Replace it with your data.</t>
    </r>
  </si>
  <si>
    <t>VTIAX</t>
  </si>
  <si>
    <t>Total International Stock Index Fund Admiral Shares</t>
  </si>
  <si>
    <t>(Expense Ratio = 0.12%)</t>
  </si>
  <si>
    <t>(Expense Ratio = 0.06%)</t>
  </si>
  <si>
    <t>Diff Mkt Portfolio - VFIAX returns</t>
  </si>
  <si>
    <t>S&amp;P 500 Index Fund Adm</t>
  </si>
  <si>
    <r>
      <t>The total portfolio return is</t>
    </r>
    <r>
      <rPr>
        <b/>
        <sz val="12"/>
        <color theme="1"/>
        <rFont val="Calibri"/>
        <family val="2"/>
        <scheme val="minor"/>
      </rPr>
      <t xml:space="preserve"> Rm= Ps*Rs + Pb*Rb</t>
    </r>
    <r>
      <rPr>
        <sz val="12"/>
        <color theme="1"/>
        <rFont val="Calibri"/>
        <family val="2"/>
        <scheme val="minor"/>
      </rPr>
      <t xml:space="preserve">  (returns for all stocks + return on bonds)</t>
    </r>
  </si>
  <si>
    <t>If you have no foreign stocks, then set % US Stocks be 100%.</t>
  </si>
  <si>
    <t>0.5 Beta</t>
  </si>
  <si>
    <r>
      <t xml:space="preserve">and then it computes the more accurate </t>
    </r>
    <r>
      <rPr>
        <b/>
        <sz val="11"/>
        <color theme="1"/>
        <rFont val="Calibri"/>
        <family val="2"/>
        <scheme val="minor"/>
      </rPr>
      <t>Annualized Internal Rate of Return</t>
    </r>
    <r>
      <rPr>
        <sz val="11"/>
        <color theme="1"/>
        <rFont val="Calibri"/>
        <family val="2"/>
        <scheme val="minor"/>
      </rPr>
      <t xml:space="preserve"> for your portfolio.</t>
    </r>
  </si>
  <si>
    <r>
      <t xml:space="preserve">It also lets you create a 3-fund </t>
    </r>
    <r>
      <rPr>
        <i/>
        <sz val="11"/>
        <color theme="1"/>
        <rFont val="Calibri"/>
        <family val="2"/>
        <scheme val="minor"/>
      </rPr>
      <t>Total Market</t>
    </r>
    <r>
      <rPr>
        <sz val="11"/>
        <color theme="1"/>
        <rFont val="Calibri"/>
        <family val="2"/>
        <scheme val="minor"/>
      </rPr>
      <t xml:space="preserve"> portfolio consisting of Total (US Stock, Foreign, Stock, US Bond) market</t>
    </r>
  </si>
  <si>
    <t>If your portfolio splits your stock holdings as say 70% US Stocks and 30% Foreign stocks, thenj set that for 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</si>
</sst>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0.0%"/>
    <numFmt numFmtId="166" formatCode="0.000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indexed="10"/>
      <name val="Calibri"/>
      <family val="2"/>
    </font>
    <font>
      <i/>
      <sz val="11"/>
      <name val="Calibri"/>
      <family val="2"/>
    </font>
    <font>
      <u/>
      <sz val="10"/>
      <color theme="10"/>
      <name val="Calibri"/>
      <family val="2"/>
      <scheme val="minor"/>
    </font>
    <font>
      <b/>
      <i/>
      <sz val="12"/>
      <color indexed="8"/>
      <name val="Calibri"/>
      <family val="2"/>
    </font>
    <font>
      <b/>
      <sz val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sz val="12"/>
      <color indexed="8"/>
      <name val="Calibri"/>
      <family val="2"/>
    </font>
    <font>
      <sz val="10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thick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thick">
        <color auto="1"/>
      </right>
      <top style="mediumDashed">
        <color auto="1"/>
      </top>
      <bottom/>
      <diagonal/>
    </border>
    <border>
      <left/>
      <right style="thick">
        <color auto="1"/>
      </right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/>
      <right style="thick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26">
    <xf numFmtId="0" fontId="0" fillId="0" borderId="0" xfId="0"/>
    <xf numFmtId="9" fontId="13" fillId="0" borderId="0" xfId="0" applyNumberFormat="1" applyFont="1" applyBorder="1" applyProtection="1">
      <protection locked="0"/>
    </xf>
    <xf numFmtId="9" fontId="22" fillId="0" borderId="0" xfId="0" applyNumberFormat="1" applyFont="1" applyBorder="1" applyProtection="1">
      <protection locked="0"/>
    </xf>
    <xf numFmtId="164" fontId="7" fillId="0" borderId="0" xfId="0" applyNumberFormat="1" applyFont="1" applyBorder="1" applyProtection="1">
      <protection locked="0"/>
    </xf>
    <xf numFmtId="164" fontId="7" fillId="0" borderId="0" xfId="0" applyNumberFormat="1" applyFont="1" applyProtection="1">
      <protection locked="0"/>
    </xf>
    <xf numFmtId="164" fontId="7" fillId="0" borderId="5" xfId="0" applyNumberFormat="1" applyFont="1" applyBorder="1" applyProtection="1">
      <protection locked="0"/>
    </xf>
    <xf numFmtId="164" fontId="7" fillId="0" borderId="7" xfId="0" applyNumberFormat="1" applyFont="1" applyBorder="1" applyProtection="1">
      <protection locked="0"/>
    </xf>
    <xf numFmtId="164" fontId="7" fillId="0" borderId="8" xfId="0" applyNumberFormat="1" applyFont="1" applyBorder="1" applyProtection="1">
      <protection locked="0"/>
    </xf>
    <xf numFmtId="164" fontId="8" fillId="0" borderId="0" xfId="0" applyNumberFormat="1" applyFont="1" applyBorder="1" applyProtection="1">
      <protection locked="0"/>
    </xf>
    <xf numFmtId="164" fontId="8" fillId="0" borderId="5" xfId="0" applyNumberFormat="1" applyFont="1" applyBorder="1" applyProtection="1">
      <protection locked="0"/>
    </xf>
    <xf numFmtId="0" fontId="8" fillId="0" borderId="5" xfId="0" applyFont="1" applyBorder="1" applyProtection="1">
      <protection locked="0"/>
    </xf>
    <xf numFmtId="164" fontId="8" fillId="0" borderId="7" xfId="0" applyNumberFormat="1" applyFont="1" applyBorder="1" applyProtection="1">
      <protection locked="0"/>
    </xf>
    <xf numFmtId="164" fontId="8" fillId="0" borderId="8" xfId="0" applyNumberFormat="1" applyFont="1" applyBorder="1" applyProtection="1">
      <protection locked="0"/>
    </xf>
    <xf numFmtId="164" fontId="7" fillId="0" borderId="10" xfId="0" applyNumberFormat="1" applyFont="1" applyBorder="1" applyProtection="1">
      <protection locked="0"/>
    </xf>
    <xf numFmtId="0" fontId="12" fillId="0" borderId="0" xfId="1" applyAlignment="1" applyProtection="1"/>
    <xf numFmtId="0" fontId="1" fillId="0" borderId="0" xfId="0" applyFont="1" applyProtection="1"/>
    <xf numFmtId="0" fontId="10" fillId="0" borderId="0" xfId="0" applyFont="1" applyProtection="1"/>
    <xf numFmtId="0" fontId="4" fillId="0" borderId="0" xfId="0" applyFont="1" applyProtection="1"/>
    <xf numFmtId="0" fontId="0" fillId="0" borderId="0" xfId="0" applyFont="1" applyProtection="1"/>
    <xf numFmtId="14" fontId="0" fillId="0" borderId="0" xfId="0" applyNumberFormat="1" applyFont="1" applyProtection="1"/>
    <xf numFmtId="0" fontId="4" fillId="5" borderId="0" xfId="0" applyFont="1" applyFill="1" applyProtection="1"/>
    <xf numFmtId="0" fontId="0" fillId="0" borderId="0" xfId="0" applyProtection="1"/>
    <xf numFmtId="14" fontId="36" fillId="0" borderId="0" xfId="0" applyNumberFormat="1" applyFont="1" applyProtection="1"/>
    <xf numFmtId="14" fontId="37" fillId="0" borderId="0" xfId="0" applyNumberFormat="1" applyFont="1" applyProtection="1"/>
    <xf numFmtId="0" fontId="37" fillId="0" borderId="0" xfId="0" applyFont="1" applyProtection="1"/>
    <xf numFmtId="14" fontId="6" fillId="0" borderId="0" xfId="0" applyNumberFormat="1" applyFont="1" applyProtection="1"/>
    <xf numFmtId="0" fontId="23" fillId="0" borderId="0" xfId="0" applyFont="1" applyProtection="1"/>
    <xf numFmtId="0" fontId="12" fillId="0" borderId="0" xfId="1" applyProtection="1"/>
    <xf numFmtId="0" fontId="19" fillId="0" borderId="0" xfId="1" applyFont="1" applyProtection="1"/>
    <xf numFmtId="0" fontId="28" fillId="0" borderId="0" xfId="1" applyFont="1" applyProtection="1"/>
    <xf numFmtId="0" fontId="2" fillId="0" borderId="0" xfId="0" applyFont="1" applyProtection="1"/>
    <xf numFmtId="0" fontId="5" fillId="0" borderId="0" xfId="0" applyFont="1" applyProtection="1"/>
    <xf numFmtId="0" fontId="1" fillId="5" borderId="0" xfId="0" applyFont="1" applyFill="1" applyProtection="1"/>
    <xf numFmtId="0" fontId="0" fillId="5" borderId="0" xfId="0" applyFont="1" applyFill="1" applyProtection="1"/>
    <xf numFmtId="164" fontId="31" fillId="0" borderId="20" xfId="0" applyNumberFormat="1" applyFont="1" applyBorder="1" applyAlignment="1" applyProtection="1">
      <alignment horizontal="center"/>
    </xf>
    <xf numFmtId="0" fontId="38" fillId="0" borderId="21" xfId="0" applyFont="1" applyBorder="1" applyProtection="1"/>
    <xf numFmtId="0" fontId="4" fillId="0" borderId="0" xfId="0" applyFont="1" applyBorder="1" applyAlignment="1" applyProtection="1">
      <alignment horizontal="left"/>
    </xf>
    <xf numFmtId="164" fontId="31" fillId="0" borderId="29" xfId="0" applyNumberFormat="1" applyFont="1" applyBorder="1" applyAlignment="1" applyProtection="1">
      <alignment horizontal="center"/>
    </xf>
    <xf numFmtId="0" fontId="38" fillId="0" borderId="30" xfId="0" applyFont="1" applyBorder="1" applyProtection="1"/>
    <xf numFmtId="164" fontId="31" fillId="0" borderId="22" xfId="0" applyNumberFormat="1" applyFont="1" applyBorder="1" applyAlignment="1" applyProtection="1">
      <alignment horizontal="left"/>
    </xf>
    <xf numFmtId="0" fontId="38" fillId="0" borderId="23" xfId="0" applyFont="1" applyBorder="1" applyProtection="1"/>
    <xf numFmtId="164" fontId="1" fillId="0" borderId="0" xfId="0" applyNumberFormat="1" applyFont="1" applyBorder="1" applyAlignment="1" applyProtection="1">
      <alignment horizontal="left"/>
    </xf>
    <xf numFmtId="0" fontId="4" fillId="0" borderId="0" xfId="0" applyFont="1" applyBorder="1" applyProtection="1"/>
    <xf numFmtId="0" fontId="29" fillId="5" borderId="0" xfId="0" applyFont="1" applyFill="1" applyProtection="1"/>
    <xf numFmtId="0" fontId="25" fillId="5" borderId="0" xfId="0" applyFont="1" applyFill="1" applyProtection="1"/>
    <xf numFmtId="0" fontId="26" fillId="5" borderId="0" xfId="0" applyFont="1" applyFill="1" applyProtection="1"/>
    <xf numFmtId="0" fontId="27" fillId="5" borderId="0" xfId="0" applyFont="1" applyFill="1" applyProtection="1"/>
    <xf numFmtId="0" fontId="24" fillId="0" borderId="0" xfId="0" applyFont="1" applyFill="1" applyProtection="1"/>
    <xf numFmtId="0" fontId="0" fillId="0" borderId="0" xfId="0" applyFont="1" applyFill="1" applyProtection="1"/>
    <xf numFmtId="0" fontId="4" fillId="0" borderId="0" xfId="0" applyFont="1" applyFill="1" applyProtection="1"/>
    <xf numFmtId="0" fontId="9" fillId="0" borderId="0" xfId="0" applyFont="1" applyProtection="1"/>
    <xf numFmtId="0" fontId="3" fillId="0" borderId="14" xfId="0" applyFont="1" applyBorder="1" applyAlignment="1" applyProtection="1">
      <alignment wrapText="1"/>
    </xf>
    <xf numFmtId="0" fontId="3" fillId="0" borderId="15" xfId="0" applyFont="1" applyBorder="1" applyAlignment="1" applyProtection="1">
      <alignment wrapText="1"/>
    </xf>
    <xf numFmtId="0" fontId="3" fillId="3" borderId="15" xfId="0" applyFont="1" applyFill="1" applyBorder="1" applyAlignment="1" applyProtection="1">
      <alignment wrapText="1"/>
    </xf>
    <xf numFmtId="0" fontId="3" fillId="2" borderId="15" xfId="0" applyFont="1" applyFill="1" applyBorder="1" applyAlignment="1" applyProtection="1">
      <alignment wrapText="1"/>
    </xf>
    <xf numFmtId="0" fontId="14" fillId="3" borderId="15" xfId="0" applyFont="1" applyFill="1" applyBorder="1" applyAlignment="1" applyProtection="1">
      <alignment wrapText="1"/>
    </xf>
    <xf numFmtId="0" fontId="30" fillId="2" borderId="15" xfId="0" applyFont="1" applyFill="1" applyBorder="1" applyAlignment="1" applyProtection="1">
      <alignment wrapText="1"/>
    </xf>
    <xf numFmtId="0" fontId="3" fillId="0" borderId="16" xfId="0" applyFont="1" applyBorder="1" applyAlignment="1" applyProtection="1">
      <alignment wrapText="1"/>
    </xf>
    <xf numFmtId="0" fontId="3" fillId="0" borderId="0" xfId="0" applyFont="1" applyBorder="1" applyAlignment="1" applyProtection="1">
      <alignment wrapText="1"/>
    </xf>
    <xf numFmtId="0" fontId="3" fillId="0" borderId="0" xfId="0" applyFont="1" applyAlignment="1" applyProtection="1">
      <alignment wrapText="1"/>
    </xf>
    <xf numFmtId="0" fontId="4" fillId="0" borderId="11" xfId="0" applyFont="1" applyBorder="1" applyProtection="1"/>
    <xf numFmtId="164" fontId="7" fillId="0" borderId="0" xfId="0" applyNumberFormat="1" applyFont="1" applyBorder="1" applyProtection="1"/>
    <xf numFmtId="10" fontId="4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11" fillId="3" borderId="0" xfId="0" applyNumberFormat="1" applyFont="1" applyFill="1" applyBorder="1" applyProtection="1"/>
    <xf numFmtId="165" fontId="4" fillId="2" borderId="0" xfId="0" applyNumberFormat="1" applyFont="1" applyFill="1" applyBorder="1" applyProtection="1"/>
    <xf numFmtId="164" fontId="4" fillId="0" borderId="9" xfId="0" applyNumberFormat="1" applyFont="1" applyBorder="1" applyProtection="1"/>
    <xf numFmtId="164" fontId="4" fillId="0" borderId="0" xfId="0" applyNumberFormat="1" applyFont="1" applyBorder="1" applyProtection="1"/>
    <xf numFmtId="10" fontId="11" fillId="3" borderId="0" xfId="0" applyNumberFormat="1" applyFont="1" applyFill="1" applyBorder="1" applyProtection="1"/>
    <xf numFmtId="165" fontId="4" fillId="0" borderId="9" xfId="0" applyNumberFormat="1" applyFont="1" applyBorder="1" applyProtection="1"/>
    <xf numFmtId="0" fontId="4" fillId="0" borderId="12" xfId="0" applyFont="1" applyBorder="1" applyProtection="1"/>
    <xf numFmtId="0" fontId="4" fillId="0" borderId="10" xfId="0" applyFont="1" applyBorder="1" applyProtection="1"/>
    <xf numFmtId="164" fontId="7" fillId="0" borderId="10" xfId="0" applyNumberFormat="1" applyFont="1" applyBorder="1" applyProtection="1"/>
    <xf numFmtId="10" fontId="4" fillId="0" borderId="10" xfId="0" applyNumberFormat="1" applyFont="1" applyBorder="1" applyProtection="1"/>
    <xf numFmtId="165" fontId="4" fillId="0" borderId="10" xfId="0" applyNumberFormat="1" applyFont="1" applyBorder="1" applyProtection="1"/>
    <xf numFmtId="10" fontId="11" fillId="3" borderId="10" xfId="0" applyNumberFormat="1" applyFont="1" applyFill="1" applyBorder="1" applyProtection="1"/>
    <xf numFmtId="165" fontId="4" fillId="2" borderId="10" xfId="0" applyNumberFormat="1" applyFont="1" applyFill="1" applyBorder="1" applyProtection="1"/>
    <xf numFmtId="165" fontId="4" fillId="0" borderId="13" xfId="0" applyNumberFormat="1" applyFont="1" applyBorder="1" applyProtection="1"/>
    <xf numFmtId="165" fontId="11" fillId="0" borderId="0" xfId="0" applyNumberFormat="1" applyFont="1" applyFill="1" applyBorder="1" applyProtection="1"/>
    <xf numFmtId="165" fontId="4" fillId="0" borderId="0" xfId="0" applyNumberFormat="1" applyFont="1" applyFill="1" applyBorder="1" applyProtection="1"/>
    <xf numFmtId="0" fontId="1" fillId="0" borderId="0" xfId="0" applyFont="1" applyBorder="1" applyProtection="1"/>
    <xf numFmtId="0" fontId="1" fillId="0" borderId="14" xfId="0" applyFont="1" applyBorder="1" applyAlignment="1" applyProtection="1"/>
    <xf numFmtId="0" fontId="4" fillId="0" borderId="15" xfId="0" applyFont="1" applyBorder="1" applyAlignment="1" applyProtection="1">
      <alignment wrapText="1"/>
    </xf>
    <xf numFmtId="164" fontId="8" fillId="0" borderId="15" xfId="0" applyNumberFormat="1" applyFont="1" applyBorder="1" applyAlignment="1" applyProtection="1">
      <alignment wrapText="1"/>
    </xf>
    <xf numFmtId="10" fontId="1" fillId="0" borderId="14" xfId="0" applyNumberFormat="1" applyFont="1" applyBorder="1" applyAlignment="1" applyProtection="1">
      <alignment wrapText="1"/>
    </xf>
    <xf numFmtId="10" fontId="1" fillId="0" borderId="16" xfId="0" applyNumberFormat="1" applyFont="1" applyBorder="1" applyAlignment="1" applyProtection="1">
      <alignment wrapText="1"/>
    </xf>
    <xf numFmtId="0" fontId="4" fillId="0" borderId="0" xfId="0" applyFont="1" applyAlignment="1" applyProtection="1">
      <alignment wrapText="1"/>
    </xf>
    <xf numFmtId="165" fontId="4" fillId="0" borderId="0" xfId="0" applyNumberFormat="1" applyFont="1" applyFill="1" applyBorder="1" applyAlignment="1" applyProtection="1">
      <alignment wrapText="1"/>
    </xf>
    <xf numFmtId="165" fontId="4" fillId="0" borderId="0" xfId="0" applyNumberFormat="1" applyFont="1" applyBorder="1" applyAlignment="1" applyProtection="1">
      <alignment wrapText="1"/>
    </xf>
    <xf numFmtId="164" fontId="4" fillId="0" borderId="0" xfId="0" applyNumberFormat="1" applyFont="1" applyBorder="1" applyAlignment="1" applyProtection="1">
      <alignment wrapText="1"/>
    </xf>
    <xf numFmtId="10" fontId="4" fillId="0" borderId="0" xfId="0" applyNumberFormat="1" applyFont="1" applyBorder="1" applyAlignment="1" applyProtection="1">
      <alignment wrapText="1"/>
    </xf>
    <xf numFmtId="0" fontId="0" fillId="0" borderId="11" xfId="0" applyFont="1" applyBorder="1" applyProtection="1"/>
    <xf numFmtId="165" fontId="1" fillId="3" borderId="17" xfId="0" applyNumberFormat="1" applyFont="1" applyFill="1" applyBorder="1" applyProtection="1"/>
    <xf numFmtId="165" fontId="1" fillId="2" borderId="19" xfId="0" applyNumberFormat="1" applyFont="1" applyFill="1" applyBorder="1" applyProtection="1"/>
    <xf numFmtId="165" fontId="16" fillId="0" borderId="0" xfId="0" applyNumberFormat="1" applyFont="1" applyFill="1" applyBorder="1" applyProtection="1"/>
    <xf numFmtId="0" fontId="0" fillId="0" borderId="12" xfId="0" applyFont="1" applyBorder="1" applyProtection="1"/>
    <xf numFmtId="165" fontId="1" fillId="3" borderId="12" xfId="0" applyNumberFormat="1" applyFont="1" applyFill="1" applyBorder="1" applyProtection="1"/>
    <xf numFmtId="165" fontId="1" fillId="2" borderId="13" xfId="0" applyNumberFormat="1" applyFont="1" applyFill="1" applyBorder="1" applyProtection="1"/>
    <xf numFmtId="0" fontId="0" fillId="0" borderId="0" xfId="0" applyFont="1" applyBorder="1" applyProtection="1"/>
    <xf numFmtId="165" fontId="1" fillId="0" borderId="0" xfId="0" applyNumberFormat="1" applyFont="1" applyFill="1" applyBorder="1" applyProtection="1"/>
    <xf numFmtId="0" fontId="1" fillId="0" borderId="14" xfId="0" applyFont="1" applyBorder="1" applyAlignment="1" applyProtection="1">
      <alignment wrapText="1"/>
    </xf>
    <xf numFmtId="0" fontId="5" fillId="0" borderId="15" xfId="0" applyFont="1" applyBorder="1" applyAlignment="1" applyProtection="1">
      <alignment wrapText="1"/>
    </xf>
    <xf numFmtId="164" fontId="7" fillId="0" borderId="15" xfId="0" applyNumberFormat="1" applyFont="1" applyBorder="1" applyAlignment="1" applyProtection="1">
      <alignment wrapText="1"/>
    </xf>
    <xf numFmtId="10" fontId="5" fillId="0" borderId="14" xfId="0" applyNumberFormat="1" applyFont="1" applyBorder="1" applyAlignment="1" applyProtection="1">
      <alignment wrapText="1"/>
    </xf>
    <xf numFmtId="165" fontId="5" fillId="0" borderId="16" xfId="0" applyNumberFormat="1" applyFont="1" applyBorder="1" applyAlignment="1" applyProtection="1">
      <alignment wrapText="1"/>
    </xf>
    <xf numFmtId="0" fontId="0" fillId="0" borderId="17" xfId="0" applyFont="1" applyBorder="1" applyProtection="1"/>
    <xf numFmtId="0" fontId="4" fillId="0" borderId="18" xfId="0" applyFont="1" applyBorder="1" applyProtection="1"/>
    <xf numFmtId="164" fontId="7" fillId="0" borderId="18" xfId="0" applyNumberFormat="1" applyFont="1" applyBorder="1" applyProtection="1"/>
    <xf numFmtId="10" fontId="4" fillId="3" borderId="17" xfId="0" applyNumberFormat="1" applyFont="1" applyFill="1" applyBorder="1" applyProtection="1"/>
    <xf numFmtId="10" fontId="4" fillId="2" borderId="19" xfId="0" applyNumberFormat="1" applyFont="1" applyFill="1" applyBorder="1" applyProtection="1"/>
    <xf numFmtId="10" fontId="4" fillId="3" borderId="11" xfId="0" applyNumberFormat="1" applyFont="1" applyFill="1" applyBorder="1" applyProtection="1"/>
    <xf numFmtId="10" fontId="4" fillId="2" borderId="9" xfId="0" applyNumberFormat="1" applyFont="1" applyFill="1" applyBorder="1" applyProtection="1"/>
    <xf numFmtId="166" fontId="4" fillId="3" borderId="12" xfId="0" applyNumberFormat="1" applyFont="1" applyFill="1" applyBorder="1" applyProtection="1"/>
    <xf numFmtId="166" fontId="4" fillId="2" borderId="13" xfId="0" applyNumberFormat="1" applyFont="1" applyFill="1" applyBorder="1" applyProtection="1"/>
    <xf numFmtId="166" fontId="4" fillId="0" borderId="0" xfId="0" applyNumberFormat="1" applyFont="1" applyFill="1" applyBorder="1" applyProtection="1"/>
    <xf numFmtId="164" fontId="8" fillId="0" borderId="0" xfId="0" applyNumberFormat="1" applyFont="1" applyBorder="1" applyProtection="1"/>
    <xf numFmtId="0" fontId="5" fillId="0" borderId="14" xfId="0" applyFont="1" applyBorder="1" applyAlignment="1" applyProtection="1">
      <alignment wrapText="1"/>
    </xf>
    <xf numFmtId="0" fontId="5" fillId="3" borderId="15" xfId="0" applyFont="1" applyFill="1" applyBorder="1" applyAlignment="1" applyProtection="1">
      <alignment wrapText="1"/>
    </xf>
    <xf numFmtId="0" fontId="6" fillId="3" borderId="15" xfId="0" applyFont="1" applyFill="1" applyBorder="1" applyAlignment="1" applyProtection="1">
      <alignment wrapText="1"/>
    </xf>
    <xf numFmtId="0" fontId="11" fillId="2" borderId="15" xfId="0" applyFont="1" applyFill="1" applyBorder="1" applyAlignment="1" applyProtection="1">
      <alignment wrapText="1"/>
    </xf>
    <xf numFmtId="0" fontId="3" fillId="3" borderId="16" xfId="0" applyFont="1" applyFill="1" applyBorder="1" applyAlignment="1" applyProtection="1">
      <alignment wrapText="1"/>
    </xf>
    <xf numFmtId="0" fontId="5" fillId="0" borderId="0" xfId="0" applyFont="1" applyAlignment="1" applyProtection="1">
      <alignment wrapText="1"/>
    </xf>
    <xf numFmtId="0" fontId="4" fillId="0" borderId="17" xfId="0" applyFont="1" applyBorder="1" applyProtection="1"/>
    <xf numFmtId="164" fontId="5" fillId="0" borderId="18" xfId="0" applyNumberFormat="1" applyFont="1" applyBorder="1" applyProtection="1"/>
    <xf numFmtId="10" fontId="4" fillId="0" borderId="18" xfId="0" applyNumberFormat="1" applyFont="1" applyBorder="1" applyProtection="1"/>
    <xf numFmtId="165" fontId="4" fillId="0" borderId="18" xfId="0" applyNumberFormat="1" applyFont="1" applyBorder="1" applyProtection="1"/>
    <xf numFmtId="0" fontId="11" fillId="2" borderId="18" xfId="0" applyFont="1" applyFill="1" applyBorder="1" applyProtection="1"/>
    <xf numFmtId="164" fontId="4" fillId="0" borderId="18" xfId="0" applyNumberFormat="1" applyFont="1" applyBorder="1" applyProtection="1"/>
    <xf numFmtId="0" fontId="4" fillId="0" borderId="19" xfId="0" applyFont="1" applyBorder="1" applyProtection="1"/>
    <xf numFmtId="164" fontId="5" fillId="0" borderId="0" xfId="0" applyNumberFormat="1" applyFont="1" applyBorder="1" applyProtection="1"/>
    <xf numFmtId="10" fontId="11" fillId="2" borderId="0" xfId="0" applyNumberFormat="1" applyFont="1" applyFill="1" applyBorder="1" applyProtection="1"/>
    <xf numFmtId="10" fontId="4" fillId="0" borderId="9" xfId="0" applyNumberFormat="1" applyFont="1" applyBorder="1" applyProtection="1"/>
    <xf numFmtId="164" fontId="5" fillId="0" borderId="10" xfId="0" applyNumberFormat="1" applyFont="1" applyBorder="1" applyProtection="1"/>
    <xf numFmtId="10" fontId="11" fillId="2" borderId="10" xfId="0" applyNumberFormat="1" applyFont="1" applyFill="1" applyBorder="1" applyProtection="1"/>
    <xf numFmtId="164" fontId="4" fillId="0" borderId="10" xfId="0" applyNumberFormat="1" applyFont="1" applyBorder="1" applyProtection="1"/>
    <xf numFmtId="10" fontId="4" fillId="0" borderId="13" xfId="0" applyNumberFormat="1" applyFont="1" applyBorder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1" xfId="0" applyFont="1" applyBorder="1" applyProtection="1"/>
    <xf numFmtId="0" fontId="3" fillId="0" borderId="4" xfId="0" applyFont="1" applyBorder="1" applyProtection="1"/>
    <xf numFmtId="0" fontId="5" fillId="0" borderId="0" xfId="0" applyFont="1" applyBorder="1" applyProtection="1"/>
    <xf numFmtId="0" fontId="5" fillId="0" borderId="5" xfId="0" applyFont="1" applyBorder="1" applyProtection="1"/>
    <xf numFmtId="0" fontId="3" fillId="0" borderId="6" xfId="0" applyFont="1" applyBorder="1" applyProtection="1"/>
    <xf numFmtId="164" fontId="5" fillId="0" borderId="7" xfId="0" applyNumberFormat="1" applyFont="1" applyBorder="1" applyProtection="1"/>
    <xf numFmtId="164" fontId="5" fillId="0" borderId="8" xfId="0" applyNumberFormat="1" applyFont="1" applyBorder="1" applyProtection="1"/>
    <xf numFmtId="0" fontId="4" fillId="0" borderId="4" xfId="0" applyFont="1" applyBorder="1" applyProtection="1"/>
    <xf numFmtId="0" fontId="4" fillId="0" borderId="6" xfId="0" applyFont="1" applyBorder="1" applyProtection="1"/>
    <xf numFmtId="0" fontId="5" fillId="0" borderId="4" xfId="0" applyFont="1" applyBorder="1" applyProtection="1"/>
    <xf numFmtId="0" fontId="12" fillId="0" borderId="0" xfId="1" applyFont="1" applyProtection="1"/>
    <xf numFmtId="0" fontId="12" fillId="5" borderId="0" xfId="1" applyFill="1" applyProtection="1"/>
    <xf numFmtId="0" fontId="12" fillId="4" borderId="0" xfId="1" applyFill="1" applyProtection="1"/>
    <xf numFmtId="0" fontId="10" fillId="0" borderId="1" xfId="0" applyFont="1" applyBorder="1" applyProtection="1"/>
    <xf numFmtId="0" fontId="9" fillId="0" borderId="2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9" fillId="0" borderId="4" xfId="0" applyFont="1" applyBorder="1" applyProtection="1"/>
    <xf numFmtId="0" fontId="9" fillId="0" borderId="0" xfId="0" applyFont="1" applyBorder="1" applyProtection="1"/>
    <xf numFmtId="0" fontId="4" fillId="0" borderId="5" xfId="0" applyFont="1" applyBorder="1" applyProtection="1"/>
    <xf numFmtId="0" fontId="9" fillId="0" borderId="6" xfId="0" applyFont="1" applyBorder="1" applyProtection="1"/>
    <xf numFmtId="0" fontId="9" fillId="0" borderId="7" xfId="0" applyFont="1" applyBorder="1" applyProtection="1"/>
    <xf numFmtId="0" fontId="4" fillId="0" borderId="7" xfId="0" applyFont="1" applyBorder="1" applyProtection="1"/>
    <xf numFmtId="9" fontId="10" fillId="0" borderId="7" xfId="0" applyNumberFormat="1" applyFont="1" applyBorder="1" applyProtection="1"/>
    <xf numFmtId="0" fontId="4" fillId="0" borderId="8" xfId="0" applyFont="1" applyBorder="1" applyProtection="1"/>
    <xf numFmtId="9" fontId="10" fillId="0" borderId="0" xfId="0" applyNumberFormat="1" applyFont="1" applyBorder="1" applyProtection="1"/>
    <xf numFmtId="9" fontId="0" fillId="0" borderId="0" xfId="0" applyNumberFormat="1" applyFont="1" applyProtection="1"/>
    <xf numFmtId="9" fontId="0" fillId="0" borderId="2" xfId="0" applyNumberFormat="1" applyFont="1" applyBorder="1" applyProtection="1"/>
    <xf numFmtId="9" fontId="0" fillId="0" borderId="0" xfId="0" applyNumberFormat="1" applyFont="1" applyBorder="1" applyProtection="1"/>
    <xf numFmtId="10" fontId="1" fillId="0" borderId="0" xfId="0" applyNumberFormat="1" applyFont="1" applyBorder="1" applyProtection="1"/>
    <xf numFmtId="9" fontId="0" fillId="0" borderId="7" xfId="0" applyNumberFormat="1" applyFont="1" applyBorder="1" applyProtection="1"/>
    <xf numFmtId="0" fontId="0" fillId="0" borderId="7" xfId="0" applyFont="1" applyBorder="1" applyProtection="1"/>
    <xf numFmtId="10" fontId="1" fillId="0" borderId="7" xfId="0" applyNumberFormat="1" applyFont="1" applyBorder="1" applyProtection="1"/>
    <xf numFmtId="0" fontId="1" fillId="0" borderId="15" xfId="0" applyFont="1" applyBorder="1" applyAlignment="1" applyProtection="1">
      <alignment wrapText="1"/>
    </xf>
    <xf numFmtId="0" fontId="1" fillId="5" borderId="15" xfId="0" applyFont="1" applyFill="1" applyBorder="1" applyAlignment="1" applyProtection="1">
      <alignment wrapText="1"/>
    </xf>
    <xf numFmtId="0" fontId="1" fillId="4" borderId="15" xfId="0" applyFont="1" applyFill="1" applyBorder="1" applyAlignment="1" applyProtection="1">
      <alignment wrapText="1"/>
    </xf>
    <xf numFmtId="0" fontId="1" fillId="2" borderId="15" xfId="0" applyFont="1" applyFill="1" applyBorder="1" applyAlignment="1" applyProtection="1">
      <alignment wrapText="1"/>
    </xf>
    <xf numFmtId="0" fontId="14" fillId="2" borderId="16" xfId="0" applyFont="1" applyFill="1" applyBorder="1" applyAlignment="1" applyProtection="1">
      <alignment wrapText="1"/>
    </xf>
    <xf numFmtId="0" fontId="1" fillId="0" borderId="0" xfId="0" applyFont="1" applyAlignment="1" applyProtection="1">
      <alignment wrapText="1"/>
    </xf>
    <xf numFmtId="10" fontId="31" fillId="0" borderId="0" xfId="0" applyNumberFormat="1" applyFont="1" applyBorder="1" applyProtection="1"/>
    <xf numFmtId="10" fontId="31" fillId="4" borderId="0" xfId="0" applyNumberFormat="1" applyFont="1" applyFill="1" applyBorder="1" applyProtection="1"/>
    <xf numFmtId="165" fontId="0" fillId="2" borderId="0" xfId="0" applyNumberFormat="1" applyFont="1" applyFill="1" applyBorder="1" applyProtection="1"/>
    <xf numFmtId="165" fontId="0" fillId="0" borderId="0" xfId="0" applyNumberFormat="1" applyFont="1" applyBorder="1" applyProtection="1"/>
    <xf numFmtId="0" fontId="17" fillId="2" borderId="9" xfId="0" applyFont="1" applyFill="1" applyBorder="1" applyProtection="1"/>
    <xf numFmtId="165" fontId="17" fillId="2" borderId="9" xfId="0" applyNumberFormat="1" applyFont="1" applyFill="1" applyBorder="1" applyProtection="1"/>
    <xf numFmtId="10" fontId="31" fillId="0" borderId="0" xfId="0" applyNumberFormat="1" applyFont="1" applyBorder="1" applyAlignment="1" applyProtection="1">
      <alignment vertical="center" wrapText="1"/>
    </xf>
    <xf numFmtId="10" fontId="32" fillId="0" borderId="0" xfId="0" applyNumberFormat="1" applyFont="1" applyBorder="1" applyProtection="1"/>
    <xf numFmtId="10" fontId="32" fillId="0" borderId="10" xfId="0" applyNumberFormat="1" applyFont="1" applyBorder="1" applyProtection="1"/>
    <xf numFmtId="10" fontId="31" fillId="4" borderId="10" xfId="0" applyNumberFormat="1" applyFont="1" applyFill="1" applyBorder="1" applyProtection="1"/>
    <xf numFmtId="165" fontId="0" fillId="2" borderId="10" xfId="0" applyNumberFormat="1" applyFont="1" applyFill="1" applyBorder="1" applyProtection="1"/>
    <xf numFmtId="165" fontId="0" fillId="0" borderId="10" xfId="0" applyNumberFormat="1" applyFont="1" applyBorder="1" applyProtection="1"/>
    <xf numFmtId="165" fontId="17" fillId="2" borderId="13" xfId="0" applyNumberFormat="1" applyFont="1" applyFill="1" applyBorder="1" applyProtection="1"/>
    <xf numFmtId="10" fontId="0" fillId="0" borderId="0" xfId="0" applyNumberFormat="1" applyFont="1" applyBorder="1" applyProtection="1"/>
    <xf numFmtId="10" fontId="0" fillId="0" borderId="0" xfId="0" applyNumberFormat="1" applyFont="1" applyFill="1" applyBorder="1" applyProtection="1"/>
    <xf numFmtId="165" fontId="0" fillId="0" borderId="0" xfId="0" applyNumberFormat="1" applyFont="1" applyFill="1" applyBorder="1" applyProtection="1"/>
    <xf numFmtId="165" fontId="17" fillId="0" borderId="0" xfId="0" applyNumberFormat="1" applyFont="1" applyFill="1" applyBorder="1" applyProtection="1"/>
    <xf numFmtId="10" fontId="0" fillId="0" borderId="18" xfId="0" applyNumberFormat="1" applyFont="1" applyBorder="1" applyProtection="1"/>
    <xf numFmtId="10" fontId="0" fillId="4" borderId="18" xfId="0" applyNumberFormat="1" applyFont="1" applyFill="1" applyBorder="1" applyProtection="1"/>
    <xf numFmtId="10" fontId="0" fillId="2" borderId="18" xfId="0" applyNumberFormat="1" applyFont="1" applyFill="1" applyBorder="1" applyProtection="1"/>
    <xf numFmtId="10" fontId="0" fillId="0" borderId="19" xfId="0" applyNumberFormat="1" applyFont="1" applyBorder="1" applyProtection="1"/>
    <xf numFmtId="10" fontId="0" fillId="0" borderId="10" xfId="0" applyNumberFormat="1" applyFont="1" applyBorder="1" applyProtection="1"/>
    <xf numFmtId="10" fontId="0" fillId="4" borderId="10" xfId="0" applyNumberFormat="1" applyFont="1" applyFill="1" applyBorder="1" applyProtection="1"/>
    <xf numFmtId="10" fontId="0" fillId="2" borderId="10" xfId="0" applyNumberFormat="1" applyFont="1" applyFill="1" applyBorder="1" applyProtection="1"/>
    <xf numFmtId="10" fontId="0" fillId="0" borderId="13" xfId="0" applyNumberFormat="1" applyFont="1" applyBorder="1" applyProtection="1"/>
    <xf numFmtId="165" fontId="4" fillId="0" borderId="0" xfId="0" applyNumberFormat="1" applyFont="1" applyProtection="1"/>
    <xf numFmtId="0" fontId="1" fillId="0" borderId="17" xfId="0" applyFont="1" applyBorder="1" applyProtection="1"/>
    <xf numFmtId="0" fontId="5" fillId="0" borderId="18" xfId="0" applyFont="1" applyBorder="1" applyProtection="1"/>
    <xf numFmtId="165" fontId="1" fillId="0" borderId="19" xfId="0" applyNumberFormat="1" applyFont="1" applyBorder="1" applyProtection="1"/>
    <xf numFmtId="0" fontId="1" fillId="0" borderId="11" xfId="0" applyFont="1" applyBorder="1" applyProtection="1"/>
    <xf numFmtId="0" fontId="4" fillId="0" borderId="28" xfId="0" applyFont="1" applyBorder="1" applyProtection="1"/>
    <xf numFmtId="0" fontId="4" fillId="0" borderId="27" xfId="0" applyFont="1" applyBorder="1" applyProtection="1"/>
    <xf numFmtId="165" fontId="1" fillId="2" borderId="9" xfId="0" applyNumberFormat="1" applyFont="1" applyFill="1" applyBorder="1" applyProtection="1"/>
    <xf numFmtId="0" fontId="0" fillId="0" borderId="24" xfId="0" applyFont="1" applyBorder="1" applyProtection="1"/>
    <xf numFmtId="0" fontId="4" fillId="0" borderId="25" xfId="0" applyFont="1" applyBorder="1" applyProtection="1"/>
    <xf numFmtId="0" fontId="4" fillId="0" borderId="9" xfId="0" applyFont="1" applyBorder="1" applyProtection="1"/>
    <xf numFmtId="165" fontId="1" fillId="0" borderId="26" xfId="0" applyNumberFormat="1" applyFont="1" applyBorder="1" applyProtection="1"/>
    <xf numFmtId="165" fontId="1" fillId="4" borderId="9" xfId="0" applyNumberFormat="1" applyFont="1" applyFill="1" applyBorder="1" applyProtection="1"/>
    <xf numFmtId="0" fontId="4" fillId="0" borderId="13" xfId="0" applyFont="1" applyBorder="1" applyProtection="1"/>
    <xf numFmtId="165" fontId="1" fillId="0" borderId="13" xfId="0" applyNumberFormat="1" applyFont="1" applyBorder="1" applyProtection="1"/>
    <xf numFmtId="0" fontId="0" fillId="0" borderId="14" xfId="0" applyFont="1" applyBorder="1" applyProtection="1"/>
    <xf numFmtId="0" fontId="0" fillId="0" borderId="15" xfId="0" applyFont="1" applyBorder="1" applyProtection="1"/>
    <xf numFmtId="0" fontId="1" fillId="0" borderId="15" xfId="0" applyFont="1" applyBorder="1" applyProtection="1"/>
    <xf numFmtId="0" fontId="0" fillId="0" borderId="16" xfId="0" applyFont="1" applyBorder="1" applyProtection="1"/>
    <xf numFmtId="166" fontId="0" fillId="2" borderId="11" xfId="0" applyNumberFormat="1" applyFont="1" applyFill="1" applyBorder="1" applyProtection="1"/>
    <xf numFmtId="0" fontId="0" fillId="0" borderId="9" xfId="0" applyFont="1" applyBorder="1" applyProtection="1"/>
    <xf numFmtId="166" fontId="0" fillId="4" borderId="11" xfId="0" applyNumberFormat="1" applyFont="1" applyFill="1" applyBorder="1" applyProtection="1"/>
    <xf numFmtId="0" fontId="0" fillId="0" borderId="10" xfId="0" applyFont="1" applyBorder="1" applyProtection="1"/>
    <xf numFmtId="166" fontId="0" fillId="3" borderId="12" xfId="0" applyNumberFormat="1" applyFont="1" applyFill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Sheet1!$D$83</c:f>
              <c:strCache>
                <c:ptCount val="1"/>
                <c:pt idx="0">
                  <c:v>Your Portfolio Annual returns Ry = (Vi-(Ci-Wi )/ Vi-1</c:v>
                </c:pt>
              </c:strCache>
            </c:strRef>
          </c:tx>
          <c:val>
            <c:numRef>
              <c:f>Sheet1!$D$84:$D$94</c:f>
              <c:numCache>
                <c:formatCode>0.00%</c:formatCode>
                <c:ptCount val="11"/>
                <c:pt idx="1">
                  <c:v>0.19100000000000006</c:v>
                </c:pt>
                <c:pt idx="2">
                  <c:v>9.4166666666666732E-2</c:v>
                </c:pt>
                <c:pt idx="3">
                  <c:v>0.21755725190839703</c:v>
                </c:pt>
                <c:pt idx="4">
                  <c:v>6.8322981366459645E-2</c:v>
                </c:pt>
                <c:pt idx="5">
                  <c:v>-0.21569767441860466</c:v>
                </c:pt>
                <c:pt idx="6">
                  <c:v>5.7142857142857162E-2</c:v>
                </c:pt>
                <c:pt idx="7">
                  <c:v>4.0463576158940473E-2</c:v>
                </c:pt>
                <c:pt idx="8">
                  <c:v>3.9751552795030953E-2</c:v>
                </c:pt>
                <c:pt idx="9">
                  <c:v>0.23090909090909095</c:v>
                </c:pt>
                <c:pt idx="10">
                  <c:v>0.14999999999999991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Sheet1!$E$83</c:f>
              <c:strCache>
                <c:ptCount val="1"/>
                <c:pt idx="0">
                  <c:v>T.4 Market portfolio BnchMrk  Annual returns Rm</c:v>
                </c:pt>
              </c:strCache>
            </c:strRef>
          </c:tx>
          <c:val>
            <c:numRef>
              <c:f>Sheet1!$E$84:$E$94</c:f>
              <c:numCache>
                <c:formatCode>0.0%</c:formatCode>
                <c:ptCount val="11"/>
                <c:pt idx="0">
                  <c:v>0.116465</c:v>
                </c:pt>
                <c:pt idx="1">
                  <c:v>7.7875E-2</c:v>
                </c:pt>
                <c:pt idx="2">
                  <c:v>-0.16986500000000002</c:v>
                </c:pt>
                <c:pt idx="3">
                  <c:v>0.1862</c:v>
                </c:pt>
                <c:pt idx="4">
                  <c:v>0.10979</c:v>
                </c:pt>
                <c:pt idx="5">
                  <c:v>2.0389999999999991E-2</c:v>
                </c:pt>
                <c:pt idx="6">
                  <c:v>0.10529000000000001</c:v>
                </c:pt>
                <c:pt idx="7">
                  <c:v>0.12912999999999999</c:v>
                </c:pt>
                <c:pt idx="8">
                  <c:v>6.7154999999999992E-2</c:v>
                </c:pt>
                <c:pt idx="9">
                  <c:v>-3.0250000000000008E-3</c:v>
                </c:pt>
                <c:pt idx="10">
                  <c:v>6.4314999999999997E-2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97888"/>
        <c:axId val="44176512"/>
      </c:lineChart>
      <c:catAx>
        <c:axId val="4379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44176512"/>
        <c:crosses val="autoZero"/>
        <c:auto val="1"/>
        <c:lblAlgn val="ctr"/>
        <c:lblOffset val="100"/>
        <c:noMultiLvlLbl val="0"/>
      </c:catAx>
      <c:valAx>
        <c:axId val="441765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379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Sheet1!$G$83</c:f>
              <c:strCache>
                <c:ptCount val="1"/>
                <c:pt idx="0">
                  <c:v>Your Portfolio IRR = Rn**(1/n)</c:v>
                </c:pt>
              </c:strCache>
            </c:strRef>
          </c:tx>
          <c:val>
            <c:numRef>
              <c:f>Sheet1!$G$84:$G$94</c:f>
              <c:numCache>
                <c:formatCode>0.00%</c:formatCode>
                <c:ptCount val="11"/>
                <c:pt idx="1">
                  <c:v>0.19100000000000006</c:v>
                </c:pt>
                <c:pt idx="2">
                  <c:v>0.14155705069873759</c:v>
                </c:pt>
                <c:pt idx="3">
                  <c:v>0.16634816676607489</c:v>
                </c:pt>
                <c:pt idx="4">
                  <c:v>0.14102931159191279</c:v>
                </c:pt>
                <c:pt idx="5">
                  <c:v>5.8605488631676028E-2</c:v>
                </c:pt>
                <c:pt idx="6">
                  <c:v>5.8361576260935077E-2</c:v>
                </c:pt>
                <c:pt idx="7">
                  <c:v>5.5785991678291458E-2</c:v>
                </c:pt>
                <c:pt idx="8">
                  <c:v>5.3768241604611244E-2</c:v>
                </c:pt>
                <c:pt idx="9">
                  <c:v>7.2118970177831754E-2</c:v>
                </c:pt>
                <c:pt idx="10">
                  <c:v>7.9804359967692529E-2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Sheet1!$I$83</c:f>
              <c:strCache>
                <c:ptCount val="1"/>
                <c:pt idx="0">
                  <c:v>T.4 35%:15%:50% Mkt Portfolio IRR = Rn**(1/n)</c:v>
                </c:pt>
              </c:strCache>
            </c:strRef>
          </c:tx>
          <c:val>
            <c:numRef>
              <c:f>Sheet1!$I$84:$I$94</c:f>
              <c:numCache>
                <c:formatCode>0.0%</c:formatCode>
                <c:ptCount val="11"/>
                <c:pt idx="1">
                  <c:v>7.7874999999999917E-2</c:v>
                </c:pt>
                <c:pt idx="2">
                  <c:v>-5.4070952383319604E-2</c:v>
                </c:pt>
                <c:pt idx="3">
                  <c:v>2.0058348391900349E-2</c:v>
                </c:pt>
                <c:pt idx="4">
                  <c:v>4.1787069471768579E-2</c:v>
                </c:pt>
                <c:pt idx="5">
                  <c:v>3.747205835978562E-2</c:v>
                </c:pt>
                <c:pt idx="6">
                  <c:v>4.8478946525444266E-2</c:v>
                </c:pt>
                <c:pt idx="7">
                  <c:v>5.9637847324131021E-2</c:v>
                </c:pt>
                <c:pt idx="8">
                  <c:v>6.0574587938882152E-2</c:v>
                </c:pt>
                <c:pt idx="9">
                  <c:v>5.3312192898762323E-2</c:v>
                </c:pt>
                <c:pt idx="10">
                  <c:v>5.4407335522525191E-2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56192"/>
        <c:axId val="45970560"/>
      </c:lineChart>
      <c:catAx>
        <c:axId val="1172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45970560"/>
        <c:crosses val="autoZero"/>
        <c:auto val="1"/>
        <c:lblAlgn val="ctr"/>
        <c:lblOffset val="100"/>
        <c:noMultiLvlLbl val="0"/>
      </c:catAx>
      <c:valAx>
        <c:axId val="4597056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725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Sheet1!$C$268</c:f>
              <c:strCache>
                <c:ptCount val="1"/>
                <c:pt idx="0">
                  <c:v>VTSAX returns Rus</c:v>
                </c:pt>
              </c:strCache>
            </c:strRef>
          </c:tx>
          <c:val>
            <c:numRef>
              <c:f>Sheet1!$C$269:$C$277</c:f>
              <c:numCache>
                <c:formatCode>0.00%</c:formatCode>
                <c:ptCount val="9"/>
                <c:pt idx="0">
                  <c:v>0.15629999999999999</c:v>
                </c:pt>
                <c:pt idx="1">
                  <c:v>5.57E-2</c:v>
                </c:pt>
                <c:pt idx="2">
                  <c:v>-0.36990000000000001</c:v>
                </c:pt>
                <c:pt idx="3">
                  <c:v>0.2883</c:v>
                </c:pt>
                <c:pt idx="4">
                  <c:v>0.1726</c:v>
                </c:pt>
                <c:pt idx="5">
                  <c:v>1.0800000000000001E-2</c:v>
                </c:pt>
                <c:pt idx="6">
                  <c:v>0.1638</c:v>
                </c:pt>
                <c:pt idx="7">
                  <c:v>0.3352</c:v>
                </c:pt>
                <c:pt idx="8">
                  <c:v>0.12559999999999999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Sheet1!$D$268</c:f>
              <c:strCache>
                <c:ptCount val="1"/>
                <c:pt idx="0">
                  <c:v>VTIAX returns Rfs</c:v>
                </c:pt>
              </c:strCache>
            </c:strRef>
          </c:tx>
          <c:val>
            <c:numRef>
              <c:f>Sheet1!$D$270:$D$277</c:f>
              <c:numCache>
                <c:formatCode>0.00%</c:formatCode>
                <c:ptCount val="8"/>
                <c:pt idx="0">
                  <c:v>0.1552</c:v>
                </c:pt>
                <c:pt idx="1">
                  <c:v>-0.441</c:v>
                </c:pt>
                <c:pt idx="2">
                  <c:v>0.36730000000000002</c:v>
                </c:pt>
                <c:pt idx="3">
                  <c:v>0.11119999999999999</c:v>
                </c:pt>
                <c:pt idx="4">
                  <c:v>-0.14560000000000001</c:v>
                </c:pt>
                <c:pt idx="5">
                  <c:v>0.18140000000000001</c:v>
                </c:pt>
                <c:pt idx="6">
                  <c:v>0.15040000000000001</c:v>
                </c:pt>
                <c:pt idx="7">
                  <c:v>-4.1700000000000001E-2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Sheet1!$E$268</c:f>
              <c:strCache>
                <c:ptCount val="1"/>
                <c:pt idx="0">
                  <c:v>VBTLX returns Rb</c:v>
                </c:pt>
              </c:strCache>
            </c:strRef>
          </c:tx>
          <c:val>
            <c:numRef>
              <c:f>Sheet1!$E$269:$E$277</c:f>
              <c:numCache>
                <c:formatCode>0.00%</c:formatCode>
                <c:ptCount val="9"/>
                <c:pt idx="0">
                  <c:v>4.36E-2</c:v>
                </c:pt>
                <c:pt idx="1">
                  <c:v>7.0199999999999999E-2</c:v>
                </c:pt>
                <c:pt idx="2">
                  <c:v>5.1499999999999997E-2</c:v>
                </c:pt>
                <c:pt idx="3">
                  <c:v>6.0400000000000002E-2</c:v>
                </c:pt>
                <c:pt idx="4">
                  <c:v>6.54E-2</c:v>
                </c:pt>
                <c:pt idx="5">
                  <c:v>7.6899999999999996E-2</c:v>
                </c:pt>
                <c:pt idx="6">
                  <c:v>4.1500000000000002E-2</c:v>
                </c:pt>
                <c:pt idx="7">
                  <c:v>-2.1499999999999998E-2</c:v>
                </c:pt>
                <c:pt idx="8">
                  <c:v>5.8900000000000001E-2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Sheet1!$F$268</c:f>
              <c:strCache>
                <c:ptCount val="1"/>
                <c:pt idx="0">
                  <c:v>VFIAX returns R500</c:v>
                </c:pt>
              </c:strCache>
            </c:strRef>
          </c:tx>
          <c:val>
            <c:numRef>
              <c:f>Sheet1!$F$269:$F$277</c:f>
              <c:numCache>
                <c:formatCode>0.00%</c:formatCode>
                <c:ptCount val="9"/>
                <c:pt idx="0">
                  <c:v>4.87E-2</c:v>
                </c:pt>
                <c:pt idx="1">
                  <c:v>0.1575</c:v>
                </c:pt>
                <c:pt idx="2">
                  <c:v>5.4699999999999999E-2</c:v>
                </c:pt>
                <c:pt idx="3">
                  <c:v>-0.36969999999999997</c:v>
                </c:pt>
                <c:pt idx="4">
                  <c:v>0.26619999999999999</c:v>
                </c:pt>
                <c:pt idx="5">
                  <c:v>0.15049999999999999</c:v>
                </c:pt>
                <c:pt idx="6">
                  <c:v>2.0799999999999999E-2</c:v>
                </c:pt>
                <c:pt idx="7">
                  <c:v>0.15959999999999999</c:v>
                </c:pt>
                <c:pt idx="8">
                  <c:v>0.32329999999999998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Sheet1!$G$268</c:f>
              <c:strCache>
                <c:ptCount val="1"/>
                <c:pt idx="0">
                  <c:v>Mkt Portfolio Return Rm</c:v>
                </c:pt>
              </c:strCache>
            </c:strRef>
          </c:tx>
          <c:val>
            <c:numRef>
              <c:f>Sheet1!$G$269:$G$279</c:f>
              <c:numCache>
                <c:formatCode>0.0%</c:formatCode>
                <c:ptCount val="11"/>
                <c:pt idx="0">
                  <c:v>0.116465</c:v>
                </c:pt>
                <c:pt idx="1">
                  <c:v>7.7875E-2</c:v>
                </c:pt>
                <c:pt idx="2">
                  <c:v>-0.16986500000000002</c:v>
                </c:pt>
                <c:pt idx="3">
                  <c:v>0.1862</c:v>
                </c:pt>
                <c:pt idx="4">
                  <c:v>0.10979</c:v>
                </c:pt>
                <c:pt idx="5">
                  <c:v>2.0389999999999991E-2</c:v>
                </c:pt>
                <c:pt idx="6">
                  <c:v>0.10529000000000001</c:v>
                </c:pt>
                <c:pt idx="7">
                  <c:v>0.12912999999999999</c:v>
                </c:pt>
                <c:pt idx="8">
                  <c:v>6.7154999999999992E-2</c:v>
                </c:pt>
                <c:pt idx="9">
                  <c:v>-3.0250000000000008E-3</c:v>
                </c:pt>
                <c:pt idx="10">
                  <c:v>6.4314999999999997E-2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97440"/>
        <c:axId val="51287168"/>
      </c:lineChart>
      <c:catAx>
        <c:axId val="4599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51287168"/>
        <c:crosses val="autoZero"/>
        <c:auto val="1"/>
        <c:lblAlgn val="ctr"/>
        <c:lblOffset val="100"/>
        <c:noMultiLvlLbl val="0"/>
      </c:catAx>
      <c:valAx>
        <c:axId val="512871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599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106</xdr:row>
      <xdr:rowOff>9525</xdr:rowOff>
    </xdr:from>
    <xdr:to>
      <xdr:col>7</xdr:col>
      <xdr:colOff>290512</xdr:colOff>
      <xdr:row>120</xdr:row>
      <xdr:rowOff>85725</xdr:rowOff>
    </xdr:to>
    <xdr:graphicFrame macro="">
      <xdr:nvGraphicFramePr>
        <xdr:cNvPr id="2" name="Chart 1" title="Yearly Retur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138112</xdr:colOff>
      <xdr:row>120</xdr:row>
      <xdr:rowOff>161925</xdr:rowOff>
    </xdr:from>
    <xdr:to>
      <xdr:col>7</xdr:col>
      <xdr:colOff>300037</xdr:colOff>
      <xdr:row>135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71436</xdr:colOff>
      <xdr:row>299</xdr:row>
      <xdr:rowOff>9525</xdr:rowOff>
    </xdr:from>
    <xdr:to>
      <xdr:col>10</xdr:col>
      <xdr:colOff>457199</xdr:colOff>
      <xdr:row>326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ogleheads.org/forum/viewtopic.php?f=10&amp;t=88005&amp;start=600" TargetMode="External"/><Relationship Id="rId13" Type="http://schemas.openxmlformats.org/officeDocument/2006/relationships/hyperlink" Target="https://personal.vanguard.com/us/funds/snapshot?FundId=0569&amp;FundIntExt=INT" TargetMode="External"/><Relationship Id="rId3" Type="http://schemas.openxmlformats.org/officeDocument/2006/relationships/hyperlink" Target="https://personal.vanguard.com/us/funds/snapshot?FundId=0584&amp;FundIntExt=INT" TargetMode="External"/><Relationship Id="rId7" Type="http://schemas.openxmlformats.org/officeDocument/2006/relationships/hyperlink" Target="http://news.morningstar.com/classroom2/printlesson.asp?docId=3228&amp;CN=com" TargetMode="External"/><Relationship Id="rId12" Type="http://schemas.openxmlformats.org/officeDocument/2006/relationships/hyperlink" Target="http://performance.morningstar.com/fund/performance-return.action?t=VTIAX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personal.vanguard.com/us/funds/snapshot?FundId=0585&amp;FundIntExt=INT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aaii.com/journal/article/how-to-calculate-the-return-on-your-portfolio" TargetMode="External"/><Relationship Id="rId6" Type="http://schemas.openxmlformats.org/officeDocument/2006/relationships/hyperlink" Target="http://www.rickferri.com/sites/default/files/Serious-Money-Straight-Talk.pdf" TargetMode="External"/><Relationship Id="rId11" Type="http://schemas.openxmlformats.org/officeDocument/2006/relationships/hyperlink" Target="http://performance.morningstar.com/fund/performance-return.action?t=VTSAX&amp;region=usa&amp;culture=en_US" TargetMode="External"/><Relationship Id="rId5" Type="http://schemas.openxmlformats.org/officeDocument/2006/relationships/hyperlink" Target="http://www.pwlcapital.com/pwl/media/pwl-media/PDF-files/White-Papers/How-to-Calculate-your-Portfolio-s-Rate-of-Return.pdf" TargetMode="External"/><Relationship Id="rId15" Type="http://schemas.openxmlformats.org/officeDocument/2006/relationships/hyperlink" Target="http://performance.morningstar.com/fund/performance-return.action?t=VBTLX" TargetMode="External"/><Relationship Id="rId10" Type="http://schemas.openxmlformats.org/officeDocument/2006/relationships/hyperlink" Target="http://opensource.org/licenses/gpl-3.0.html" TargetMode="External"/><Relationship Id="rId4" Type="http://schemas.openxmlformats.org/officeDocument/2006/relationships/hyperlink" Target="https://personal.vanguard.com/us/funds/snapshot?FundId=0540&amp;FundIntExt=INT" TargetMode="External"/><Relationship Id="rId9" Type="http://schemas.openxmlformats.org/officeDocument/2006/relationships/hyperlink" Target="http://www.bogleheads.org/forum/viewtopic.php?f=10&amp;t=88005&amp;start=600" TargetMode="External"/><Relationship Id="rId14" Type="http://schemas.openxmlformats.org/officeDocument/2006/relationships/hyperlink" Target="http://performance.morningstar.com/fund/performance-return.action?t=VFIA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98"/>
  <sheetViews>
    <sheetView tabSelected="1" workbookViewId="0">
      <selection activeCell="J295" sqref="J295"/>
    </sheetView>
  </sheetViews>
  <sheetFormatPr defaultRowHeight="12.75" x14ac:dyDescent="0.2"/>
  <cols>
    <col min="1" max="1" width="10.42578125" style="17" customWidth="1"/>
    <col min="2" max="2" width="7.42578125" style="17" customWidth="1"/>
    <col min="3" max="3" width="10.140625" style="17" customWidth="1"/>
    <col min="4" max="4" width="9.85546875" style="17" customWidth="1"/>
    <col min="5" max="5" width="8.7109375" style="17" customWidth="1"/>
    <col min="6" max="6" width="9.85546875" style="17" customWidth="1"/>
    <col min="7" max="7" width="8.42578125" style="17" customWidth="1"/>
    <col min="8" max="8" width="9.7109375" style="17" customWidth="1"/>
    <col min="9" max="9" width="9.85546875" style="17" customWidth="1"/>
    <col min="10" max="10" width="8.5703125" style="17" customWidth="1"/>
    <col min="11" max="11" width="7" style="17" customWidth="1"/>
    <col min="12" max="12" width="7.140625" style="17" customWidth="1"/>
    <col min="13" max="16384" width="9.140625" style="17"/>
  </cols>
  <sheetData>
    <row r="1" spans="1:9" ht="15.75" x14ac:dyDescent="0.25">
      <c r="A1" s="15" t="s">
        <v>2</v>
      </c>
      <c r="B1" s="16" t="s">
        <v>72</v>
      </c>
    </row>
    <row r="3" spans="1:9" ht="15" x14ac:dyDescent="0.25">
      <c r="A3" s="18" t="s">
        <v>21</v>
      </c>
      <c r="B3" s="19">
        <v>42782</v>
      </c>
      <c r="D3" s="18" t="s">
        <v>156</v>
      </c>
      <c r="E3" s="18" t="s">
        <v>173</v>
      </c>
      <c r="G3" s="20" t="s">
        <v>161</v>
      </c>
      <c r="H3" s="20"/>
      <c r="I3" s="20"/>
    </row>
    <row r="4" spans="1:9" ht="15" x14ac:dyDescent="0.25">
      <c r="A4" s="15"/>
      <c r="B4" s="19"/>
    </row>
    <row r="5" spans="1:9" ht="15" x14ac:dyDescent="0.25">
      <c r="A5" s="21" t="s">
        <v>160</v>
      </c>
      <c r="B5" s="22"/>
    </row>
    <row r="6" spans="1:9" ht="15.75" x14ac:dyDescent="0.25">
      <c r="A6" s="21" t="s">
        <v>157</v>
      </c>
      <c r="B6" s="23"/>
      <c r="C6" s="23"/>
      <c r="D6" s="24"/>
      <c r="E6" s="14" t="s">
        <v>158</v>
      </c>
      <c r="F6" s="21"/>
      <c r="G6" s="24"/>
      <c r="H6" s="24"/>
    </row>
    <row r="7" spans="1:9" ht="15" x14ac:dyDescent="0.25">
      <c r="A7" s="17" t="s">
        <v>159</v>
      </c>
      <c r="B7" s="21"/>
      <c r="C7" s="21"/>
      <c r="D7" s="21"/>
      <c r="E7" s="21"/>
      <c r="F7" s="21"/>
      <c r="G7" s="21"/>
      <c r="H7" s="21"/>
    </row>
    <row r="8" spans="1:9" ht="15" x14ac:dyDescent="0.25">
      <c r="A8" s="15"/>
      <c r="B8" s="25"/>
    </row>
    <row r="9" spans="1:9" ht="18.75" x14ac:dyDescent="0.3">
      <c r="A9" s="26" t="s">
        <v>85</v>
      </c>
      <c r="B9" s="25"/>
    </row>
    <row r="10" spans="1:9" ht="15" x14ac:dyDescent="0.25">
      <c r="A10" s="18" t="s">
        <v>87</v>
      </c>
      <c r="B10" s="25"/>
    </row>
    <row r="11" spans="1:9" ht="15" x14ac:dyDescent="0.25">
      <c r="A11" s="18" t="s">
        <v>174</v>
      </c>
      <c r="B11" s="25"/>
    </row>
    <row r="12" spans="1:9" ht="15" x14ac:dyDescent="0.25">
      <c r="A12" s="18"/>
      <c r="B12" s="25"/>
    </row>
    <row r="13" spans="1:9" ht="15" x14ac:dyDescent="0.25">
      <c r="A13" s="18" t="s">
        <v>175</v>
      </c>
      <c r="B13" s="25"/>
    </row>
    <row r="14" spans="1:9" ht="15" x14ac:dyDescent="0.25">
      <c r="A14" s="18" t="s">
        <v>86</v>
      </c>
      <c r="B14" s="25"/>
    </row>
    <row r="15" spans="1:9" ht="15" x14ac:dyDescent="0.25">
      <c r="A15" s="18" t="s">
        <v>88</v>
      </c>
      <c r="B15" s="25"/>
    </row>
    <row r="16" spans="1:9" ht="15" x14ac:dyDescent="0.25">
      <c r="A16" s="18" t="s">
        <v>89</v>
      </c>
      <c r="B16" s="25"/>
    </row>
    <row r="17" spans="1:5" ht="15" x14ac:dyDescent="0.25">
      <c r="A17" s="18" t="s">
        <v>176</v>
      </c>
      <c r="B17" s="25"/>
    </row>
    <row r="18" spans="1:5" ht="15" x14ac:dyDescent="0.25">
      <c r="A18" s="18" t="s">
        <v>90</v>
      </c>
      <c r="B18" s="25"/>
    </row>
    <row r="19" spans="1:5" ht="15" x14ac:dyDescent="0.25">
      <c r="A19" s="18" t="s">
        <v>91</v>
      </c>
      <c r="B19" s="25"/>
    </row>
    <row r="20" spans="1:5" ht="15" x14ac:dyDescent="0.25">
      <c r="A20" s="18"/>
      <c r="B20" s="25"/>
    </row>
    <row r="21" spans="1:5" ht="15" x14ac:dyDescent="0.25">
      <c r="A21" s="18" t="s">
        <v>92</v>
      </c>
      <c r="B21" s="25"/>
    </row>
    <row r="22" spans="1:5" ht="15" x14ac:dyDescent="0.25">
      <c r="A22" s="18" t="s">
        <v>93</v>
      </c>
      <c r="B22" s="25"/>
    </row>
    <row r="23" spans="1:5" ht="15" x14ac:dyDescent="0.25">
      <c r="A23" s="18"/>
      <c r="B23" s="25"/>
    </row>
    <row r="24" spans="1:5" ht="15.75" x14ac:dyDescent="0.25">
      <c r="A24" s="15" t="s">
        <v>35</v>
      </c>
      <c r="B24" s="16"/>
    </row>
    <row r="25" spans="1:5" ht="15.75" x14ac:dyDescent="0.25">
      <c r="A25" s="27" t="s">
        <v>10</v>
      </c>
      <c r="B25" s="16"/>
    </row>
    <row r="26" spans="1:5" ht="15.75" x14ac:dyDescent="0.25">
      <c r="A26" s="21" t="s">
        <v>11</v>
      </c>
      <c r="B26" s="16"/>
    </row>
    <row r="27" spans="1:5" ht="15.75" x14ac:dyDescent="0.25">
      <c r="A27" s="21"/>
      <c r="B27" s="16"/>
    </row>
    <row r="28" spans="1:5" ht="15.75" x14ac:dyDescent="0.25">
      <c r="A28" s="18" t="s">
        <v>107</v>
      </c>
      <c r="B28" s="16"/>
    </row>
    <row r="29" spans="1:5" ht="15.75" x14ac:dyDescent="0.25">
      <c r="A29" s="28" t="s">
        <v>73</v>
      </c>
      <c r="B29" s="16"/>
    </row>
    <row r="30" spans="1:5" ht="15.75" x14ac:dyDescent="0.25">
      <c r="A30" s="17" t="s">
        <v>114</v>
      </c>
      <c r="B30" s="16"/>
      <c r="E30" s="29" t="s">
        <v>113</v>
      </c>
    </row>
    <row r="31" spans="1:5" ht="15.75" x14ac:dyDescent="0.25">
      <c r="A31" s="17" t="s">
        <v>115</v>
      </c>
      <c r="B31" s="16"/>
      <c r="E31" s="29" t="s">
        <v>116</v>
      </c>
    </row>
    <row r="32" spans="1:5" ht="15.75" x14ac:dyDescent="0.25">
      <c r="A32" s="30" t="s">
        <v>120</v>
      </c>
      <c r="B32" s="16"/>
      <c r="E32" s="29" t="s">
        <v>119</v>
      </c>
    </row>
    <row r="33" spans="1:11" ht="15.75" x14ac:dyDescent="0.25">
      <c r="A33" s="17" t="s">
        <v>122</v>
      </c>
      <c r="B33" s="16"/>
      <c r="E33" s="28" t="s">
        <v>74</v>
      </c>
    </row>
    <row r="34" spans="1:11" ht="15.75" x14ac:dyDescent="0.25">
      <c r="A34" s="17" t="s">
        <v>123</v>
      </c>
      <c r="B34" s="16"/>
      <c r="E34" s="29" t="s">
        <v>121</v>
      </c>
      <c r="K34" s="17" t="s">
        <v>124</v>
      </c>
    </row>
    <row r="35" spans="1:11" ht="15.75" x14ac:dyDescent="0.25">
      <c r="A35" s="15"/>
      <c r="B35" s="16"/>
    </row>
    <row r="36" spans="1:11" ht="18.75" x14ac:dyDescent="0.3">
      <c r="A36" s="26" t="s">
        <v>97</v>
      </c>
      <c r="B36" s="16"/>
    </row>
    <row r="37" spans="1:11" x14ac:dyDescent="0.2">
      <c r="A37" s="31"/>
    </row>
    <row r="38" spans="1:11" ht="15" x14ac:dyDescent="0.25">
      <c r="A38" s="32" t="s">
        <v>75</v>
      </c>
      <c r="B38" s="33"/>
      <c r="C38" s="33"/>
      <c r="D38" s="20"/>
      <c r="E38" s="20"/>
      <c r="F38" s="20"/>
      <c r="G38" s="20"/>
      <c r="H38" s="20"/>
      <c r="I38" s="20"/>
      <c r="J38" s="20"/>
    </row>
    <row r="39" spans="1:11" ht="15" x14ac:dyDescent="0.25">
      <c r="A39" s="32" t="s">
        <v>76</v>
      </c>
      <c r="B39" s="33"/>
      <c r="C39" s="33"/>
      <c r="D39" s="20"/>
      <c r="E39" s="20"/>
      <c r="F39" s="20"/>
      <c r="G39" s="20"/>
      <c r="H39" s="20"/>
      <c r="I39" s="20"/>
      <c r="J39" s="20"/>
    </row>
    <row r="40" spans="1:11" ht="15" x14ac:dyDescent="0.25">
      <c r="A40" s="32" t="s">
        <v>77</v>
      </c>
      <c r="B40" s="33"/>
      <c r="C40" s="33"/>
      <c r="D40" s="20"/>
      <c r="E40" s="20"/>
      <c r="F40" s="20"/>
      <c r="G40" s="20"/>
      <c r="H40" s="20"/>
      <c r="I40" s="20"/>
      <c r="J40" s="20"/>
    </row>
    <row r="41" spans="1:11" ht="15" x14ac:dyDescent="0.25">
      <c r="A41" s="15"/>
      <c r="B41" s="18" t="s">
        <v>135</v>
      </c>
      <c r="C41" s="18"/>
    </row>
    <row r="42" spans="1:11" ht="15" x14ac:dyDescent="0.25">
      <c r="A42" s="15"/>
      <c r="B42" s="18" t="s">
        <v>136</v>
      </c>
      <c r="C42" s="18"/>
    </row>
    <row r="43" spans="1:11" ht="15" x14ac:dyDescent="0.25">
      <c r="A43" s="15"/>
      <c r="B43" s="18" t="s">
        <v>137</v>
      </c>
      <c r="C43" s="18"/>
    </row>
    <row r="44" spans="1:11" ht="15" x14ac:dyDescent="0.25">
      <c r="A44" s="15"/>
      <c r="B44" s="18"/>
      <c r="C44" s="18"/>
    </row>
    <row r="45" spans="1:11" ht="15" x14ac:dyDescent="0.25">
      <c r="A45" s="15"/>
      <c r="B45" s="21" t="s">
        <v>78</v>
      </c>
      <c r="C45" s="18"/>
    </row>
    <row r="46" spans="1:11" ht="15" x14ac:dyDescent="0.25">
      <c r="A46" s="15"/>
      <c r="B46" s="21" t="s">
        <v>133</v>
      </c>
      <c r="C46" s="18"/>
    </row>
    <row r="47" spans="1:11" ht="15" x14ac:dyDescent="0.25">
      <c r="A47" s="15"/>
      <c r="B47" s="21" t="s">
        <v>49</v>
      </c>
      <c r="C47" s="18"/>
    </row>
    <row r="48" spans="1:11" ht="15" x14ac:dyDescent="0.25">
      <c r="A48" s="15"/>
      <c r="B48" s="18" t="s">
        <v>20</v>
      </c>
      <c r="C48" s="18"/>
    </row>
    <row r="49" spans="1:16384" ht="15" x14ac:dyDescent="0.25">
      <c r="A49" s="15"/>
      <c r="B49" s="18" t="s">
        <v>106</v>
      </c>
      <c r="C49" s="18"/>
    </row>
    <row r="50" spans="1:16384" ht="15.75" thickBot="1" x14ac:dyDescent="0.3">
      <c r="A50" s="15"/>
      <c r="B50" s="18" t="s">
        <v>105</v>
      </c>
      <c r="C50" s="18"/>
    </row>
    <row r="51" spans="1:16384" ht="15" x14ac:dyDescent="0.25">
      <c r="A51" s="15"/>
      <c r="B51" s="18" t="s">
        <v>109</v>
      </c>
      <c r="C51" s="18"/>
      <c r="G51" s="34" t="str">
        <f>CONCATENATE($F$250*100,"%:",$F$251*100,"%")</f>
        <v>50%:50%</v>
      </c>
      <c r="H51" s="35"/>
      <c r="I51" s="36" t="s">
        <v>48</v>
      </c>
    </row>
    <row r="52" spans="1:16384" ht="15" x14ac:dyDescent="0.25">
      <c r="A52" s="15"/>
      <c r="B52" s="18" t="s">
        <v>108</v>
      </c>
      <c r="C52" s="18"/>
      <c r="G52" s="37" t="str">
        <f>CONCATENATE($F$258*100,"%:",$F$259*100,"%")</f>
        <v>70%:30%</v>
      </c>
      <c r="H52" s="38"/>
      <c r="I52" s="36" t="s">
        <v>48</v>
      </c>
    </row>
    <row r="53" spans="1:16384" ht="15.75" thickBot="1" x14ac:dyDescent="0.3">
      <c r="A53" s="15"/>
      <c r="B53" s="18" t="s">
        <v>94</v>
      </c>
      <c r="C53" s="18"/>
      <c r="G53" s="39" t="str">
        <f>CONCATENATE($I$258*100,"%:",$I$259*100,"%:",$F$251*100,"%")</f>
        <v>35%:15%:50%</v>
      </c>
      <c r="H53" s="40"/>
      <c r="I53" s="36" t="s">
        <v>110</v>
      </c>
    </row>
    <row r="54" spans="1:16384" ht="15" x14ac:dyDescent="0.25">
      <c r="A54" s="15"/>
      <c r="B54" s="18"/>
      <c r="C54" s="18"/>
      <c r="G54" s="41"/>
      <c r="H54" s="42"/>
      <c r="I54" s="36"/>
    </row>
    <row r="55" spans="1:16384" ht="15" x14ac:dyDescent="0.25">
      <c r="A55" s="31"/>
      <c r="B55" s="18" t="s">
        <v>80</v>
      </c>
    </row>
    <row r="56" spans="1:16384" ht="15" x14ac:dyDescent="0.25">
      <c r="A56" s="31"/>
      <c r="B56" s="18" t="s">
        <v>138</v>
      </c>
    </row>
    <row r="57" spans="1:16384" ht="15" x14ac:dyDescent="0.25">
      <c r="A57" s="31"/>
      <c r="B57" s="21" t="s">
        <v>145</v>
      </c>
    </row>
    <row r="58" spans="1:16384" ht="15" x14ac:dyDescent="0.25">
      <c r="A58" s="31"/>
      <c r="B58" s="21" t="s">
        <v>139</v>
      </c>
    </row>
    <row r="59" spans="1:16384" ht="15" x14ac:dyDescent="0.25">
      <c r="A59" s="31"/>
      <c r="B59" s="21" t="s">
        <v>140</v>
      </c>
    </row>
    <row r="60" spans="1:16384" ht="15" x14ac:dyDescent="0.25">
      <c r="A60" s="31"/>
      <c r="B60" s="21" t="s">
        <v>141</v>
      </c>
    </row>
    <row r="61" spans="1:16384" ht="15" x14ac:dyDescent="0.25">
      <c r="A61" s="31"/>
      <c r="B61" s="21" t="s">
        <v>142</v>
      </c>
    </row>
    <row r="62" spans="1:16384" ht="15" x14ac:dyDescent="0.25">
      <c r="A62" s="31"/>
      <c r="B62" s="21" t="s">
        <v>143</v>
      </c>
    </row>
    <row r="63" spans="1:16384" ht="15" x14ac:dyDescent="0.25">
      <c r="A63" s="29"/>
      <c r="B63" s="21" t="s">
        <v>144</v>
      </c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29"/>
      <c r="DP63" s="29"/>
      <c r="DQ63" s="29"/>
      <c r="DR63" s="29"/>
      <c r="DS63" s="29"/>
      <c r="DT63" s="29"/>
      <c r="DU63" s="29"/>
      <c r="DV63" s="29"/>
      <c r="DW63" s="29"/>
      <c r="DX63" s="29"/>
      <c r="DY63" s="29"/>
      <c r="DZ63" s="29"/>
      <c r="EA63" s="29"/>
      <c r="EB63" s="29"/>
      <c r="EC63" s="29"/>
      <c r="ED63" s="29"/>
      <c r="EE63" s="29"/>
      <c r="EF63" s="29"/>
      <c r="EG63" s="29"/>
      <c r="EH63" s="29"/>
      <c r="EI63" s="29"/>
      <c r="EJ63" s="29"/>
      <c r="EK63" s="29"/>
      <c r="EL63" s="29"/>
      <c r="EM63" s="29"/>
      <c r="EN63" s="29"/>
      <c r="EO63" s="29"/>
      <c r="EP63" s="29"/>
      <c r="EQ63" s="29"/>
      <c r="ER63" s="29"/>
      <c r="ES63" s="29"/>
      <c r="ET63" s="29"/>
      <c r="EU63" s="29"/>
      <c r="EV63" s="29"/>
      <c r="EW63" s="29"/>
      <c r="EX63" s="29"/>
      <c r="EY63" s="29"/>
      <c r="EZ63" s="29"/>
      <c r="FA63" s="29"/>
      <c r="FB63" s="29"/>
      <c r="FC63" s="29"/>
      <c r="FD63" s="29"/>
      <c r="FE63" s="29"/>
      <c r="FF63" s="29"/>
      <c r="FG63" s="29"/>
      <c r="FH63" s="29"/>
      <c r="FI63" s="29"/>
      <c r="FJ63" s="29"/>
      <c r="FK63" s="29"/>
      <c r="FL63" s="29"/>
      <c r="FM63" s="29"/>
      <c r="FN63" s="29"/>
      <c r="FO63" s="29"/>
      <c r="FP63" s="29"/>
      <c r="FQ63" s="29"/>
      <c r="FR63" s="29"/>
      <c r="FS63" s="29"/>
      <c r="FT63" s="29"/>
      <c r="FU63" s="29"/>
      <c r="FV63" s="29"/>
      <c r="FW63" s="29"/>
      <c r="FX63" s="29"/>
      <c r="FY63" s="29"/>
      <c r="FZ63" s="29"/>
      <c r="GA63" s="29"/>
      <c r="GB63" s="29"/>
      <c r="GC63" s="29"/>
      <c r="GD63" s="29"/>
      <c r="GE63" s="29"/>
      <c r="GF63" s="29"/>
      <c r="GG63" s="29"/>
      <c r="GH63" s="29"/>
      <c r="GI63" s="29"/>
      <c r="GJ63" s="29"/>
      <c r="GK63" s="29"/>
      <c r="GL63" s="29"/>
      <c r="GM63" s="29"/>
      <c r="GN63" s="29"/>
      <c r="GO63" s="29"/>
      <c r="GP63" s="29"/>
      <c r="GQ63" s="29"/>
      <c r="GR63" s="29"/>
      <c r="GS63" s="29"/>
      <c r="GT63" s="29"/>
      <c r="GU63" s="29"/>
      <c r="GV63" s="29"/>
      <c r="GW63" s="29"/>
      <c r="GX63" s="29"/>
      <c r="GY63" s="29"/>
      <c r="GZ63" s="29"/>
      <c r="HA63" s="29"/>
      <c r="HB63" s="29"/>
      <c r="HC63" s="29"/>
      <c r="HD63" s="29"/>
      <c r="HE63" s="29"/>
      <c r="HF63" s="29"/>
      <c r="HG63" s="29"/>
      <c r="HH63" s="29"/>
      <c r="HI63" s="29"/>
      <c r="HJ63" s="29"/>
      <c r="HK63" s="29"/>
      <c r="HL63" s="29"/>
      <c r="HM63" s="29"/>
      <c r="HN63" s="29"/>
      <c r="HO63" s="29"/>
      <c r="HP63" s="29"/>
      <c r="HQ63" s="29"/>
      <c r="HR63" s="29"/>
      <c r="HS63" s="29"/>
      <c r="HT63" s="29"/>
      <c r="HU63" s="29"/>
      <c r="HV63" s="29"/>
      <c r="HW63" s="29"/>
      <c r="HX63" s="29"/>
      <c r="HY63" s="29"/>
      <c r="HZ63" s="29"/>
      <c r="IA63" s="29"/>
      <c r="IB63" s="29"/>
      <c r="IC63" s="29"/>
      <c r="ID63" s="29"/>
      <c r="IE63" s="29"/>
      <c r="IF63" s="29"/>
      <c r="IG63" s="29"/>
      <c r="IH63" s="29"/>
      <c r="II63" s="29"/>
      <c r="IJ63" s="29"/>
      <c r="IK63" s="29"/>
      <c r="IL63" s="29"/>
      <c r="IM63" s="29"/>
      <c r="IN63" s="29"/>
      <c r="IO63" s="29"/>
      <c r="IP63" s="29"/>
      <c r="IQ63" s="29"/>
      <c r="IR63" s="29"/>
      <c r="IS63" s="29"/>
      <c r="IT63" s="29"/>
      <c r="IU63" s="29"/>
      <c r="IV63" s="29"/>
      <c r="IW63" s="29"/>
      <c r="IX63" s="29"/>
      <c r="IY63" s="29"/>
      <c r="IZ63" s="29"/>
      <c r="JA63" s="29"/>
      <c r="JB63" s="29"/>
      <c r="JC63" s="29"/>
      <c r="JD63" s="29"/>
      <c r="JE63" s="29"/>
      <c r="JF63" s="29"/>
      <c r="JG63" s="29"/>
      <c r="JH63" s="29"/>
      <c r="JI63" s="29"/>
      <c r="JJ63" s="29"/>
      <c r="JK63" s="29"/>
      <c r="JL63" s="29"/>
      <c r="JM63" s="29"/>
      <c r="JN63" s="29"/>
      <c r="JO63" s="29"/>
      <c r="JP63" s="29"/>
      <c r="JQ63" s="29"/>
      <c r="JR63" s="29"/>
      <c r="JS63" s="29"/>
      <c r="JT63" s="29"/>
      <c r="JU63" s="29"/>
      <c r="JV63" s="29"/>
      <c r="JW63" s="29"/>
      <c r="JX63" s="29"/>
      <c r="JY63" s="29"/>
      <c r="JZ63" s="29"/>
      <c r="KA63" s="29"/>
      <c r="KB63" s="29"/>
      <c r="KC63" s="29"/>
      <c r="KD63" s="29"/>
      <c r="KE63" s="29"/>
      <c r="KF63" s="29"/>
      <c r="KG63" s="29"/>
      <c r="KH63" s="29"/>
      <c r="KI63" s="29"/>
      <c r="KJ63" s="29"/>
      <c r="KK63" s="29"/>
      <c r="KL63" s="29"/>
      <c r="KM63" s="29"/>
      <c r="KN63" s="29"/>
      <c r="KO63" s="29"/>
      <c r="KP63" s="29"/>
      <c r="KQ63" s="29"/>
      <c r="KR63" s="29"/>
      <c r="KS63" s="29"/>
      <c r="KT63" s="29"/>
      <c r="KU63" s="29"/>
      <c r="KV63" s="29"/>
      <c r="KW63" s="29"/>
      <c r="KX63" s="29"/>
      <c r="KY63" s="29"/>
      <c r="KZ63" s="29"/>
      <c r="LA63" s="29"/>
      <c r="LB63" s="29"/>
      <c r="LC63" s="29"/>
      <c r="LD63" s="29"/>
      <c r="LE63" s="29"/>
      <c r="LF63" s="29"/>
      <c r="LG63" s="29"/>
      <c r="LH63" s="29"/>
      <c r="LI63" s="29"/>
      <c r="LJ63" s="29"/>
      <c r="LK63" s="29"/>
      <c r="LL63" s="29"/>
      <c r="LM63" s="29"/>
      <c r="LN63" s="29"/>
      <c r="LO63" s="29"/>
      <c r="LP63" s="29"/>
      <c r="LQ63" s="29"/>
      <c r="LR63" s="29"/>
      <c r="LS63" s="29"/>
      <c r="LT63" s="29"/>
      <c r="LU63" s="29"/>
      <c r="LV63" s="29"/>
      <c r="LW63" s="29"/>
      <c r="LX63" s="29"/>
      <c r="LY63" s="29"/>
      <c r="LZ63" s="29"/>
      <c r="MA63" s="29"/>
      <c r="MB63" s="29"/>
      <c r="MC63" s="29"/>
      <c r="MD63" s="29"/>
      <c r="ME63" s="29"/>
      <c r="MF63" s="29"/>
      <c r="MG63" s="29"/>
      <c r="MH63" s="29"/>
      <c r="MI63" s="29"/>
      <c r="MJ63" s="29"/>
      <c r="MK63" s="29"/>
      <c r="ML63" s="29"/>
      <c r="MM63" s="29"/>
      <c r="MN63" s="29"/>
      <c r="MO63" s="29"/>
      <c r="MP63" s="29"/>
      <c r="MQ63" s="29"/>
      <c r="MR63" s="29"/>
      <c r="MS63" s="29"/>
      <c r="MT63" s="29"/>
      <c r="MU63" s="29"/>
      <c r="MV63" s="29"/>
      <c r="MW63" s="29"/>
      <c r="MX63" s="29"/>
      <c r="MY63" s="29"/>
      <c r="MZ63" s="29"/>
      <c r="NA63" s="29"/>
      <c r="NB63" s="29"/>
      <c r="NC63" s="29"/>
      <c r="ND63" s="29"/>
      <c r="NE63" s="29"/>
      <c r="NF63" s="29"/>
      <c r="NG63" s="29"/>
      <c r="NH63" s="29"/>
      <c r="NI63" s="29"/>
      <c r="NJ63" s="29"/>
      <c r="NK63" s="29"/>
      <c r="NL63" s="29"/>
      <c r="NM63" s="29"/>
      <c r="NN63" s="29"/>
      <c r="NO63" s="29"/>
      <c r="NP63" s="29"/>
      <c r="NQ63" s="29"/>
      <c r="NR63" s="29"/>
      <c r="NS63" s="29"/>
      <c r="NT63" s="29"/>
      <c r="NU63" s="29"/>
      <c r="NV63" s="29"/>
      <c r="NW63" s="29"/>
      <c r="NX63" s="29"/>
      <c r="NY63" s="29"/>
      <c r="NZ63" s="29"/>
      <c r="OA63" s="29"/>
      <c r="OB63" s="29"/>
      <c r="OC63" s="29"/>
      <c r="OD63" s="29"/>
      <c r="OE63" s="29"/>
      <c r="OF63" s="29"/>
      <c r="OG63" s="29"/>
      <c r="OH63" s="29"/>
      <c r="OI63" s="29"/>
      <c r="OJ63" s="29"/>
      <c r="OK63" s="29"/>
      <c r="OL63" s="29"/>
      <c r="OM63" s="29"/>
      <c r="ON63" s="29"/>
      <c r="OO63" s="29"/>
      <c r="OP63" s="29"/>
      <c r="OQ63" s="29"/>
      <c r="OR63" s="29"/>
      <c r="OS63" s="29"/>
      <c r="OT63" s="29"/>
      <c r="OU63" s="29"/>
      <c r="OV63" s="29"/>
      <c r="OW63" s="29"/>
      <c r="OX63" s="29"/>
      <c r="OY63" s="29"/>
      <c r="OZ63" s="29"/>
      <c r="PA63" s="29"/>
      <c r="PB63" s="29"/>
      <c r="PC63" s="29"/>
      <c r="PD63" s="29"/>
      <c r="PE63" s="29"/>
      <c r="PF63" s="29"/>
      <c r="PG63" s="29"/>
      <c r="PH63" s="29"/>
      <c r="PI63" s="29"/>
      <c r="PJ63" s="29"/>
      <c r="PK63" s="29"/>
      <c r="PL63" s="29"/>
      <c r="PM63" s="29"/>
      <c r="PN63" s="29"/>
      <c r="PO63" s="29"/>
      <c r="PP63" s="29"/>
      <c r="PQ63" s="29"/>
      <c r="PR63" s="29"/>
      <c r="PS63" s="29"/>
      <c r="PT63" s="29"/>
      <c r="PU63" s="29"/>
      <c r="PV63" s="29"/>
      <c r="PW63" s="29"/>
      <c r="PX63" s="29"/>
      <c r="PY63" s="29"/>
      <c r="PZ63" s="29"/>
      <c r="QA63" s="29"/>
      <c r="QB63" s="29"/>
      <c r="QC63" s="29"/>
      <c r="QD63" s="29"/>
      <c r="QE63" s="29"/>
      <c r="QF63" s="29"/>
      <c r="QG63" s="29"/>
      <c r="QH63" s="29"/>
      <c r="QI63" s="29"/>
      <c r="QJ63" s="29"/>
      <c r="QK63" s="29"/>
      <c r="QL63" s="29"/>
      <c r="QM63" s="29"/>
      <c r="QN63" s="29"/>
      <c r="QO63" s="29"/>
      <c r="QP63" s="29"/>
      <c r="QQ63" s="29"/>
      <c r="QR63" s="29"/>
      <c r="QS63" s="29"/>
      <c r="QT63" s="29"/>
      <c r="QU63" s="29"/>
      <c r="QV63" s="29"/>
      <c r="QW63" s="29"/>
      <c r="QX63" s="29"/>
      <c r="QY63" s="29"/>
      <c r="QZ63" s="29"/>
      <c r="RA63" s="29"/>
      <c r="RB63" s="29"/>
      <c r="RC63" s="29"/>
      <c r="RD63" s="29"/>
      <c r="RE63" s="29"/>
      <c r="RF63" s="29"/>
      <c r="RG63" s="29"/>
      <c r="RH63" s="29"/>
      <c r="RI63" s="29"/>
      <c r="RJ63" s="29"/>
      <c r="RK63" s="29"/>
      <c r="RL63" s="29"/>
      <c r="RM63" s="29"/>
      <c r="RN63" s="29"/>
      <c r="RO63" s="29"/>
      <c r="RP63" s="29"/>
      <c r="RQ63" s="29"/>
      <c r="RR63" s="29"/>
      <c r="RS63" s="29"/>
      <c r="RT63" s="29"/>
      <c r="RU63" s="29"/>
      <c r="RV63" s="29"/>
      <c r="RW63" s="29"/>
      <c r="RX63" s="29"/>
      <c r="RY63" s="29"/>
      <c r="RZ63" s="29"/>
      <c r="SA63" s="29"/>
      <c r="SB63" s="29"/>
      <c r="SC63" s="29"/>
      <c r="SD63" s="29"/>
      <c r="SE63" s="29"/>
      <c r="SF63" s="29"/>
      <c r="SG63" s="29"/>
      <c r="SH63" s="29"/>
      <c r="SI63" s="29"/>
      <c r="SJ63" s="29"/>
      <c r="SK63" s="29"/>
      <c r="SL63" s="29"/>
      <c r="SM63" s="29"/>
      <c r="SN63" s="29"/>
      <c r="SO63" s="29"/>
      <c r="SP63" s="29"/>
      <c r="SQ63" s="29"/>
      <c r="SR63" s="29"/>
      <c r="SS63" s="29"/>
      <c r="ST63" s="29"/>
      <c r="SU63" s="29"/>
      <c r="SV63" s="29"/>
      <c r="SW63" s="29"/>
      <c r="SX63" s="29"/>
      <c r="SY63" s="29"/>
      <c r="SZ63" s="29"/>
      <c r="TA63" s="29"/>
      <c r="TB63" s="29"/>
      <c r="TC63" s="29"/>
      <c r="TD63" s="29"/>
      <c r="TE63" s="29"/>
      <c r="TF63" s="29"/>
      <c r="TG63" s="29"/>
      <c r="TH63" s="29"/>
      <c r="TI63" s="29"/>
      <c r="TJ63" s="29"/>
      <c r="TK63" s="29"/>
      <c r="TL63" s="29"/>
      <c r="TM63" s="29"/>
      <c r="TN63" s="29"/>
      <c r="TO63" s="29"/>
      <c r="TP63" s="29"/>
      <c r="TQ63" s="29"/>
      <c r="TR63" s="29"/>
      <c r="TS63" s="29"/>
      <c r="TT63" s="29"/>
      <c r="TU63" s="29"/>
      <c r="TV63" s="29"/>
      <c r="TW63" s="29"/>
      <c r="TX63" s="29"/>
      <c r="TY63" s="29"/>
      <c r="TZ63" s="29"/>
      <c r="UA63" s="29"/>
      <c r="UB63" s="29"/>
      <c r="UC63" s="29"/>
      <c r="UD63" s="29"/>
      <c r="UE63" s="29"/>
      <c r="UF63" s="29"/>
      <c r="UG63" s="29"/>
      <c r="UH63" s="29"/>
      <c r="UI63" s="29"/>
      <c r="UJ63" s="29"/>
      <c r="UK63" s="29"/>
      <c r="UL63" s="29"/>
      <c r="UM63" s="29"/>
      <c r="UN63" s="29"/>
      <c r="UO63" s="29"/>
      <c r="UP63" s="29"/>
      <c r="UQ63" s="29"/>
      <c r="UR63" s="29"/>
      <c r="US63" s="29"/>
      <c r="UT63" s="29"/>
      <c r="UU63" s="29"/>
      <c r="UV63" s="29"/>
      <c r="UW63" s="29"/>
      <c r="UX63" s="29"/>
      <c r="UY63" s="29"/>
      <c r="UZ63" s="29"/>
      <c r="VA63" s="29"/>
      <c r="VB63" s="29"/>
      <c r="VC63" s="29"/>
      <c r="VD63" s="29"/>
      <c r="VE63" s="29"/>
      <c r="VF63" s="29"/>
      <c r="VG63" s="29"/>
      <c r="VH63" s="29"/>
      <c r="VI63" s="29"/>
      <c r="VJ63" s="29"/>
      <c r="VK63" s="29"/>
      <c r="VL63" s="29"/>
      <c r="VM63" s="29"/>
      <c r="VN63" s="29"/>
      <c r="VO63" s="29"/>
      <c r="VP63" s="29"/>
      <c r="VQ63" s="29"/>
      <c r="VR63" s="29"/>
      <c r="VS63" s="29"/>
      <c r="VT63" s="29"/>
      <c r="VU63" s="29"/>
      <c r="VV63" s="29"/>
      <c r="VW63" s="29"/>
      <c r="VX63" s="29"/>
      <c r="VY63" s="29"/>
      <c r="VZ63" s="29"/>
      <c r="WA63" s="29"/>
      <c r="WB63" s="29"/>
      <c r="WC63" s="29"/>
      <c r="WD63" s="29"/>
      <c r="WE63" s="29"/>
      <c r="WF63" s="29"/>
      <c r="WG63" s="29"/>
      <c r="WH63" s="29"/>
      <c r="WI63" s="29"/>
      <c r="WJ63" s="29"/>
      <c r="WK63" s="29"/>
      <c r="WL63" s="29"/>
      <c r="WM63" s="29"/>
      <c r="WN63" s="29"/>
      <c r="WO63" s="29"/>
      <c r="WP63" s="29"/>
      <c r="WQ63" s="29"/>
      <c r="WR63" s="29"/>
      <c r="WS63" s="29"/>
      <c r="WT63" s="29"/>
      <c r="WU63" s="29"/>
      <c r="WV63" s="29"/>
      <c r="WW63" s="29"/>
      <c r="WX63" s="29"/>
      <c r="WY63" s="29"/>
      <c r="WZ63" s="29"/>
      <c r="XA63" s="29"/>
      <c r="XB63" s="29"/>
      <c r="XC63" s="29"/>
      <c r="XD63" s="29"/>
      <c r="XE63" s="29"/>
      <c r="XF63" s="29"/>
      <c r="XG63" s="29"/>
      <c r="XH63" s="29"/>
      <c r="XI63" s="29"/>
      <c r="XJ63" s="29"/>
      <c r="XK63" s="29"/>
      <c r="XL63" s="29"/>
      <c r="XM63" s="29"/>
      <c r="XN63" s="29"/>
      <c r="XO63" s="29"/>
      <c r="XP63" s="29"/>
      <c r="XQ63" s="29"/>
      <c r="XR63" s="29"/>
      <c r="XS63" s="29"/>
      <c r="XT63" s="29"/>
      <c r="XU63" s="29"/>
      <c r="XV63" s="29"/>
      <c r="XW63" s="29"/>
      <c r="XX63" s="29"/>
      <c r="XY63" s="29"/>
      <c r="XZ63" s="29"/>
      <c r="YA63" s="29"/>
      <c r="YB63" s="29"/>
      <c r="YC63" s="29"/>
      <c r="YD63" s="29"/>
      <c r="YE63" s="29"/>
      <c r="YF63" s="29"/>
      <c r="YG63" s="29"/>
      <c r="YH63" s="29"/>
      <c r="YI63" s="29"/>
      <c r="YJ63" s="29"/>
      <c r="YK63" s="29"/>
      <c r="YL63" s="29"/>
      <c r="YM63" s="29"/>
      <c r="YN63" s="29"/>
      <c r="YO63" s="29"/>
      <c r="YP63" s="29"/>
      <c r="YQ63" s="29"/>
      <c r="YR63" s="29"/>
      <c r="YS63" s="29"/>
      <c r="YT63" s="29"/>
      <c r="YU63" s="29"/>
      <c r="YV63" s="29"/>
      <c r="YW63" s="29"/>
      <c r="YX63" s="29"/>
      <c r="YY63" s="29"/>
      <c r="YZ63" s="29"/>
      <c r="ZA63" s="29"/>
      <c r="ZB63" s="29"/>
      <c r="ZC63" s="29"/>
      <c r="ZD63" s="29"/>
      <c r="ZE63" s="29"/>
      <c r="ZF63" s="29"/>
      <c r="ZG63" s="29"/>
      <c r="ZH63" s="29"/>
      <c r="ZI63" s="29"/>
      <c r="ZJ63" s="29"/>
      <c r="ZK63" s="29"/>
      <c r="ZL63" s="29"/>
      <c r="ZM63" s="29"/>
      <c r="ZN63" s="29"/>
      <c r="ZO63" s="29"/>
      <c r="ZP63" s="29"/>
      <c r="ZQ63" s="29"/>
      <c r="ZR63" s="29"/>
      <c r="ZS63" s="29"/>
      <c r="ZT63" s="29"/>
      <c r="ZU63" s="29"/>
      <c r="ZV63" s="29"/>
      <c r="ZW63" s="29"/>
      <c r="ZX63" s="29"/>
      <c r="ZY63" s="29"/>
      <c r="ZZ63" s="29"/>
      <c r="AAA63" s="29"/>
      <c r="AAB63" s="29"/>
      <c r="AAC63" s="29"/>
      <c r="AAD63" s="29"/>
      <c r="AAE63" s="29"/>
      <c r="AAF63" s="29"/>
      <c r="AAG63" s="29"/>
      <c r="AAH63" s="29"/>
      <c r="AAI63" s="29"/>
      <c r="AAJ63" s="29"/>
      <c r="AAK63" s="29"/>
      <c r="AAL63" s="29"/>
      <c r="AAM63" s="29"/>
      <c r="AAN63" s="29"/>
      <c r="AAO63" s="29"/>
      <c r="AAP63" s="29"/>
      <c r="AAQ63" s="29"/>
      <c r="AAR63" s="29"/>
      <c r="AAS63" s="29"/>
      <c r="AAT63" s="29"/>
      <c r="AAU63" s="29"/>
      <c r="AAV63" s="29"/>
      <c r="AAW63" s="29"/>
      <c r="AAX63" s="29"/>
      <c r="AAY63" s="29"/>
      <c r="AAZ63" s="29"/>
      <c r="ABA63" s="29"/>
      <c r="ABB63" s="29"/>
      <c r="ABC63" s="29"/>
      <c r="ABD63" s="29"/>
      <c r="ABE63" s="29"/>
      <c r="ABF63" s="29"/>
      <c r="ABG63" s="29"/>
      <c r="ABH63" s="29"/>
      <c r="ABI63" s="29"/>
      <c r="ABJ63" s="29"/>
      <c r="ABK63" s="29"/>
      <c r="ABL63" s="29"/>
      <c r="ABM63" s="29"/>
      <c r="ABN63" s="29"/>
      <c r="ABO63" s="29"/>
      <c r="ABP63" s="29"/>
      <c r="ABQ63" s="29"/>
      <c r="ABR63" s="29"/>
      <c r="ABS63" s="29"/>
      <c r="ABT63" s="29"/>
      <c r="ABU63" s="29"/>
      <c r="ABV63" s="29"/>
      <c r="ABW63" s="29"/>
      <c r="ABX63" s="29"/>
      <c r="ABY63" s="29"/>
      <c r="ABZ63" s="29"/>
      <c r="ACA63" s="29"/>
      <c r="ACB63" s="29"/>
      <c r="ACC63" s="29"/>
      <c r="ACD63" s="29"/>
      <c r="ACE63" s="29"/>
      <c r="ACF63" s="29"/>
      <c r="ACG63" s="29"/>
      <c r="ACH63" s="29"/>
      <c r="ACI63" s="29"/>
      <c r="ACJ63" s="29"/>
      <c r="ACK63" s="29"/>
      <c r="ACL63" s="29"/>
      <c r="ACM63" s="29"/>
      <c r="ACN63" s="29"/>
      <c r="ACO63" s="29"/>
      <c r="ACP63" s="29"/>
      <c r="ACQ63" s="29"/>
      <c r="ACR63" s="29"/>
      <c r="ACS63" s="29"/>
      <c r="ACT63" s="29"/>
      <c r="ACU63" s="29"/>
      <c r="ACV63" s="29"/>
      <c r="ACW63" s="29"/>
      <c r="ACX63" s="29"/>
      <c r="ACY63" s="29"/>
      <c r="ACZ63" s="29"/>
      <c r="ADA63" s="29"/>
      <c r="ADB63" s="29"/>
      <c r="ADC63" s="29"/>
      <c r="ADD63" s="29"/>
      <c r="ADE63" s="29"/>
      <c r="ADF63" s="29"/>
      <c r="ADG63" s="29"/>
      <c r="ADH63" s="29"/>
      <c r="ADI63" s="29"/>
      <c r="ADJ63" s="29"/>
      <c r="ADK63" s="29"/>
      <c r="ADL63" s="29"/>
      <c r="ADM63" s="29"/>
      <c r="ADN63" s="29"/>
      <c r="ADO63" s="29"/>
      <c r="ADP63" s="29"/>
      <c r="ADQ63" s="29"/>
      <c r="ADR63" s="29"/>
      <c r="ADS63" s="29"/>
      <c r="ADT63" s="29"/>
      <c r="ADU63" s="29"/>
      <c r="ADV63" s="29"/>
      <c r="ADW63" s="29"/>
      <c r="ADX63" s="29"/>
      <c r="ADY63" s="29"/>
      <c r="ADZ63" s="29"/>
      <c r="AEA63" s="29"/>
      <c r="AEB63" s="29"/>
      <c r="AEC63" s="29"/>
      <c r="AED63" s="29"/>
      <c r="AEE63" s="29"/>
      <c r="AEF63" s="29"/>
      <c r="AEG63" s="29"/>
      <c r="AEH63" s="29"/>
      <c r="AEI63" s="29"/>
      <c r="AEJ63" s="29"/>
      <c r="AEK63" s="29"/>
      <c r="AEL63" s="29"/>
      <c r="AEM63" s="29"/>
      <c r="AEN63" s="29"/>
      <c r="AEO63" s="29"/>
      <c r="AEP63" s="29"/>
      <c r="AEQ63" s="29"/>
      <c r="AER63" s="29"/>
      <c r="AES63" s="29"/>
      <c r="AET63" s="29"/>
      <c r="AEU63" s="29"/>
      <c r="AEV63" s="29"/>
      <c r="AEW63" s="29"/>
      <c r="AEX63" s="29"/>
      <c r="AEY63" s="29"/>
      <c r="AEZ63" s="29"/>
      <c r="AFA63" s="29"/>
      <c r="AFB63" s="29"/>
      <c r="AFC63" s="29"/>
      <c r="AFD63" s="29"/>
      <c r="AFE63" s="29"/>
      <c r="AFF63" s="29"/>
      <c r="AFG63" s="29"/>
      <c r="AFH63" s="29"/>
      <c r="AFI63" s="29"/>
      <c r="AFJ63" s="29"/>
      <c r="AFK63" s="29"/>
      <c r="AFL63" s="29"/>
      <c r="AFM63" s="29"/>
      <c r="AFN63" s="29"/>
      <c r="AFO63" s="29"/>
      <c r="AFP63" s="29"/>
      <c r="AFQ63" s="29"/>
      <c r="AFR63" s="29"/>
      <c r="AFS63" s="29"/>
      <c r="AFT63" s="29"/>
      <c r="AFU63" s="29"/>
      <c r="AFV63" s="29"/>
      <c r="AFW63" s="29"/>
      <c r="AFX63" s="29"/>
      <c r="AFY63" s="29"/>
      <c r="AFZ63" s="29"/>
      <c r="AGA63" s="29"/>
      <c r="AGB63" s="29"/>
      <c r="AGC63" s="29"/>
      <c r="AGD63" s="29"/>
      <c r="AGE63" s="29"/>
      <c r="AGF63" s="29"/>
      <c r="AGG63" s="29"/>
      <c r="AGH63" s="29"/>
      <c r="AGI63" s="29"/>
      <c r="AGJ63" s="29"/>
      <c r="AGK63" s="29"/>
      <c r="AGL63" s="29"/>
      <c r="AGM63" s="29"/>
      <c r="AGN63" s="29"/>
      <c r="AGO63" s="29"/>
      <c r="AGP63" s="29"/>
      <c r="AGQ63" s="29"/>
      <c r="AGR63" s="29"/>
      <c r="AGS63" s="29"/>
      <c r="AGT63" s="29"/>
      <c r="AGU63" s="29"/>
      <c r="AGV63" s="29"/>
      <c r="AGW63" s="29"/>
      <c r="AGX63" s="29"/>
      <c r="AGY63" s="29"/>
      <c r="AGZ63" s="29"/>
      <c r="AHA63" s="29"/>
      <c r="AHB63" s="29"/>
      <c r="AHC63" s="29"/>
      <c r="AHD63" s="29"/>
      <c r="AHE63" s="29"/>
      <c r="AHF63" s="29"/>
      <c r="AHG63" s="29"/>
      <c r="AHH63" s="29"/>
      <c r="AHI63" s="29"/>
      <c r="AHJ63" s="29"/>
      <c r="AHK63" s="29"/>
      <c r="AHL63" s="29"/>
      <c r="AHM63" s="29"/>
      <c r="AHN63" s="29"/>
      <c r="AHO63" s="29"/>
      <c r="AHP63" s="29"/>
      <c r="AHQ63" s="29"/>
      <c r="AHR63" s="29"/>
      <c r="AHS63" s="29"/>
      <c r="AHT63" s="29"/>
      <c r="AHU63" s="29"/>
      <c r="AHV63" s="29"/>
      <c r="AHW63" s="29"/>
      <c r="AHX63" s="29"/>
      <c r="AHY63" s="29"/>
      <c r="AHZ63" s="29"/>
      <c r="AIA63" s="29"/>
      <c r="AIB63" s="29"/>
      <c r="AIC63" s="29"/>
      <c r="AID63" s="29"/>
      <c r="AIE63" s="29"/>
      <c r="AIF63" s="29"/>
      <c r="AIG63" s="29"/>
      <c r="AIH63" s="29"/>
      <c r="AII63" s="29"/>
      <c r="AIJ63" s="29"/>
      <c r="AIK63" s="29"/>
      <c r="AIL63" s="29"/>
      <c r="AIM63" s="29"/>
      <c r="AIN63" s="29"/>
      <c r="AIO63" s="29"/>
      <c r="AIP63" s="29"/>
      <c r="AIQ63" s="29"/>
      <c r="AIR63" s="29"/>
      <c r="AIS63" s="29"/>
      <c r="AIT63" s="29"/>
      <c r="AIU63" s="29"/>
      <c r="AIV63" s="29"/>
      <c r="AIW63" s="29"/>
      <c r="AIX63" s="29"/>
      <c r="AIY63" s="29"/>
      <c r="AIZ63" s="29"/>
      <c r="AJA63" s="29"/>
      <c r="AJB63" s="29"/>
      <c r="AJC63" s="29"/>
      <c r="AJD63" s="29"/>
      <c r="AJE63" s="29"/>
      <c r="AJF63" s="29"/>
      <c r="AJG63" s="29"/>
      <c r="AJH63" s="29"/>
      <c r="AJI63" s="29"/>
      <c r="AJJ63" s="29"/>
      <c r="AJK63" s="29"/>
      <c r="AJL63" s="29"/>
      <c r="AJM63" s="29"/>
      <c r="AJN63" s="29"/>
      <c r="AJO63" s="29"/>
      <c r="AJP63" s="29"/>
      <c r="AJQ63" s="29"/>
      <c r="AJR63" s="29"/>
      <c r="AJS63" s="29"/>
      <c r="AJT63" s="29"/>
      <c r="AJU63" s="29"/>
      <c r="AJV63" s="29"/>
      <c r="AJW63" s="29"/>
      <c r="AJX63" s="29"/>
      <c r="AJY63" s="29"/>
      <c r="AJZ63" s="29"/>
      <c r="AKA63" s="29"/>
      <c r="AKB63" s="29"/>
      <c r="AKC63" s="29"/>
      <c r="AKD63" s="29"/>
      <c r="AKE63" s="29"/>
      <c r="AKF63" s="29"/>
      <c r="AKG63" s="29"/>
      <c r="AKH63" s="29"/>
      <c r="AKI63" s="29"/>
      <c r="AKJ63" s="29"/>
      <c r="AKK63" s="29"/>
      <c r="AKL63" s="29"/>
      <c r="AKM63" s="29"/>
      <c r="AKN63" s="29"/>
      <c r="AKO63" s="29"/>
      <c r="AKP63" s="29"/>
      <c r="AKQ63" s="29"/>
      <c r="AKR63" s="29"/>
      <c r="AKS63" s="29"/>
      <c r="AKT63" s="29"/>
      <c r="AKU63" s="29"/>
      <c r="AKV63" s="29"/>
      <c r="AKW63" s="29"/>
      <c r="AKX63" s="29"/>
      <c r="AKY63" s="29"/>
      <c r="AKZ63" s="29"/>
      <c r="ALA63" s="29"/>
      <c r="ALB63" s="29"/>
      <c r="ALC63" s="29"/>
      <c r="ALD63" s="29"/>
      <c r="ALE63" s="29"/>
      <c r="ALF63" s="29"/>
      <c r="ALG63" s="29"/>
      <c r="ALH63" s="29"/>
      <c r="ALI63" s="29"/>
      <c r="ALJ63" s="29"/>
      <c r="ALK63" s="29"/>
      <c r="ALL63" s="29"/>
      <c r="ALM63" s="29"/>
      <c r="ALN63" s="29"/>
      <c r="ALO63" s="29"/>
      <c r="ALP63" s="29"/>
      <c r="ALQ63" s="29"/>
      <c r="ALR63" s="29"/>
      <c r="ALS63" s="29"/>
      <c r="ALT63" s="29"/>
      <c r="ALU63" s="29"/>
      <c r="ALV63" s="29"/>
      <c r="ALW63" s="29"/>
      <c r="ALX63" s="29"/>
      <c r="ALY63" s="29"/>
      <c r="ALZ63" s="29"/>
      <c r="AMA63" s="29"/>
      <c r="AMB63" s="29"/>
      <c r="AMC63" s="29"/>
      <c r="AMD63" s="29"/>
      <c r="AME63" s="29"/>
      <c r="AMF63" s="29"/>
      <c r="AMG63" s="29"/>
      <c r="AMH63" s="29"/>
      <c r="AMI63" s="29"/>
      <c r="AMJ63" s="29"/>
      <c r="AMK63" s="29"/>
      <c r="AML63" s="29"/>
      <c r="AMM63" s="29"/>
      <c r="AMN63" s="29"/>
      <c r="AMO63" s="29"/>
      <c r="AMP63" s="29"/>
      <c r="AMQ63" s="29"/>
      <c r="AMR63" s="29"/>
      <c r="AMS63" s="29"/>
      <c r="AMT63" s="29"/>
      <c r="AMU63" s="29"/>
      <c r="AMV63" s="29"/>
      <c r="AMW63" s="29"/>
      <c r="AMX63" s="29"/>
      <c r="AMY63" s="29"/>
      <c r="AMZ63" s="29"/>
      <c r="ANA63" s="29"/>
      <c r="ANB63" s="29"/>
      <c r="ANC63" s="29"/>
      <c r="AND63" s="29"/>
      <c r="ANE63" s="29"/>
      <c r="ANF63" s="29"/>
      <c r="ANG63" s="29"/>
      <c r="ANH63" s="29"/>
      <c r="ANI63" s="29"/>
      <c r="ANJ63" s="29"/>
      <c r="ANK63" s="29"/>
      <c r="ANL63" s="29"/>
      <c r="ANM63" s="29"/>
      <c r="ANN63" s="29"/>
      <c r="ANO63" s="29"/>
      <c r="ANP63" s="29"/>
      <c r="ANQ63" s="29"/>
      <c r="ANR63" s="29"/>
      <c r="ANS63" s="29"/>
      <c r="ANT63" s="29"/>
      <c r="ANU63" s="29"/>
      <c r="ANV63" s="29"/>
      <c r="ANW63" s="29"/>
      <c r="ANX63" s="29"/>
      <c r="ANY63" s="29"/>
      <c r="ANZ63" s="29"/>
      <c r="AOA63" s="29"/>
      <c r="AOB63" s="29"/>
      <c r="AOC63" s="29"/>
      <c r="AOD63" s="29"/>
      <c r="AOE63" s="29"/>
      <c r="AOF63" s="29"/>
      <c r="AOG63" s="29"/>
      <c r="AOH63" s="29"/>
      <c r="AOI63" s="29"/>
      <c r="AOJ63" s="29"/>
      <c r="AOK63" s="29"/>
      <c r="AOL63" s="29"/>
      <c r="AOM63" s="29"/>
      <c r="AON63" s="29"/>
      <c r="AOO63" s="29"/>
      <c r="AOP63" s="29"/>
      <c r="AOQ63" s="29"/>
      <c r="AOR63" s="29"/>
      <c r="AOS63" s="29"/>
      <c r="AOT63" s="29"/>
      <c r="AOU63" s="29"/>
      <c r="AOV63" s="29"/>
      <c r="AOW63" s="29"/>
      <c r="AOX63" s="29"/>
      <c r="AOY63" s="29"/>
      <c r="AOZ63" s="29"/>
      <c r="APA63" s="29"/>
      <c r="APB63" s="29"/>
      <c r="APC63" s="29"/>
      <c r="APD63" s="29"/>
      <c r="APE63" s="29"/>
      <c r="APF63" s="29"/>
      <c r="APG63" s="29"/>
      <c r="APH63" s="29"/>
      <c r="API63" s="29"/>
      <c r="APJ63" s="29"/>
      <c r="APK63" s="29"/>
      <c r="APL63" s="29"/>
      <c r="APM63" s="29"/>
      <c r="APN63" s="29"/>
      <c r="APO63" s="29"/>
      <c r="APP63" s="29"/>
      <c r="APQ63" s="29"/>
      <c r="APR63" s="29"/>
      <c r="APS63" s="29"/>
      <c r="APT63" s="29"/>
      <c r="APU63" s="29"/>
      <c r="APV63" s="29"/>
      <c r="APW63" s="29"/>
      <c r="APX63" s="29"/>
      <c r="APY63" s="29"/>
      <c r="APZ63" s="29"/>
      <c r="AQA63" s="29"/>
      <c r="AQB63" s="29"/>
      <c r="AQC63" s="29"/>
      <c r="AQD63" s="29"/>
      <c r="AQE63" s="29"/>
      <c r="AQF63" s="29"/>
      <c r="AQG63" s="29"/>
      <c r="AQH63" s="29"/>
      <c r="AQI63" s="29"/>
      <c r="AQJ63" s="29"/>
      <c r="AQK63" s="29"/>
      <c r="AQL63" s="29"/>
      <c r="AQM63" s="29"/>
      <c r="AQN63" s="29"/>
      <c r="AQO63" s="29"/>
      <c r="AQP63" s="29"/>
      <c r="AQQ63" s="29"/>
      <c r="AQR63" s="29"/>
      <c r="AQS63" s="29"/>
      <c r="AQT63" s="29"/>
      <c r="AQU63" s="29"/>
      <c r="AQV63" s="29"/>
      <c r="AQW63" s="29"/>
      <c r="AQX63" s="29"/>
      <c r="AQY63" s="29"/>
      <c r="AQZ63" s="29"/>
      <c r="ARA63" s="29"/>
      <c r="ARB63" s="29"/>
      <c r="ARC63" s="29"/>
      <c r="ARD63" s="29"/>
      <c r="ARE63" s="29"/>
      <c r="ARF63" s="29"/>
      <c r="ARG63" s="29"/>
      <c r="ARH63" s="29"/>
      <c r="ARI63" s="29"/>
      <c r="ARJ63" s="29"/>
      <c r="ARK63" s="29"/>
      <c r="ARL63" s="29"/>
      <c r="ARM63" s="29"/>
      <c r="ARN63" s="29"/>
      <c r="ARO63" s="29"/>
      <c r="ARP63" s="29"/>
      <c r="ARQ63" s="29"/>
      <c r="ARR63" s="29"/>
      <c r="ARS63" s="29"/>
      <c r="ART63" s="29"/>
      <c r="ARU63" s="29"/>
      <c r="ARV63" s="29"/>
      <c r="ARW63" s="29"/>
      <c r="ARX63" s="29"/>
      <c r="ARY63" s="29"/>
      <c r="ARZ63" s="29"/>
      <c r="ASA63" s="29"/>
      <c r="ASB63" s="29"/>
      <c r="ASC63" s="29"/>
      <c r="ASD63" s="29"/>
      <c r="ASE63" s="29"/>
      <c r="ASF63" s="29"/>
      <c r="ASG63" s="29"/>
      <c r="ASH63" s="29"/>
      <c r="ASI63" s="29"/>
      <c r="ASJ63" s="29"/>
      <c r="ASK63" s="29"/>
      <c r="ASL63" s="29"/>
      <c r="ASM63" s="29"/>
      <c r="ASN63" s="29"/>
      <c r="ASO63" s="29"/>
      <c r="ASP63" s="29"/>
      <c r="ASQ63" s="29"/>
      <c r="ASR63" s="29"/>
      <c r="ASS63" s="29"/>
      <c r="AST63" s="29"/>
      <c r="ASU63" s="29"/>
      <c r="ASV63" s="29"/>
      <c r="ASW63" s="29"/>
      <c r="ASX63" s="29"/>
      <c r="ASY63" s="29"/>
      <c r="ASZ63" s="29"/>
      <c r="ATA63" s="29"/>
      <c r="ATB63" s="29"/>
      <c r="ATC63" s="29"/>
      <c r="ATD63" s="29"/>
      <c r="ATE63" s="29"/>
      <c r="ATF63" s="29"/>
      <c r="ATG63" s="29"/>
      <c r="ATH63" s="29"/>
      <c r="ATI63" s="29"/>
      <c r="ATJ63" s="29"/>
      <c r="ATK63" s="29"/>
      <c r="ATL63" s="29"/>
      <c r="ATM63" s="29"/>
      <c r="ATN63" s="29"/>
      <c r="ATO63" s="29"/>
      <c r="ATP63" s="29"/>
      <c r="ATQ63" s="29"/>
      <c r="ATR63" s="29"/>
      <c r="ATS63" s="29"/>
      <c r="ATT63" s="29"/>
      <c r="ATU63" s="29"/>
      <c r="ATV63" s="29"/>
      <c r="ATW63" s="29"/>
      <c r="ATX63" s="29"/>
      <c r="ATY63" s="29"/>
      <c r="ATZ63" s="29"/>
      <c r="AUA63" s="29"/>
      <c r="AUB63" s="29"/>
      <c r="AUC63" s="29"/>
      <c r="AUD63" s="29"/>
      <c r="AUE63" s="29"/>
      <c r="AUF63" s="29"/>
      <c r="AUG63" s="29"/>
      <c r="AUH63" s="29"/>
      <c r="AUI63" s="29"/>
      <c r="AUJ63" s="29"/>
      <c r="AUK63" s="29"/>
      <c r="AUL63" s="29"/>
      <c r="AUM63" s="29"/>
      <c r="AUN63" s="29"/>
      <c r="AUO63" s="29"/>
      <c r="AUP63" s="29"/>
      <c r="AUQ63" s="29"/>
      <c r="AUR63" s="29"/>
      <c r="AUS63" s="29"/>
      <c r="AUT63" s="29"/>
      <c r="AUU63" s="29"/>
      <c r="AUV63" s="29"/>
      <c r="AUW63" s="29"/>
      <c r="AUX63" s="29"/>
      <c r="AUY63" s="29"/>
      <c r="AUZ63" s="29"/>
      <c r="AVA63" s="29"/>
      <c r="AVB63" s="29"/>
      <c r="AVC63" s="29"/>
      <c r="AVD63" s="29"/>
      <c r="AVE63" s="29"/>
      <c r="AVF63" s="29"/>
      <c r="AVG63" s="29"/>
      <c r="AVH63" s="29"/>
      <c r="AVI63" s="29"/>
      <c r="AVJ63" s="29"/>
      <c r="AVK63" s="29"/>
      <c r="AVL63" s="29"/>
      <c r="AVM63" s="29"/>
      <c r="AVN63" s="29"/>
      <c r="AVO63" s="29"/>
      <c r="AVP63" s="29"/>
      <c r="AVQ63" s="29"/>
      <c r="AVR63" s="29"/>
      <c r="AVS63" s="29"/>
      <c r="AVT63" s="29"/>
      <c r="AVU63" s="29"/>
      <c r="AVV63" s="29"/>
      <c r="AVW63" s="29"/>
      <c r="AVX63" s="29"/>
      <c r="AVY63" s="29"/>
      <c r="AVZ63" s="29"/>
      <c r="AWA63" s="29"/>
      <c r="AWB63" s="29"/>
      <c r="AWC63" s="29"/>
      <c r="AWD63" s="29"/>
      <c r="AWE63" s="29"/>
      <c r="AWF63" s="29"/>
      <c r="AWG63" s="29"/>
      <c r="AWH63" s="29"/>
      <c r="AWI63" s="29"/>
      <c r="AWJ63" s="29"/>
      <c r="AWK63" s="29"/>
      <c r="AWL63" s="29"/>
      <c r="AWM63" s="29"/>
      <c r="AWN63" s="29"/>
      <c r="AWO63" s="29"/>
      <c r="AWP63" s="29"/>
      <c r="AWQ63" s="29"/>
      <c r="AWR63" s="29"/>
      <c r="AWS63" s="29"/>
      <c r="AWT63" s="29"/>
      <c r="AWU63" s="29"/>
      <c r="AWV63" s="29"/>
      <c r="AWW63" s="29"/>
      <c r="AWX63" s="29"/>
      <c r="AWY63" s="29"/>
      <c r="AWZ63" s="29"/>
      <c r="AXA63" s="29"/>
      <c r="AXB63" s="29"/>
      <c r="AXC63" s="29"/>
      <c r="AXD63" s="29"/>
      <c r="AXE63" s="29"/>
      <c r="AXF63" s="29"/>
      <c r="AXG63" s="29"/>
      <c r="AXH63" s="29"/>
      <c r="AXI63" s="29"/>
      <c r="AXJ63" s="29"/>
      <c r="AXK63" s="29"/>
      <c r="AXL63" s="29"/>
      <c r="AXM63" s="29"/>
      <c r="AXN63" s="29"/>
      <c r="AXO63" s="29"/>
      <c r="AXP63" s="29"/>
      <c r="AXQ63" s="29"/>
      <c r="AXR63" s="29"/>
      <c r="AXS63" s="29"/>
      <c r="AXT63" s="29"/>
      <c r="AXU63" s="29"/>
      <c r="AXV63" s="29"/>
      <c r="AXW63" s="29"/>
      <c r="AXX63" s="29"/>
      <c r="AXY63" s="29"/>
      <c r="AXZ63" s="29"/>
      <c r="AYA63" s="29"/>
      <c r="AYB63" s="29"/>
      <c r="AYC63" s="29"/>
      <c r="AYD63" s="29"/>
      <c r="AYE63" s="29"/>
      <c r="AYF63" s="29"/>
      <c r="AYG63" s="29"/>
      <c r="AYH63" s="29"/>
      <c r="AYI63" s="29"/>
      <c r="AYJ63" s="29"/>
      <c r="AYK63" s="29"/>
      <c r="AYL63" s="29"/>
      <c r="AYM63" s="29"/>
      <c r="AYN63" s="29"/>
      <c r="AYO63" s="29"/>
      <c r="AYP63" s="29"/>
      <c r="AYQ63" s="29"/>
      <c r="AYR63" s="29"/>
      <c r="AYS63" s="29"/>
      <c r="AYT63" s="29"/>
      <c r="AYU63" s="29"/>
      <c r="AYV63" s="29"/>
      <c r="AYW63" s="29"/>
      <c r="AYX63" s="29"/>
      <c r="AYY63" s="29"/>
      <c r="AYZ63" s="29"/>
      <c r="AZA63" s="29"/>
      <c r="AZB63" s="29"/>
      <c r="AZC63" s="29"/>
      <c r="AZD63" s="29"/>
      <c r="AZE63" s="29"/>
      <c r="AZF63" s="29"/>
      <c r="AZG63" s="29"/>
      <c r="AZH63" s="29"/>
      <c r="AZI63" s="29"/>
      <c r="AZJ63" s="29"/>
      <c r="AZK63" s="29"/>
      <c r="AZL63" s="29"/>
      <c r="AZM63" s="29"/>
      <c r="AZN63" s="29"/>
      <c r="AZO63" s="29"/>
      <c r="AZP63" s="29"/>
      <c r="AZQ63" s="29"/>
      <c r="AZR63" s="29"/>
      <c r="AZS63" s="29"/>
      <c r="AZT63" s="29"/>
      <c r="AZU63" s="29"/>
      <c r="AZV63" s="29"/>
      <c r="AZW63" s="29"/>
      <c r="AZX63" s="29"/>
      <c r="AZY63" s="29"/>
      <c r="AZZ63" s="29"/>
      <c r="BAA63" s="29"/>
      <c r="BAB63" s="29"/>
      <c r="BAC63" s="29"/>
      <c r="BAD63" s="29"/>
      <c r="BAE63" s="29"/>
      <c r="BAF63" s="29"/>
      <c r="BAG63" s="29"/>
      <c r="BAH63" s="29"/>
      <c r="BAI63" s="29"/>
      <c r="BAJ63" s="29"/>
      <c r="BAK63" s="29"/>
      <c r="BAL63" s="29"/>
      <c r="BAM63" s="29"/>
      <c r="BAN63" s="29"/>
      <c r="BAO63" s="29"/>
      <c r="BAP63" s="29"/>
      <c r="BAQ63" s="29"/>
      <c r="BAR63" s="29"/>
      <c r="BAS63" s="29"/>
      <c r="BAT63" s="29"/>
      <c r="BAU63" s="29"/>
      <c r="BAV63" s="29"/>
      <c r="BAW63" s="29"/>
      <c r="BAX63" s="29"/>
      <c r="BAY63" s="29"/>
      <c r="BAZ63" s="29"/>
      <c r="BBA63" s="29"/>
      <c r="BBB63" s="29"/>
      <c r="BBC63" s="29"/>
      <c r="BBD63" s="29"/>
      <c r="BBE63" s="29"/>
      <c r="BBF63" s="29"/>
      <c r="BBG63" s="29"/>
      <c r="BBH63" s="29"/>
      <c r="BBI63" s="29"/>
      <c r="BBJ63" s="29"/>
      <c r="BBK63" s="29"/>
      <c r="BBL63" s="29"/>
      <c r="BBM63" s="29"/>
      <c r="BBN63" s="29"/>
      <c r="BBO63" s="29"/>
      <c r="BBP63" s="29"/>
      <c r="BBQ63" s="29"/>
      <c r="BBR63" s="29"/>
      <c r="BBS63" s="29"/>
      <c r="BBT63" s="29"/>
      <c r="BBU63" s="29"/>
      <c r="BBV63" s="29"/>
      <c r="BBW63" s="29"/>
      <c r="BBX63" s="29"/>
      <c r="BBY63" s="29"/>
      <c r="BBZ63" s="29"/>
      <c r="BCA63" s="29"/>
      <c r="BCB63" s="29"/>
      <c r="BCC63" s="29"/>
      <c r="BCD63" s="29"/>
      <c r="BCE63" s="29"/>
      <c r="BCF63" s="29"/>
      <c r="BCG63" s="29"/>
      <c r="BCH63" s="29"/>
      <c r="BCI63" s="29"/>
      <c r="BCJ63" s="29"/>
      <c r="BCK63" s="29"/>
      <c r="BCL63" s="29"/>
      <c r="BCM63" s="29"/>
      <c r="BCN63" s="29"/>
      <c r="BCO63" s="29"/>
      <c r="BCP63" s="29"/>
      <c r="BCQ63" s="29"/>
      <c r="BCR63" s="29"/>
      <c r="BCS63" s="29"/>
      <c r="BCT63" s="29"/>
      <c r="BCU63" s="29"/>
      <c r="BCV63" s="29"/>
      <c r="BCW63" s="29"/>
      <c r="BCX63" s="29"/>
      <c r="BCY63" s="29"/>
      <c r="BCZ63" s="29"/>
      <c r="BDA63" s="29"/>
      <c r="BDB63" s="29"/>
      <c r="BDC63" s="29"/>
      <c r="BDD63" s="29"/>
      <c r="BDE63" s="29"/>
      <c r="BDF63" s="29"/>
      <c r="BDG63" s="29"/>
      <c r="BDH63" s="29"/>
      <c r="BDI63" s="29"/>
      <c r="BDJ63" s="29"/>
      <c r="BDK63" s="29"/>
      <c r="BDL63" s="29"/>
      <c r="BDM63" s="29"/>
      <c r="BDN63" s="29"/>
      <c r="BDO63" s="29"/>
      <c r="BDP63" s="29"/>
      <c r="BDQ63" s="29"/>
      <c r="BDR63" s="29"/>
      <c r="BDS63" s="29"/>
      <c r="BDT63" s="29"/>
      <c r="BDU63" s="29"/>
      <c r="BDV63" s="29"/>
      <c r="BDW63" s="29"/>
      <c r="BDX63" s="29"/>
      <c r="BDY63" s="29"/>
      <c r="BDZ63" s="29"/>
      <c r="BEA63" s="29"/>
      <c r="BEB63" s="29"/>
      <c r="BEC63" s="29"/>
      <c r="BED63" s="29"/>
      <c r="BEE63" s="29"/>
      <c r="BEF63" s="29"/>
      <c r="BEG63" s="29"/>
      <c r="BEH63" s="29"/>
      <c r="BEI63" s="29"/>
      <c r="BEJ63" s="29"/>
      <c r="BEK63" s="29"/>
      <c r="BEL63" s="29"/>
      <c r="BEM63" s="29"/>
      <c r="BEN63" s="29"/>
      <c r="BEO63" s="29"/>
      <c r="BEP63" s="29"/>
      <c r="BEQ63" s="29"/>
      <c r="BER63" s="29"/>
      <c r="BES63" s="29"/>
      <c r="BET63" s="29"/>
      <c r="BEU63" s="29"/>
      <c r="BEV63" s="29"/>
      <c r="BEW63" s="29"/>
      <c r="BEX63" s="29"/>
      <c r="BEY63" s="29"/>
      <c r="BEZ63" s="29"/>
      <c r="BFA63" s="29"/>
      <c r="BFB63" s="29"/>
      <c r="BFC63" s="29"/>
      <c r="BFD63" s="29"/>
      <c r="BFE63" s="29"/>
      <c r="BFF63" s="29"/>
      <c r="BFG63" s="29"/>
      <c r="BFH63" s="29"/>
      <c r="BFI63" s="29"/>
      <c r="BFJ63" s="29"/>
      <c r="BFK63" s="29"/>
      <c r="BFL63" s="29"/>
      <c r="BFM63" s="29"/>
      <c r="BFN63" s="29"/>
      <c r="BFO63" s="29"/>
      <c r="BFP63" s="29"/>
      <c r="BFQ63" s="29"/>
      <c r="BFR63" s="29"/>
      <c r="BFS63" s="29"/>
      <c r="BFT63" s="29"/>
      <c r="BFU63" s="29"/>
      <c r="BFV63" s="29"/>
      <c r="BFW63" s="29"/>
      <c r="BFX63" s="29"/>
      <c r="BFY63" s="29"/>
      <c r="BFZ63" s="29"/>
      <c r="BGA63" s="29"/>
      <c r="BGB63" s="29"/>
      <c r="BGC63" s="29"/>
      <c r="BGD63" s="29"/>
      <c r="BGE63" s="29"/>
      <c r="BGF63" s="29"/>
      <c r="BGG63" s="29"/>
      <c r="BGH63" s="29"/>
      <c r="BGI63" s="29"/>
      <c r="BGJ63" s="29"/>
      <c r="BGK63" s="29"/>
      <c r="BGL63" s="29"/>
      <c r="BGM63" s="29"/>
      <c r="BGN63" s="29"/>
      <c r="BGO63" s="29"/>
      <c r="BGP63" s="29"/>
      <c r="BGQ63" s="29"/>
      <c r="BGR63" s="29"/>
      <c r="BGS63" s="29"/>
      <c r="BGT63" s="29"/>
      <c r="BGU63" s="29"/>
      <c r="BGV63" s="29"/>
      <c r="BGW63" s="29"/>
      <c r="BGX63" s="29"/>
      <c r="BGY63" s="29"/>
      <c r="BGZ63" s="29"/>
      <c r="BHA63" s="29"/>
      <c r="BHB63" s="29"/>
      <c r="BHC63" s="29"/>
      <c r="BHD63" s="29"/>
      <c r="BHE63" s="29"/>
      <c r="BHF63" s="29"/>
      <c r="BHG63" s="29"/>
      <c r="BHH63" s="29"/>
      <c r="BHI63" s="29"/>
      <c r="BHJ63" s="29"/>
      <c r="BHK63" s="29"/>
      <c r="BHL63" s="29"/>
      <c r="BHM63" s="29"/>
      <c r="BHN63" s="29"/>
      <c r="BHO63" s="29"/>
      <c r="BHP63" s="29"/>
      <c r="BHQ63" s="29"/>
      <c r="BHR63" s="29"/>
      <c r="BHS63" s="29"/>
      <c r="BHT63" s="29"/>
      <c r="BHU63" s="29"/>
      <c r="BHV63" s="29"/>
      <c r="BHW63" s="29"/>
      <c r="BHX63" s="29"/>
      <c r="BHY63" s="29"/>
      <c r="BHZ63" s="29"/>
      <c r="BIA63" s="29"/>
      <c r="BIB63" s="29"/>
      <c r="BIC63" s="29"/>
      <c r="BID63" s="29"/>
      <c r="BIE63" s="29"/>
      <c r="BIF63" s="29"/>
      <c r="BIG63" s="29"/>
      <c r="BIH63" s="29"/>
      <c r="BII63" s="29"/>
      <c r="BIJ63" s="29"/>
      <c r="BIK63" s="29"/>
      <c r="BIL63" s="29"/>
      <c r="BIM63" s="29"/>
      <c r="BIN63" s="29"/>
      <c r="BIO63" s="29"/>
      <c r="BIP63" s="29"/>
      <c r="BIQ63" s="29"/>
      <c r="BIR63" s="29"/>
      <c r="BIS63" s="29"/>
      <c r="BIT63" s="29"/>
      <c r="BIU63" s="29"/>
      <c r="BIV63" s="29"/>
      <c r="BIW63" s="29"/>
      <c r="BIX63" s="29"/>
      <c r="BIY63" s="29"/>
      <c r="BIZ63" s="29"/>
      <c r="BJA63" s="29"/>
      <c r="BJB63" s="29"/>
      <c r="BJC63" s="29"/>
      <c r="BJD63" s="29"/>
      <c r="BJE63" s="29"/>
      <c r="BJF63" s="29"/>
      <c r="BJG63" s="29"/>
      <c r="BJH63" s="29"/>
      <c r="BJI63" s="29"/>
      <c r="BJJ63" s="29"/>
      <c r="BJK63" s="29"/>
      <c r="BJL63" s="29"/>
      <c r="BJM63" s="29"/>
      <c r="BJN63" s="29"/>
      <c r="BJO63" s="29"/>
      <c r="BJP63" s="29"/>
      <c r="BJQ63" s="29"/>
      <c r="BJR63" s="29"/>
      <c r="BJS63" s="29"/>
      <c r="BJT63" s="29"/>
      <c r="BJU63" s="29"/>
      <c r="BJV63" s="29"/>
      <c r="BJW63" s="29"/>
      <c r="BJX63" s="29"/>
      <c r="BJY63" s="29"/>
      <c r="BJZ63" s="29"/>
      <c r="BKA63" s="29"/>
      <c r="BKB63" s="29"/>
      <c r="BKC63" s="29"/>
      <c r="BKD63" s="29"/>
      <c r="BKE63" s="29"/>
      <c r="BKF63" s="29"/>
      <c r="BKG63" s="29"/>
      <c r="BKH63" s="29"/>
      <c r="BKI63" s="29"/>
      <c r="BKJ63" s="29"/>
      <c r="BKK63" s="29"/>
      <c r="BKL63" s="29"/>
      <c r="BKM63" s="29"/>
      <c r="BKN63" s="29"/>
      <c r="BKO63" s="29"/>
      <c r="BKP63" s="29"/>
      <c r="BKQ63" s="29"/>
      <c r="BKR63" s="29"/>
      <c r="BKS63" s="29"/>
      <c r="BKT63" s="29"/>
      <c r="BKU63" s="29"/>
      <c r="BKV63" s="29"/>
      <c r="BKW63" s="29"/>
      <c r="BKX63" s="29"/>
      <c r="BKY63" s="29"/>
      <c r="BKZ63" s="29"/>
      <c r="BLA63" s="29"/>
      <c r="BLB63" s="29"/>
      <c r="BLC63" s="29"/>
      <c r="BLD63" s="29"/>
      <c r="BLE63" s="29"/>
      <c r="BLF63" s="29"/>
      <c r="BLG63" s="29"/>
      <c r="BLH63" s="29"/>
      <c r="BLI63" s="29"/>
      <c r="BLJ63" s="29"/>
      <c r="BLK63" s="29"/>
      <c r="BLL63" s="29"/>
      <c r="BLM63" s="29"/>
      <c r="BLN63" s="29"/>
      <c r="BLO63" s="29"/>
      <c r="BLP63" s="29"/>
      <c r="BLQ63" s="29"/>
      <c r="BLR63" s="29"/>
      <c r="BLS63" s="29"/>
      <c r="BLT63" s="29"/>
      <c r="BLU63" s="29"/>
      <c r="BLV63" s="29"/>
      <c r="BLW63" s="29"/>
      <c r="BLX63" s="29"/>
      <c r="BLY63" s="29"/>
      <c r="BLZ63" s="29"/>
      <c r="BMA63" s="29"/>
      <c r="BMB63" s="29"/>
      <c r="BMC63" s="29"/>
      <c r="BMD63" s="29"/>
      <c r="BME63" s="29"/>
      <c r="BMF63" s="29"/>
      <c r="BMG63" s="29"/>
      <c r="BMH63" s="29"/>
      <c r="BMI63" s="29"/>
      <c r="BMJ63" s="29"/>
      <c r="BMK63" s="29"/>
      <c r="BML63" s="29"/>
      <c r="BMM63" s="29"/>
      <c r="BMN63" s="29"/>
      <c r="BMO63" s="29"/>
      <c r="BMP63" s="29"/>
      <c r="BMQ63" s="29"/>
      <c r="BMR63" s="29"/>
      <c r="BMS63" s="29"/>
      <c r="BMT63" s="29"/>
      <c r="BMU63" s="29"/>
      <c r="BMV63" s="29"/>
      <c r="BMW63" s="29"/>
      <c r="BMX63" s="29"/>
      <c r="BMY63" s="29"/>
      <c r="BMZ63" s="29"/>
      <c r="BNA63" s="29"/>
      <c r="BNB63" s="29"/>
      <c r="BNC63" s="29"/>
      <c r="BND63" s="29"/>
      <c r="BNE63" s="29"/>
      <c r="BNF63" s="29"/>
      <c r="BNG63" s="29"/>
      <c r="BNH63" s="29"/>
      <c r="BNI63" s="29"/>
      <c r="BNJ63" s="29"/>
      <c r="BNK63" s="29"/>
      <c r="BNL63" s="29"/>
      <c r="BNM63" s="29"/>
      <c r="BNN63" s="29"/>
      <c r="BNO63" s="29"/>
      <c r="BNP63" s="29"/>
      <c r="BNQ63" s="29"/>
      <c r="BNR63" s="29"/>
      <c r="BNS63" s="29"/>
      <c r="BNT63" s="29"/>
      <c r="BNU63" s="29"/>
      <c r="BNV63" s="29"/>
      <c r="BNW63" s="29"/>
      <c r="BNX63" s="29"/>
      <c r="BNY63" s="29"/>
      <c r="BNZ63" s="29"/>
      <c r="BOA63" s="29"/>
      <c r="BOB63" s="29"/>
      <c r="BOC63" s="29"/>
      <c r="BOD63" s="29"/>
      <c r="BOE63" s="29"/>
      <c r="BOF63" s="29"/>
      <c r="BOG63" s="29"/>
      <c r="BOH63" s="29"/>
      <c r="BOI63" s="29"/>
      <c r="BOJ63" s="29"/>
      <c r="BOK63" s="29"/>
      <c r="BOL63" s="29"/>
      <c r="BOM63" s="29"/>
      <c r="BON63" s="29"/>
      <c r="BOO63" s="29"/>
      <c r="BOP63" s="29"/>
      <c r="BOQ63" s="29"/>
      <c r="BOR63" s="29"/>
      <c r="BOS63" s="29"/>
      <c r="BOT63" s="29"/>
      <c r="BOU63" s="29"/>
      <c r="BOV63" s="29"/>
      <c r="BOW63" s="29"/>
      <c r="BOX63" s="29"/>
      <c r="BOY63" s="29"/>
      <c r="BOZ63" s="29"/>
      <c r="BPA63" s="29"/>
      <c r="BPB63" s="29"/>
      <c r="BPC63" s="29"/>
      <c r="BPD63" s="29"/>
      <c r="BPE63" s="29"/>
      <c r="BPF63" s="29"/>
      <c r="BPG63" s="29"/>
      <c r="BPH63" s="29"/>
      <c r="BPI63" s="29"/>
      <c r="BPJ63" s="29"/>
      <c r="BPK63" s="29"/>
      <c r="BPL63" s="29"/>
      <c r="BPM63" s="29"/>
      <c r="BPN63" s="29"/>
      <c r="BPO63" s="29"/>
      <c r="BPP63" s="29"/>
      <c r="BPQ63" s="29"/>
      <c r="BPR63" s="29"/>
      <c r="BPS63" s="29"/>
      <c r="BPT63" s="29"/>
      <c r="BPU63" s="29"/>
      <c r="BPV63" s="29"/>
      <c r="BPW63" s="29"/>
      <c r="BPX63" s="29"/>
      <c r="BPY63" s="29"/>
      <c r="BPZ63" s="29"/>
      <c r="BQA63" s="29"/>
      <c r="BQB63" s="29"/>
      <c r="BQC63" s="29"/>
      <c r="BQD63" s="29"/>
      <c r="BQE63" s="29"/>
      <c r="BQF63" s="29"/>
      <c r="BQG63" s="29"/>
      <c r="BQH63" s="29"/>
      <c r="BQI63" s="29"/>
      <c r="BQJ63" s="29"/>
      <c r="BQK63" s="29"/>
      <c r="BQL63" s="29"/>
      <c r="BQM63" s="29"/>
      <c r="BQN63" s="29"/>
      <c r="BQO63" s="29"/>
      <c r="BQP63" s="29"/>
      <c r="BQQ63" s="29"/>
      <c r="BQR63" s="29"/>
      <c r="BQS63" s="29"/>
      <c r="BQT63" s="29"/>
      <c r="BQU63" s="29"/>
      <c r="BQV63" s="29"/>
      <c r="BQW63" s="29"/>
      <c r="BQX63" s="29"/>
      <c r="BQY63" s="29"/>
      <c r="BQZ63" s="29"/>
      <c r="BRA63" s="29"/>
      <c r="BRB63" s="29"/>
      <c r="BRC63" s="29"/>
      <c r="BRD63" s="29"/>
      <c r="BRE63" s="29"/>
      <c r="BRF63" s="29"/>
      <c r="BRG63" s="29"/>
      <c r="BRH63" s="29"/>
      <c r="BRI63" s="29"/>
      <c r="BRJ63" s="29"/>
      <c r="BRK63" s="29"/>
      <c r="BRL63" s="29"/>
      <c r="BRM63" s="29"/>
      <c r="BRN63" s="29"/>
      <c r="BRO63" s="29"/>
      <c r="BRP63" s="29"/>
      <c r="BRQ63" s="29"/>
      <c r="BRR63" s="29"/>
      <c r="BRS63" s="29"/>
      <c r="BRT63" s="29"/>
      <c r="BRU63" s="29"/>
      <c r="BRV63" s="29"/>
      <c r="BRW63" s="29"/>
      <c r="BRX63" s="29"/>
      <c r="BRY63" s="29"/>
      <c r="BRZ63" s="29"/>
      <c r="BSA63" s="29"/>
      <c r="BSB63" s="29"/>
      <c r="BSC63" s="29"/>
      <c r="BSD63" s="29"/>
      <c r="BSE63" s="29"/>
      <c r="BSF63" s="29"/>
      <c r="BSG63" s="29"/>
      <c r="BSH63" s="29"/>
      <c r="BSI63" s="29"/>
      <c r="BSJ63" s="29"/>
      <c r="BSK63" s="29"/>
      <c r="BSL63" s="29"/>
      <c r="BSM63" s="29"/>
      <c r="BSN63" s="29"/>
      <c r="BSO63" s="29"/>
      <c r="BSP63" s="29"/>
      <c r="BSQ63" s="29"/>
      <c r="BSR63" s="29"/>
      <c r="BSS63" s="29"/>
      <c r="BST63" s="29"/>
      <c r="BSU63" s="29"/>
      <c r="BSV63" s="29"/>
      <c r="BSW63" s="29"/>
      <c r="BSX63" s="29"/>
      <c r="BSY63" s="29"/>
      <c r="BSZ63" s="29"/>
      <c r="BTA63" s="29"/>
      <c r="BTB63" s="29"/>
      <c r="BTC63" s="29"/>
      <c r="BTD63" s="29"/>
      <c r="BTE63" s="29"/>
      <c r="BTF63" s="29"/>
      <c r="BTG63" s="29"/>
      <c r="BTH63" s="29"/>
      <c r="BTI63" s="29"/>
      <c r="BTJ63" s="29"/>
      <c r="BTK63" s="29"/>
      <c r="BTL63" s="29"/>
      <c r="BTM63" s="29"/>
      <c r="BTN63" s="29"/>
      <c r="BTO63" s="29"/>
      <c r="BTP63" s="29"/>
      <c r="BTQ63" s="29"/>
      <c r="BTR63" s="29"/>
      <c r="BTS63" s="29"/>
      <c r="BTT63" s="29"/>
      <c r="BTU63" s="29"/>
      <c r="BTV63" s="29"/>
      <c r="BTW63" s="29"/>
      <c r="BTX63" s="29"/>
      <c r="BTY63" s="29"/>
      <c r="BTZ63" s="29"/>
      <c r="BUA63" s="29"/>
      <c r="BUB63" s="29"/>
      <c r="BUC63" s="29"/>
      <c r="BUD63" s="29"/>
      <c r="BUE63" s="29"/>
      <c r="BUF63" s="29"/>
      <c r="BUG63" s="29"/>
      <c r="BUH63" s="29"/>
      <c r="BUI63" s="29"/>
      <c r="BUJ63" s="29"/>
      <c r="BUK63" s="29"/>
      <c r="BUL63" s="29"/>
      <c r="BUM63" s="29"/>
      <c r="BUN63" s="29"/>
      <c r="BUO63" s="29"/>
      <c r="BUP63" s="29"/>
      <c r="BUQ63" s="29"/>
      <c r="BUR63" s="29"/>
      <c r="BUS63" s="29"/>
      <c r="BUT63" s="29"/>
      <c r="BUU63" s="29"/>
      <c r="BUV63" s="29"/>
      <c r="BUW63" s="29"/>
      <c r="BUX63" s="29"/>
      <c r="BUY63" s="29"/>
      <c r="BUZ63" s="29"/>
      <c r="BVA63" s="29"/>
      <c r="BVB63" s="29"/>
      <c r="BVC63" s="29"/>
      <c r="BVD63" s="29"/>
      <c r="BVE63" s="29"/>
      <c r="BVF63" s="29"/>
      <c r="BVG63" s="29"/>
      <c r="BVH63" s="29"/>
      <c r="BVI63" s="29"/>
      <c r="BVJ63" s="29"/>
      <c r="BVK63" s="29"/>
      <c r="BVL63" s="29"/>
      <c r="BVM63" s="29"/>
      <c r="BVN63" s="29"/>
      <c r="BVO63" s="29"/>
      <c r="BVP63" s="29"/>
      <c r="BVQ63" s="29"/>
      <c r="BVR63" s="29"/>
      <c r="BVS63" s="29"/>
      <c r="BVT63" s="29"/>
      <c r="BVU63" s="29"/>
      <c r="BVV63" s="29"/>
      <c r="BVW63" s="29"/>
      <c r="BVX63" s="29"/>
      <c r="BVY63" s="29"/>
      <c r="BVZ63" s="29"/>
      <c r="BWA63" s="29"/>
      <c r="BWB63" s="29"/>
      <c r="BWC63" s="29"/>
      <c r="BWD63" s="29"/>
      <c r="BWE63" s="29"/>
      <c r="BWF63" s="29"/>
      <c r="BWG63" s="29"/>
      <c r="BWH63" s="29"/>
      <c r="BWI63" s="29"/>
      <c r="BWJ63" s="29"/>
      <c r="BWK63" s="29"/>
      <c r="BWL63" s="29"/>
      <c r="BWM63" s="29"/>
      <c r="BWN63" s="29"/>
      <c r="BWO63" s="29"/>
      <c r="BWP63" s="29"/>
      <c r="BWQ63" s="29"/>
      <c r="BWR63" s="29"/>
      <c r="BWS63" s="29"/>
      <c r="BWT63" s="29"/>
      <c r="BWU63" s="29"/>
      <c r="BWV63" s="29"/>
      <c r="BWW63" s="29"/>
      <c r="BWX63" s="29"/>
      <c r="BWY63" s="29"/>
      <c r="BWZ63" s="29"/>
      <c r="BXA63" s="29"/>
      <c r="BXB63" s="29"/>
      <c r="BXC63" s="29"/>
      <c r="BXD63" s="29"/>
      <c r="BXE63" s="29"/>
      <c r="BXF63" s="29"/>
      <c r="BXG63" s="29"/>
      <c r="BXH63" s="29"/>
      <c r="BXI63" s="29"/>
      <c r="BXJ63" s="29"/>
      <c r="BXK63" s="29"/>
      <c r="BXL63" s="29"/>
      <c r="BXM63" s="29"/>
      <c r="BXN63" s="29"/>
      <c r="BXO63" s="29"/>
      <c r="BXP63" s="29"/>
      <c r="BXQ63" s="29"/>
      <c r="BXR63" s="29"/>
      <c r="BXS63" s="29"/>
      <c r="BXT63" s="29"/>
      <c r="BXU63" s="29"/>
      <c r="BXV63" s="29"/>
      <c r="BXW63" s="29"/>
      <c r="BXX63" s="29"/>
      <c r="BXY63" s="29"/>
      <c r="BXZ63" s="29"/>
      <c r="BYA63" s="29"/>
      <c r="BYB63" s="29"/>
      <c r="BYC63" s="29"/>
      <c r="BYD63" s="29"/>
      <c r="BYE63" s="29"/>
      <c r="BYF63" s="29"/>
      <c r="BYG63" s="29"/>
      <c r="BYH63" s="29"/>
      <c r="BYI63" s="29"/>
      <c r="BYJ63" s="29"/>
      <c r="BYK63" s="29"/>
      <c r="BYL63" s="29"/>
      <c r="BYM63" s="29"/>
      <c r="BYN63" s="29"/>
      <c r="BYO63" s="29"/>
      <c r="BYP63" s="29"/>
      <c r="BYQ63" s="29"/>
      <c r="BYR63" s="29"/>
      <c r="BYS63" s="29"/>
      <c r="BYT63" s="29"/>
      <c r="BYU63" s="29"/>
      <c r="BYV63" s="29"/>
      <c r="BYW63" s="29"/>
      <c r="BYX63" s="29"/>
      <c r="BYY63" s="29"/>
      <c r="BYZ63" s="29"/>
      <c r="BZA63" s="29"/>
      <c r="BZB63" s="29"/>
      <c r="BZC63" s="29"/>
      <c r="BZD63" s="29"/>
      <c r="BZE63" s="29"/>
      <c r="BZF63" s="29"/>
      <c r="BZG63" s="29"/>
      <c r="BZH63" s="29"/>
      <c r="BZI63" s="29"/>
      <c r="BZJ63" s="29"/>
      <c r="BZK63" s="29"/>
      <c r="BZL63" s="29"/>
      <c r="BZM63" s="29"/>
      <c r="BZN63" s="29"/>
      <c r="BZO63" s="29"/>
      <c r="BZP63" s="29"/>
      <c r="BZQ63" s="29"/>
      <c r="BZR63" s="29"/>
      <c r="BZS63" s="29"/>
      <c r="BZT63" s="29"/>
      <c r="BZU63" s="29"/>
      <c r="BZV63" s="29"/>
      <c r="BZW63" s="29"/>
      <c r="BZX63" s="29"/>
      <c r="BZY63" s="29"/>
      <c r="BZZ63" s="29"/>
      <c r="CAA63" s="29"/>
      <c r="CAB63" s="29"/>
      <c r="CAC63" s="29"/>
      <c r="CAD63" s="29"/>
      <c r="CAE63" s="29"/>
      <c r="CAF63" s="29"/>
      <c r="CAG63" s="29"/>
      <c r="CAH63" s="29"/>
      <c r="CAI63" s="29"/>
      <c r="CAJ63" s="29"/>
      <c r="CAK63" s="29"/>
      <c r="CAL63" s="29"/>
      <c r="CAM63" s="29"/>
      <c r="CAN63" s="29"/>
      <c r="CAO63" s="29"/>
      <c r="CAP63" s="29"/>
      <c r="CAQ63" s="29"/>
      <c r="CAR63" s="29"/>
      <c r="CAS63" s="29"/>
      <c r="CAT63" s="29"/>
      <c r="CAU63" s="29"/>
      <c r="CAV63" s="29"/>
      <c r="CAW63" s="29"/>
      <c r="CAX63" s="29"/>
      <c r="CAY63" s="29"/>
      <c r="CAZ63" s="29"/>
      <c r="CBA63" s="29"/>
      <c r="CBB63" s="29"/>
      <c r="CBC63" s="29"/>
      <c r="CBD63" s="29"/>
      <c r="CBE63" s="29"/>
      <c r="CBF63" s="29"/>
      <c r="CBG63" s="29"/>
      <c r="CBH63" s="29"/>
      <c r="CBI63" s="29"/>
      <c r="CBJ63" s="29"/>
      <c r="CBK63" s="29"/>
      <c r="CBL63" s="29"/>
      <c r="CBM63" s="29"/>
      <c r="CBN63" s="29"/>
      <c r="CBO63" s="29"/>
      <c r="CBP63" s="29"/>
      <c r="CBQ63" s="29"/>
      <c r="CBR63" s="29"/>
      <c r="CBS63" s="29"/>
      <c r="CBT63" s="29"/>
      <c r="CBU63" s="29"/>
      <c r="CBV63" s="29"/>
      <c r="CBW63" s="29"/>
      <c r="CBX63" s="29"/>
      <c r="CBY63" s="29"/>
      <c r="CBZ63" s="29"/>
      <c r="CCA63" s="29"/>
      <c r="CCB63" s="29"/>
      <c r="CCC63" s="29"/>
      <c r="CCD63" s="29"/>
      <c r="CCE63" s="29"/>
      <c r="CCF63" s="29"/>
      <c r="CCG63" s="29"/>
      <c r="CCH63" s="29"/>
      <c r="CCI63" s="29"/>
      <c r="CCJ63" s="29"/>
      <c r="CCK63" s="29"/>
      <c r="CCL63" s="29"/>
      <c r="CCM63" s="29"/>
      <c r="CCN63" s="29"/>
      <c r="CCO63" s="29"/>
      <c r="CCP63" s="29"/>
      <c r="CCQ63" s="29"/>
      <c r="CCR63" s="29"/>
      <c r="CCS63" s="29"/>
      <c r="CCT63" s="29"/>
      <c r="CCU63" s="29"/>
      <c r="CCV63" s="29"/>
      <c r="CCW63" s="29"/>
      <c r="CCX63" s="29"/>
      <c r="CCY63" s="29"/>
      <c r="CCZ63" s="29"/>
      <c r="CDA63" s="29"/>
      <c r="CDB63" s="29"/>
      <c r="CDC63" s="29"/>
      <c r="CDD63" s="29"/>
      <c r="CDE63" s="29"/>
      <c r="CDF63" s="29"/>
      <c r="CDG63" s="29"/>
      <c r="CDH63" s="29"/>
      <c r="CDI63" s="29"/>
      <c r="CDJ63" s="29"/>
      <c r="CDK63" s="29"/>
      <c r="CDL63" s="29"/>
      <c r="CDM63" s="29"/>
      <c r="CDN63" s="29"/>
      <c r="CDO63" s="29"/>
      <c r="CDP63" s="29"/>
      <c r="CDQ63" s="29"/>
      <c r="CDR63" s="29"/>
      <c r="CDS63" s="29"/>
      <c r="CDT63" s="29"/>
      <c r="CDU63" s="29"/>
      <c r="CDV63" s="29"/>
      <c r="CDW63" s="29"/>
      <c r="CDX63" s="29"/>
      <c r="CDY63" s="29"/>
      <c r="CDZ63" s="29"/>
      <c r="CEA63" s="29"/>
      <c r="CEB63" s="29"/>
      <c r="CEC63" s="29"/>
      <c r="CED63" s="29"/>
      <c r="CEE63" s="29"/>
      <c r="CEF63" s="29"/>
      <c r="CEG63" s="29"/>
      <c r="CEH63" s="29"/>
      <c r="CEI63" s="29"/>
      <c r="CEJ63" s="29"/>
      <c r="CEK63" s="29"/>
      <c r="CEL63" s="29"/>
      <c r="CEM63" s="29"/>
      <c r="CEN63" s="29"/>
      <c r="CEO63" s="29"/>
      <c r="CEP63" s="29"/>
      <c r="CEQ63" s="29"/>
      <c r="CER63" s="29"/>
      <c r="CES63" s="29"/>
      <c r="CET63" s="29"/>
      <c r="CEU63" s="29"/>
      <c r="CEV63" s="29"/>
      <c r="CEW63" s="29"/>
      <c r="CEX63" s="29"/>
      <c r="CEY63" s="29"/>
      <c r="CEZ63" s="29"/>
      <c r="CFA63" s="29"/>
      <c r="CFB63" s="29"/>
      <c r="CFC63" s="29"/>
      <c r="CFD63" s="29"/>
      <c r="CFE63" s="29"/>
      <c r="CFF63" s="29"/>
      <c r="CFG63" s="29"/>
      <c r="CFH63" s="29"/>
      <c r="CFI63" s="29"/>
      <c r="CFJ63" s="29"/>
      <c r="CFK63" s="29"/>
      <c r="CFL63" s="29"/>
      <c r="CFM63" s="29"/>
      <c r="CFN63" s="29"/>
      <c r="CFO63" s="29"/>
      <c r="CFP63" s="29"/>
      <c r="CFQ63" s="29"/>
      <c r="CFR63" s="29"/>
      <c r="CFS63" s="29"/>
      <c r="CFT63" s="29"/>
      <c r="CFU63" s="29"/>
      <c r="CFV63" s="29"/>
      <c r="CFW63" s="29"/>
      <c r="CFX63" s="29"/>
      <c r="CFY63" s="29"/>
      <c r="CFZ63" s="29"/>
      <c r="CGA63" s="29"/>
      <c r="CGB63" s="29"/>
      <c r="CGC63" s="29"/>
      <c r="CGD63" s="29"/>
      <c r="CGE63" s="29"/>
      <c r="CGF63" s="29"/>
      <c r="CGG63" s="29"/>
      <c r="CGH63" s="29"/>
      <c r="CGI63" s="29"/>
      <c r="CGJ63" s="29"/>
      <c r="CGK63" s="29"/>
      <c r="CGL63" s="29"/>
      <c r="CGM63" s="29"/>
      <c r="CGN63" s="29"/>
      <c r="CGO63" s="29"/>
      <c r="CGP63" s="29"/>
      <c r="CGQ63" s="29"/>
      <c r="CGR63" s="29"/>
      <c r="CGS63" s="29"/>
      <c r="CGT63" s="29"/>
      <c r="CGU63" s="29"/>
      <c r="CGV63" s="29"/>
      <c r="CGW63" s="29"/>
      <c r="CGX63" s="29"/>
      <c r="CGY63" s="29"/>
      <c r="CGZ63" s="29"/>
      <c r="CHA63" s="29"/>
      <c r="CHB63" s="29"/>
      <c r="CHC63" s="29"/>
      <c r="CHD63" s="29"/>
      <c r="CHE63" s="29"/>
      <c r="CHF63" s="29"/>
      <c r="CHG63" s="29"/>
      <c r="CHH63" s="29"/>
      <c r="CHI63" s="29"/>
      <c r="CHJ63" s="29"/>
      <c r="CHK63" s="29"/>
      <c r="CHL63" s="29"/>
      <c r="CHM63" s="29"/>
      <c r="CHN63" s="29"/>
      <c r="CHO63" s="29"/>
      <c r="CHP63" s="29"/>
      <c r="CHQ63" s="29"/>
      <c r="CHR63" s="29"/>
      <c r="CHS63" s="29"/>
      <c r="CHT63" s="29"/>
      <c r="CHU63" s="29"/>
      <c r="CHV63" s="29"/>
      <c r="CHW63" s="29"/>
      <c r="CHX63" s="29"/>
      <c r="CHY63" s="29"/>
      <c r="CHZ63" s="29"/>
      <c r="CIA63" s="29"/>
      <c r="CIB63" s="29"/>
      <c r="CIC63" s="29"/>
      <c r="CID63" s="29"/>
      <c r="CIE63" s="29"/>
      <c r="CIF63" s="29"/>
      <c r="CIG63" s="29"/>
      <c r="CIH63" s="29"/>
      <c r="CII63" s="29"/>
      <c r="CIJ63" s="29"/>
      <c r="CIK63" s="29"/>
      <c r="CIL63" s="29"/>
      <c r="CIM63" s="29"/>
      <c r="CIN63" s="29"/>
      <c r="CIO63" s="29"/>
      <c r="CIP63" s="29"/>
      <c r="CIQ63" s="29"/>
      <c r="CIR63" s="29"/>
      <c r="CIS63" s="29"/>
      <c r="CIT63" s="29"/>
      <c r="CIU63" s="29"/>
      <c r="CIV63" s="29"/>
      <c r="CIW63" s="29"/>
      <c r="CIX63" s="29"/>
      <c r="CIY63" s="29"/>
      <c r="CIZ63" s="29"/>
      <c r="CJA63" s="29"/>
      <c r="CJB63" s="29"/>
      <c r="CJC63" s="29"/>
      <c r="CJD63" s="29"/>
      <c r="CJE63" s="29"/>
      <c r="CJF63" s="29"/>
      <c r="CJG63" s="29"/>
      <c r="CJH63" s="29"/>
      <c r="CJI63" s="29"/>
      <c r="CJJ63" s="29"/>
      <c r="CJK63" s="29"/>
      <c r="CJL63" s="29"/>
      <c r="CJM63" s="29"/>
      <c r="CJN63" s="29"/>
      <c r="CJO63" s="29"/>
      <c r="CJP63" s="29"/>
      <c r="CJQ63" s="29"/>
      <c r="CJR63" s="29"/>
      <c r="CJS63" s="29"/>
      <c r="CJT63" s="29"/>
      <c r="CJU63" s="29"/>
      <c r="CJV63" s="29"/>
      <c r="CJW63" s="29"/>
      <c r="CJX63" s="29"/>
      <c r="CJY63" s="29"/>
      <c r="CJZ63" s="29"/>
      <c r="CKA63" s="29"/>
      <c r="CKB63" s="29"/>
      <c r="CKC63" s="29"/>
      <c r="CKD63" s="29"/>
      <c r="CKE63" s="29"/>
      <c r="CKF63" s="29"/>
      <c r="CKG63" s="29"/>
      <c r="CKH63" s="29"/>
      <c r="CKI63" s="29"/>
      <c r="CKJ63" s="29"/>
      <c r="CKK63" s="29"/>
      <c r="CKL63" s="29"/>
      <c r="CKM63" s="29"/>
      <c r="CKN63" s="29"/>
      <c r="CKO63" s="29"/>
      <c r="CKP63" s="29"/>
      <c r="CKQ63" s="29"/>
      <c r="CKR63" s="29"/>
      <c r="CKS63" s="29"/>
      <c r="CKT63" s="29"/>
      <c r="CKU63" s="29"/>
      <c r="CKV63" s="29"/>
      <c r="CKW63" s="29"/>
      <c r="CKX63" s="29"/>
      <c r="CKY63" s="29"/>
      <c r="CKZ63" s="29"/>
      <c r="CLA63" s="29"/>
      <c r="CLB63" s="29"/>
      <c r="CLC63" s="29"/>
      <c r="CLD63" s="29"/>
      <c r="CLE63" s="29"/>
      <c r="CLF63" s="29"/>
      <c r="CLG63" s="29"/>
      <c r="CLH63" s="29"/>
      <c r="CLI63" s="29"/>
      <c r="CLJ63" s="29"/>
      <c r="CLK63" s="29"/>
      <c r="CLL63" s="29"/>
      <c r="CLM63" s="29"/>
      <c r="CLN63" s="29"/>
      <c r="CLO63" s="29"/>
      <c r="CLP63" s="29"/>
      <c r="CLQ63" s="29"/>
      <c r="CLR63" s="29"/>
      <c r="CLS63" s="29"/>
      <c r="CLT63" s="29"/>
      <c r="CLU63" s="29"/>
      <c r="CLV63" s="29"/>
      <c r="CLW63" s="29"/>
      <c r="CLX63" s="29"/>
      <c r="CLY63" s="29"/>
      <c r="CLZ63" s="29"/>
      <c r="CMA63" s="29"/>
      <c r="CMB63" s="29"/>
      <c r="CMC63" s="29"/>
      <c r="CMD63" s="29"/>
      <c r="CME63" s="29"/>
      <c r="CMF63" s="29"/>
      <c r="CMG63" s="29"/>
      <c r="CMH63" s="29"/>
      <c r="CMI63" s="29"/>
      <c r="CMJ63" s="29"/>
      <c r="CMK63" s="29"/>
      <c r="CML63" s="29"/>
      <c r="CMM63" s="29"/>
      <c r="CMN63" s="29"/>
      <c r="CMO63" s="29"/>
      <c r="CMP63" s="29"/>
      <c r="CMQ63" s="29"/>
      <c r="CMR63" s="29"/>
      <c r="CMS63" s="29"/>
      <c r="CMT63" s="29"/>
      <c r="CMU63" s="29"/>
      <c r="CMV63" s="29"/>
      <c r="CMW63" s="29"/>
      <c r="CMX63" s="29"/>
      <c r="CMY63" s="29"/>
      <c r="CMZ63" s="29"/>
      <c r="CNA63" s="29"/>
      <c r="CNB63" s="29"/>
      <c r="CNC63" s="29"/>
      <c r="CND63" s="29"/>
      <c r="CNE63" s="29"/>
      <c r="CNF63" s="29"/>
      <c r="CNG63" s="29"/>
      <c r="CNH63" s="29"/>
      <c r="CNI63" s="29"/>
      <c r="CNJ63" s="29"/>
      <c r="CNK63" s="29"/>
      <c r="CNL63" s="29"/>
      <c r="CNM63" s="29"/>
      <c r="CNN63" s="29"/>
      <c r="CNO63" s="29"/>
      <c r="CNP63" s="29"/>
      <c r="CNQ63" s="29"/>
      <c r="CNR63" s="29"/>
      <c r="CNS63" s="29"/>
      <c r="CNT63" s="29"/>
      <c r="CNU63" s="29"/>
      <c r="CNV63" s="29"/>
      <c r="CNW63" s="29"/>
      <c r="CNX63" s="29"/>
      <c r="CNY63" s="29"/>
      <c r="CNZ63" s="29"/>
      <c r="COA63" s="29"/>
      <c r="COB63" s="29"/>
      <c r="COC63" s="29"/>
      <c r="COD63" s="29"/>
      <c r="COE63" s="29"/>
      <c r="COF63" s="29"/>
      <c r="COG63" s="29"/>
      <c r="COH63" s="29"/>
      <c r="COI63" s="29"/>
      <c r="COJ63" s="29"/>
      <c r="COK63" s="29"/>
      <c r="COL63" s="29"/>
      <c r="COM63" s="29"/>
      <c r="CON63" s="29"/>
      <c r="COO63" s="29"/>
      <c r="COP63" s="29"/>
      <c r="COQ63" s="29"/>
      <c r="COR63" s="29"/>
      <c r="COS63" s="29"/>
      <c r="COT63" s="29"/>
      <c r="COU63" s="29"/>
      <c r="COV63" s="29"/>
      <c r="COW63" s="29"/>
      <c r="COX63" s="29"/>
      <c r="COY63" s="29"/>
      <c r="COZ63" s="29"/>
      <c r="CPA63" s="29"/>
      <c r="CPB63" s="29"/>
      <c r="CPC63" s="29"/>
      <c r="CPD63" s="29"/>
      <c r="CPE63" s="29"/>
      <c r="CPF63" s="29"/>
      <c r="CPG63" s="29"/>
      <c r="CPH63" s="29"/>
      <c r="CPI63" s="29"/>
      <c r="CPJ63" s="29"/>
      <c r="CPK63" s="29"/>
      <c r="CPL63" s="29"/>
      <c r="CPM63" s="29"/>
      <c r="CPN63" s="29"/>
      <c r="CPO63" s="29"/>
      <c r="CPP63" s="29"/>
      <c r="CPQ63" s="29"/>
      <c r="CPR63" s="29"/>
      <c r="CPS63" s="29"/>
      <c r="CPT63" s="29"/>
      <c r="CPU63" s="29"/>
      <c r="CPV63" s="29"/>
      <c r="CPW63" s="29"/>
      <c r="CPX63" s="29"/>
      <c r="CPY63" s="29"/>
      <c r="CPZ63" s="29"/>
      <c r="CQA63" s="29"/>
      <c r="CQB63" s="29"/>
      <c r="CQC63" s="29"/>
      <c r="CQD63" s="29"/>
      <c r="CQE63" s="29"/>
      <c r="CQF63" s="29"/>
      <c r="CQG63" s="29"/>
      <c r="CQH63" s="29"/>
      <c r="CQI63" s="29"/>
      <c r="CQJ63" s="29"/>
      <c r="CQK63" s="29"/>
      <c r="CQL63" s="29"/>
      <c r="CQM63" s="29"/>
      <c r="CQN63" s="29"/>
      <c r="CQO63" s="29"/>
      <c r="CQP63" s="29"/>
      <c r="CQQ63" s="29"/>
      <c r="CQR63" s="29"/>
      <c r="CQS63" s="29"/>
      <c r="CQT63" s="29"/>
      <c r="CQU63" s="29"/>
      <c r="CQV63" s="29"/>
      <c r="CQW63" s="29"/>
      <c r="CQX63" s="29"/>
      <c r="CQY63" s="29"/>
      <c r="CQZ63" s="29"/>
      <c r="CRA63" s="29"/>
      <c r="CRB63" s="29"/>
      <c r="CRC63" s="29"/>
      <c r="CRD63" s="29"/>
      <c r="CRE63" s="29"/>
      <c r="CRF63" s="29"/>
      <c r="CRG63" s="29"/>
      <c r="CRH63" s="29"/>
      <c r="CRI63" s="29"/>
      <c r="CRJ63" s="29"/>
      <c r="CRK63" s="29"/>
      <c r="CRL63" s="29"/>
      <c r="CRM63" s="29"/>
      <c r="CRN63" s="29"/>
      <c r="CRO63" s="29"/>
      <c r="CRP63" s="29"/>
      <c r="CRQ63" s="29"/>
      <c r="CRR63" s="29"/>
      <c r="CRS63" s="29"/>
      <c r="CRT63" s="29"/>
      <c r="CRU63" s="29"/>
      <c r="CRV63" s="29"/>
      <c r="CRW63" s="29"/>
      <c r="CRX63" s="29"/>
      <c r="CRY63" s="29"/>
      <c r="CRZ63" s="29"/>
      <c r="CSA63" s="29"/>
      <c r="CSB63" s="29"/>
      <c r="CSC63" s="29"/>
      <c r="CSD63" s="29"/>
      <c r="CSE63" s="29"/>
      <c r="CSF63" s="29"/>
      <c r="CSG63" s="29"/>
      <c r="CSH63" s="29"/>
      <c r="CSI63" s="29"/>
      <c r="CSJ63" s="29"/>
      <c r="CSK63" s="29"/>
      <c r="CSL63" s="29"/>
      <c r="CSM63" s="29"/>
      <c r="CSN63" s="29"/>
      <c r="CSO63" s="29"/>
      <c r="CSP63" s="29"/>
      <c r="CSQ63" s="29"/>
      <c r="CSR63" s="29"/>
      <c r="CSS63" s="29"/>
      <c r="CST63" s="29"/>
      <c r="CSU63" s="29"/>
      <c r="CSV63" s="29"/>
      <c r="CSW63" s="29"/>
      <c r="CSX63" s="29"/>
      <c r="CSY63" s="29"/>
      <c r="CSZ63" s="29"/>
      <c r="CTA63" s="29"/>
      <c r="CTB63" s="29"/>
      <c r="CTC63" s="29"/>
      <c r="CTD63" s="29"/>
      <c r="CTE63" s="29"/>
      <c r="CTF63" s="29"/>
      <c r="CTG63" s="29"/>
      <c r="CTH63" s="29"/>
      <c r="CTI63" s="29"/>
      <c r="CTJ63" s="29"/>
      <c r="CTK63" s="29"/>
      <c r="CTL63" s="29"/>
      <c r="CTM63" s="29"/>
      <c r="CTN63" s="29"/>
      <c r="CTO63" s="29"/>
      <c r="CTP63" s="29"/>
      <c r="CTQ63" s="29"/>
      <c r="CTR63" s="29"/>
      <c r="CTS63" s="29"/>
      <c r="CTT63" s="29"/>
      <c r="CTU63" s="29"/>
      <c r="CTV63" s="29"/>
      <c r="CTW63" s="29"/>
      <c r="CTX63" s="29"/>
      <c r="CTY63" s="29"/>
      <c r="CTZ63" s="29"/>
      <c r="CUA63" s="29"/>
      <c r="CUB63" s="29"/>
      <c r="CUC63" s="29"/>
      <c r="CUD63" s="29"/>
      <c r="CUE63" s="29"/>
      <c r="CUF63" s="29"/>
      <c r="CUG63" s="29"/>
      <c r="CUH63" s="29"/>
      <c r="CUI63" s="29"/>
      <c r="CUJ63" s="29"/>
      <c r="CUK63" s="29"/>
      <c r="CUL63" s="29"/>
      <c r="CUM63" s="29"/>
      <c r="CUN63" s="29"/>
      <c r="CUO63" s="29"/>
      <c r="CUP63" s="29"/>
      <c r="CUQ63" s="29"/>
      <c r="CUR63" s="29"/>
      <c r="CUS63" s="29"/>
      <c r="CUT63" s="29"/>
      <c r="CUU63" s="29"/>
      <c r="CUV63" s="29"/>
      <c r="CUW63" s="29"/>
      <c r="CUX63" s="29"/>
      <c r="CUY63" s="29"/>
      <c r="CUZ63" s="29"/>
      <c r="CVA63" s="29"/>
      <c r="CVB63" s="29"/>
      <c r="CVC63" s="29"/>
      <c r="CVD63" s="29"/>
      <c r="CVE63" s="29"/>
      <c r="CVF63" s="29"/>
      <c r="CVG63" s="29"/>
      <c r="CVH63" s="29"/>
      <c r="CVI63" s="29"/>
      <c r="CVJ63" s="29"/>
      <c r="CVK63" s="29"/>
      <c r="CVL63" s="29"/>
      <c r="CVM63" s="29"/>
      <c r="CVN63" s="29"/>
      <c r="CVO63" s="29"/>
      <c r="CVP63" s="29"/>
      <c r="CVQ63" s="29"/>
      <c r="CVR63" s="29"/>
      <c r="CVS63" s="29"/>
      <c r="CVT63" s="29"/>
      <c r="CVU63" s="29"/>
      <c r="CVV63" s="29"/>
      <c r="CVW63" s="29"/>
      <c r="CVX63" s="29"/>
      <c r="CVY63" s="29"/>
      <c r="CVZ63" s="29"/>
      <c r="CWA63" s="29"/>
      <c r="CWB63" s="29"/>
      <c r="CWC63" s="29"/>
      <c r="CWD63" s="29"/>
      <c r="CWE63" s="29"/>
      <c r="CWF63" s="29"/>
      <c r="CWG63" s="29"/>
      <c r="CWH63" s="29"/>
      <c r="CWI63" s="29"/>
      <c r="CWJ63" s="29"/>
      <c r="CWK63" s="29"/>
      <c r="CWL63" s="29"/>
      <c r="CWM63" s="29"/>
      <c r="CWN63" s="29"/>
      <c r="CWO63" s="29"/>
      <c r="CWP63" s="29"/>
      <c r="CWQ63" s="29"/>
      <c r="CWR63" s="29"/>
      <c r="CWS63" s="29"/>
      <c r="CWT63" s="29"/>
      <c r="CWU63" s="29"/>
      <c r="CWV63" s="29"/>
      <c r="CWW63" s="29"/>
      <c r="CWX63" s="29"/>
      <c r="CWY63" s="29"/>
      <c r="CWZ63" s="29"/>
      <c r="CXA63" s="29"/>
      <c r="CXB63" s="29"/>
      <c r="CXC63" s="29"/>
      <c r="CXD63" s="29"/>
      <c r="CXE63" s="29"/>
      <c r="CXF63" s="29"/>
      <c r="CXG63" s="29"/>
      <c r="CXH63" s="29"/>
      <c r="CXI63" s="29"/>
      <c r="CXJ63" s="29"/>
      <c r="CXK63" s="29"/>
      <c r="CXL63" s="29"/>
      <c r="CXM63" s="29"/>
      <c r="CXN63" s="29"/>
      <c r="CXO63" s="29"/>
      <c r="CXP63" s="29"/>
      <c r="CXQ63" s="29"/>
      <c r="CXR63" s="29"/>
      <c r="CXS63" s="29"/>
      <c r="CXT63" s="29"/>
      <c r="CXU63" s="29"/>
      <c r="CXV63" s="29"/>
      <c r="CXW63" s="29"/>
      <c r="CXX63" s="29"/>
      <c r="CXY63" s="29"/>
      <c r="CXZ63" s="29"/>
      <c r="CYA63" s="29"/>
      <c r="CYB63" s="29"/>
      <c r="CYC63" s="29"/>
      <c r="CYD63" s="29"/>
      <c r="CYE63" s="29"/>
      <c r="CYF63" s="29"/>
      <c r="CYG63" s="29"/>
      <c r="CYH63" s="29"/>
      <c r="CYI63" s="29"/>
      <c r="CYJ63" s="29"/>
      <c r="CYK63" s="29"/>
      <c r="CYL63" s="29"/>
      <c r="CYM63" s="29"/>
      <c r="CYN63" s="29"/>
      <c r="CYO63" s="29"/>
      <c r="CYP63" s="29"/>
      <c r="CYQ63" s="29"/>
      <c r="CYR63" s="29"/>
      <c r="CYS63" s="29"/>
      <c r="CYT63" s="29"/>
      <c r="CYU63" s="29"/>
      <c r="CYV63" s="29"/>
      <c r="CYW63" s="29"/>
      <c r="CYX63" s="29"/>
      <c r="CYY63" s="29"/>
      <c r="CYZ63" s="29"/>
      <c r="CZA63" s="29"/>
      <c r="CZB63" s="29"/>
      <c r="CZC63" s="29"/>
      <c r="CZD63" s="29"/>
      <c r="CZE63" s="29"/>
      <c r="CZF63" s="29"/>
      <c r="CZG63" s="29"/>
      <c r="CZH63" s="29"/>
      <c r="CZI63" s="29"/>
      <c r="CZJ63" s="29"/>
      <c r="CZK63" s="29"/>
      <c r="CZL63" s="29"/>
      <c r="CZM63" s="29"/>
      <c r="CZN63" s="29"/>
      <c r="CZO63" s="29"/>
      <c r="CZP63" s="29"/>
      <c r="CZQ63" s="29"/>
      <c r="CZR63" s="29"/>
      <c r="CZS63" s="29"/>
      <c r="CZT63" s="29"/>
      <c r="CZU63" s="29"/>
      <c r="CZV63" s="29"/>
      <c r="CZW63" s="29"/>
      <c r="CZX63" s="29"/>
      <c r="CZY63" s="29"/>
      <c r="CZZ63" s="29"/>
      <c r="DAA63" s="29"/>
      <c r="DAB63" s="29"/>
      <c r="DAC63" s="29"/>
      <c r="DAD63" s="29"/>
      <c r="DAE63" s="29"/>
      <c r="DAF63" s="29"/>
      <c r="DAG63" s="29"/>
      <c r="DAH63" s="29"/>
      <c r="DAI63" s="29"/>
      <c r="DAJ63" s="29"/>
      <c r="DAK63" s="29"/>
      <c r="DAL63" s="29"/>
      <c r="DAM63" s="29"/>
      <c r="DAN63" s="29"/>
      <c r="DAO63" s="29"/>
      <c r="DAP63" s="29"/>
      <c r="DAQ63" s="29"/>
      <c r="DAR63" s="29"/>
      <c r="DAS63" s="29"/>
      <c r="DAT63" s="29"/>
      <c r="DAU63" s="29"/>
      <c r="DAV63" s="29"/>
      <c r="DAW63" s="29"/>
      <c r="DAX63" s="29"/>
      <c r="DAY63" s="29"/>
      <c r="DAZ63" s="29"/>
      <c r="DBA63" s="29"/>
      <c r="DBB63" s="29"/>
      <c r="DBC63" s="29"/>
      <c r="DBD63" s="29"/>
      <c r="DBE63" s="29"/>
      <c r="DBF63" s="29"/>
      <c r="DBG63" s="29"/>
      <c r="DBH63" s="29"/>
      <c r="DBI63" s="29"/>
      <c r="DBJ63" s="29"/>
      <c r="DBK63" s="29"/>
      <c r="DBL63" s="29"/>
      <c r="DBM63" s="29"/>
      <c r="DBN63" s="29"/>
      <c r="DBO63" s="29"/>
      <c r="DBP63" s="29"/>
      <c r="DBQ63" s="29"/>
      <c r="DBR63" s="29"/>
      <c r="DBS63" s="29"/>
      <c r="DBT63" s="29"/>
      <c r="DBU63" s="29"/>
      <c r="DBV63" s="29"/>
      <c r="DBW63" s="29"/>
      <c r="DBX63" s="29"/>
      <c r="DBY63" s="29"/>
      <c r="DBZ63" s="29"/>
      <c r="DCA63" s="29"/>
      <c r="DCB63" s="29"/>
      <c r="DCC63" s="29"/>
      <c r="DCD63" s="29"/>
      <c r="DCE63" s="29"/>
      <c r="DCF63" s="29"/>
      <c r="DCG63" s="29"/>
      <c r="DCH63" s="29"/>
      <c r="DCI63" s="29"/>
      <c r="DCJ63" s="29"/>
      <c r="DCK63" s="29"/>
      <c r="DCL63" s="29"/>
      <c r="DCM63" s="29"/>
      <c r="DCN63" s="29"/>
      <c r="DCO63" s="29"/>
      <c r="DCP63" s="29"/>
      <c r="DCQ63" s="29"/>
      <c r="DCR63" s="29"/>
      <c r="DCS63" s="29"/>
      <c r="DCT63" s="29"/>
      <c r="DCU63" s="29"/>
      <c r="DCV63" s="29"/>
      <c r="DCW63" s="29"/>
      <c r="DCX63" s="29"/>
      <c r="DCY63" s="29"/>
      <c r="DCZ63" s="29"/>
      <c r="DDA63" s="29"/>
      <c r="DDB63" s="29"/>
      <c r="DDC63" s="29"/>
      <c r="DDD63" s="29"/>
      <c r="DDE63" s="29"/>
      <c r="DDF63" s="29"/>
      <c r="DDG63" s="29"/>
      <c r="DDH63" s="29"/>
      <c r="DDI63" s="29"/>
      <c r="DDJ63" s="29"/>
      <c r="DDK63" s="29"/>
      <c r="DDL63" s="29"/>
      <c r="DDM63" s="29"/>
      <c r="DDN63" s="29"/>
      <c r="DDO63" s="29"/>
      <c r="DDP63" s="29"/>
      <c r="DDQ63" s="29"/>
      <c r="DDR63" s="29"/>
      <c r="DDS63" s="29"/>
      <c r="DDT63" s="29"/>
      <c r="DDU63" s="29"/>
      <c r="DDV63" s="29"/>
      <c r="DDW63" s="29"/>
      <c r="DDX63" s="29"/>
      <c r="DDY63" s="29"/>
      <c r="DDZ63" s="29"/>
      <c r="DEA63" s="29"/>
      <c r="DEB63" s="29"/>
      <c r="DEC63" s="29"/>
      <c r="DED63" s="29"/>
      <c r="DEE63" s="29"/>
      <c r="DEF63" s="29"/>
      <c r="DEG63" s="29"/>
      <c r="DEH63" s="29"/>
      <c r="DEI63" s="29"/>
      <c r="DEJ63" s="29"/>
      <c r="DEK63" s="29"/>
      <c r="DEL63" s="29"/>
      <c r="DEM63" s="29"/>
      <c r="DEN63" s="29"/>
      <c r="DEO63" s="29"/>
      <c r="DEP63" s="29"/>
      <c r="DEQ63" s="29"/>
      <c r="DER63" s="29"/>
      <c r="DES63" s="29"/>
      <c r="DET63" s="29"/>
      <c r="DEU63" s="29"/>
      <c r="DEV63" s="29"/>
      <c r="DEW63" s="29"/>
      <c r="DEX63" s="29"/>
      <c r="DEY63" s="29"/>
      <c r="DEZ63" s="29"/>
      <c r="DFA63" s="29"/>
      <c r="DFB63" s="29"/>
      <c r="DFC63" s="29"/>
      <c r="DFD63" s="29"/>
      <c r="DFE63" s="29"/>
      <c r="DFF63" s="29"/>
      <c r="DFG63" s="29"/>
      <c r="DFH63" s="29"/>
      <c r="DFI63" s="29"/>
      <c r="DFJ63" s="29"/>
      <c r="DFK63" s="29"/>
      <c r="DFL63" s="29"/>
      <c r="DFM63" s="29"/>
      <c r="DFN63" s="29"/>
      <c r="DFO63" s="29"/>
      <c r="DFP63" s="29"/>
      <c r="DFQ63" s="29"/>
      <c r="DFR63" s="29"/>
      <c r="DFS63" s="29"/>
      <c r="DFT63" s="29"/>
      <c r="DFU63" s="29"/>
      <c r="DFV63" s="29"/>
      <c r="DFW63" s="29"/>
      <c r="DFX63" s="29"/>
      <c r="DFY63" s="29"/>
      <c r="DFZ63" s="29"/>
      <c r="DGA63" s="29"/>
      <c r="DGB63" s="29"/>
      <c r="DGC63" s="29"/>
      <c r="DGD63" s="29"/>
      <c r="DGE63" s="29"/>
      <c r="DGF63" s="29"/>
      <c r="DGG63" s="29"/>
      <c r="DGH63" s="29"/>
      <c r="DGI63" s="29"/>
      <c r="DGJ63" s="29"/>
      <c r="DGK63" s="29"/>
      <c r="DGL63" s="29"/>
      <c r="DGM63" s="29"/>
      <c r="DGN63" s="29"/>
      <c r="DGO63" s="29"/>
      <c r="DGP63" s="29"/>
      <c r="DGQ63" s="29"/>
      <c r="DGR63" s="29"/>
      <c r="DGS63" s="29"/>
      <c r="DGT63" s="29"/>
      <c r="DGU63" s="29"/>
      <c r="DGV63" s="29"/>
      <c r="DGW63" s="29"/>
      <c r="DGX63" s="29"/>
      <c r="DGY63" s="29"/>
      <c r="DGZ63" s="29"/>
      <c r="DHA63" s="29"/>
      <c r="DHB63" s="29"/>
      <c r="DHC63" s="29"/>
      <c r="DHD63" s="29"/>
      <c r="DHE63" s="29"/>
      <c r="DHF63" s="29"/>
      <c r="DHG63" s="29"/>
      <c r="DHH63" s="29"/>
      <c r="DHI63" s="29"/>
      <c r="DHJ63" s="29"/>
      <c r="DHK63" s="29"/>
      <c r="DHL63" s="29"/>
      <c r="DHM63" s="29"/>
      <c r="DHN63" s="29"/>
      <c r="DHO63" s="29"/>
      <c r="DHP63" s="29"/>
      <c r="DHQ63" s="29"/>
      <c r="DHR63" s="29"/>
      <c r="DHS63" s="29"/>
      <c r="DHT63" s="29"/>
      <c r="DHU63" s="29"/>
      <c r="DHV63" s="29"/>
      <c r="DHW63" s="29"/>
      <c r="DHX63" s="29"/>
      <c r="DHY63" s="29"/>
      <c r="DHZ63" s="29"/>
      <c r="DIA63" s="29"/>
      <c r="DIB63" s="29"/>
      <c r="DIC63" s="29"/>
      <c r="DID63" s="29"/>
      <c r="DIE63" s="29"/>
      <c r="DIF63" s="29"/>
      <c r="DIG63" s="29"/>
      <c r="DIH63" s="29"/>
      <c r="DII63" s="29"/>
      <c r="DIJ63" s="29"/>
      <c r="DIK63" s="29"/>
      <c r="DIL63" s="29"/>
      <c r="DIM63" s="29"/>
      <c r="DIN63" s="29"/>
      <c r="DIO63" s="29"/>
      <c r="DIP63" s="29"/>
      <c r="DIQ63" s="29"/>
      <c r="DIR63" s="29"/>
      <c r="DIS63" s="29"/>
      <c r="DIT63" s="29"/>
      <c r="DIU63" s="29"/>
      <c r="DIV63" s="29"/>
      <c r="DIW63" s="29"/>
      <c r="DIX63" s="29"/>
      <c r="DIY63" s="29"/>
      <c r="DIZ63" s="29"/>
      <c r="DJA63" s="29"/>
      <c r="DJB63" s="29"/>
      <c r="DJC63" s="29"/>
      <c r="DJD63" s="29"/>
      <c r="DJE63" s="29"/>
      <c r="DJF63" s="29"/>
      <c r="DJG63" s="29"/>
      <c r="DJH63" s="29"/>
      <c r="DJI63" s="29"/>
      <c r="DJJ63" s="29"/>
      <c r="DJK63" s="29"/>
      <c r="DJL63" s="29"/>
      <c r="DJM63" s="29"/>
      <c r="DJN63" s="29"/>
      <c r="DJO63" s="29"/>
      <c r="DJP63" s="29"/>
      <c r="DJQ63" s="29"/>
      <c r="DJR63" s="29"/>
      <c r="DJS63" s="29"/>
      <c r="DJT63" s="29"/>
      <c r="DJU63" s="29"/>
      <c r="DJV63" s="29"/>
      <c r="DJW63" s="29"/>
      <c r="DJX63" s="29"/>
      <c r="DJY63" s="29"/>
      <c r="DJZ63" s="29"/>
      <c r="DKA63" s="29"/>
      <c r="DKB63" s="29"/>
      <c r="DKC63" s="29"/>
      <c r="DKD63" s="29"/>
      <c r="DKE63" s="29"/>
      <c r="DKF63" s="29"/>
      <c r="DKG63" s="29"/>
      <c r="DKH63" s="29"/>
      <c r="DKI63" s="29"/>
      <c r="DKJ63" s="29"/>
      <c r="DKK63" s="29"/>
      <c r="DKL63" s="29"/>
      <c r="DKM63" s="29"/>
      <c r="DKN63" s="29"/>
      <c r="DKO63" s="29"/>
      <c r="DKP63" s="29"/>
      <c r="DKQ63" s="29"/>
      <c r="DKR63" s="29"/>
      <c r="DKS63" s="29"/>
      <c r="DKT63" s="29"/>
      <c r="DKU63" s="29"/>
      <c r="DKV63" s="29"/>
      <c r="DKW63" s="29"/>
      <c r="DKX63" s="29"/>
      <c r="DKY63" s="29"/>
      <c r="DKZ63" s="29"/>
      <c r="DLA63" s="29"/>
      <c r="DLB63" s="29"/>
      <c r="DLC63" s="29"/>
      <c r="DLD63" s="29"/>
      <c r="DLE63" s="29"/>
      <c r="DLF63" s="29"/>
      <c r="DLG63" s="29"/>
      <c r="DLH63" s="29"/>
      <c r="DLI63" s="29"/>
      <c r="DLJ63" s="29"/>
      <c r="DLK63" s="29"/>
      <c r="DLL63" s="29"/>
      <c r="DLM63" s="29"/>
      <c r="DLN63" s="29"/>
      <c r="DLO63" s="29"/>
      <c r="DLP63" s="29"/>
      <c r="DLQ63" s="29"/>
      <c r="DLR63" s="29"/>
      <c r="DLS63" s="29"/>
      <c r="DLT63" s="29"/>
      <c r="DLU63" s="29"/>
      <c r="DLV63" s="29"/>
      <c r="DLW63" s="29"/>
      <c r="DLX63" s="29"/>
      <c r="DLY63" s="29"/>
      <c r="DLZ63" s="29"/>
      <c r="DMA63" s="29"/>
      <c r="DMB63" s="29"/>
      <c r="DMC63" s="29"/>
      <c r="DMD63" s="29"/>
      <c r="DME63" s="29"/>
      <c r="DMF63" s="29"/>
      <c r="DMG63" s="29"/>
      <c r="DMH63" s="29"/>
      <c r="DMI63" s="29"/>
      <c r="DMJ63" s="29"/>
      <c r="DMK63" s="29"/>
      <c r="DML63" s="29"/>
      <c r="DMM63" s="29"/>
      <c r="DMN63" s="29"/>
      <c r="DMO63" s="29"/>
      <c r="DMP63" s="29"/>
      <c r="DMQ63" s="29"/>
      <c r="DMR63" s="29"/>
      <c r="DMS63" s="29"/>
      <c r="DMT63" s="29"/>
      <c r="DMU63" s="29"/>
      <c r="DMV63" s="29"/>
      <c r="DMW63" s="29"/>
      <c r="DMX63" s="29"/>
      <c r="DMY63" s="29"/>
      <c r="DMZ63" s="29"/>
      <c r="DNA63" s="29"/>
      <c r="DNB63" s="29"/>
      <c r="DNC63" s="29"/>
      <c r="DND63" s="29"/>
      <c r="DNE63" s="29"/>
      <c r="DNF63" s="29"/>
      <c r="DNG63" s="29"/>
      <c r="DNH63" s="29"/>
      <c r="DNI63" s="29"/>
      <c r="DNJ63" s="29"/>
      <c r="DNK63" s="29"/>
      <c r="DNL63" s="29"/>
      <c r="DNM63" s="29"/>
      <c r="DNN63" s="29"/>
      <c r="DNO63" s="29"/>
      <c r="DNP63" s="29"/>
      <c r="DNQ63" s="29"/>
      <c r="DNR63" s="29"/>
      <c r="DNS63" s="29"/>
      <c r="DNT63" s="29"/>
      <c r="DNU63" s="29"/>
      <c r="DNV63" s="29"/>
      <c r="DNW63" s="29"/>
      <c r="DNX63" s="29"/>
      <c r="DNY63" s="29"/>
      <c r="DNZ63" s="29"/>
      <c r="DOA63" s="29"/>
      <c r="DOB63" s="29"/>
      <c r="DOC63" s="29"/>
      <c r="DOD63" s="29"/>
      <c r="DOE63" s="29"/>
      <c r="DOF63" s="29"/>
      <c r="DOG63" s="29"/>
      <c r="DOH63" s="29"/>
      <c r="DOI63" s="29"/>
      <c r="DOJ63" s="29"/>
      <c r="DOK63" s="29"/>
      <c r="DOL63" s="29"/>
      <c r="DOM63" s="29"/>
      <c r="DON63" s="29"/>
      <c r="DOO63" s="29"/>
      <c r="DOP63" s="29"/>
      <c r="DOQ63" s="29"/>
      <c r="DOR63" s="29"/>
      <c r="DOS63" s="29"/>
      <c r="DOT63" s="29"/>
      <c r="DOU63" s="29"/>
      <c r="DOV63" s="29"/>
      <c r="DOW63" s="29"/>
      <c r="DOX63" s="29"/>
      <c r="DOY63" s="29"/>
      <c r="DOZ63" s="29"/>
      <c r="DPA63" s="29"/>
      <c r="DPB63" s="29"/>
      <c r="DPC63" s="29"/>
      <c r="DPD63" s="29"/>
      <c r="DPE63" s="29"/>
      <c r="DPF63" s="29"/>
      <c r="DPG63" s="29"/>
      <c r="DPH63" s="29"/>
      <c r="DPI63" s="29"/>
      <c r="DPJ63" s="29"/>
      <c r="DPK63" s="29"/>
      <c r="DPL63" s="29"/>
      <c r="DPM63" s="29"/>
      <c r="DPN63" s="29"/>
      <c r="DPO63" s="29"/>
      <c r="DPP63" s="29"/>
      <c r="DPQ63" s="29"/>
      <c r="DPR63" s="29"/>
      <c r="DPS63" s="29"/>
      <c r="DPT63" s="29"/>
      <c r="DPU63" s="29"/>
      <c r="DPV63" s="29"/>
      <c r="DPW63" s="29"/>
      <c r="DPX63" s="29"/>
      <c r="DPY63" s="29"/>
      <c r="DPZ63" s="29"/>
      <c r="DQA63" s="29"/>
      <c r="DQB63" s="29"/>
      <c r="DQC63" s="29"/>
      <c r="DQD63" s="29"/>
      <c r="DQE63" s="29"/>
      <c r="DQF63" s="29"/>
      <c r="DQG63" s="29"/>
      <c r="DQH63" s="29"/>
      <c r="DQI63" s="29"/>
      <c r="DQJ63" s="29"/>
      <c r="DQK63" s="29"/>
      <c r="DQL63" s="29"/>
      <c r="DQM63" s="29"/>
      <c r="DQN63" s="29"/>
      <c r="DQO63" s="29"/>
      <c r="DQP63" s="29"/>
      <c r="DQQ63" s="29"/>
      <c r="DQR63" s="29"/>
      <c r="DQS63" s="29"/>
      <c r="DQT63" s="29"/>
      <c r="DQU63" s="29"/>
      <c r="DQV63" s="29"/>
      <c r="DQW63" s="29"/>
      <c r="DQX63" s="29"/>
      <c r="DQY63" s="29"/>
      <c r="DQZ63" s="29"/>
      <c r="DRA63" s="29"/>
      <c r="DRB63" s="29"/>
      <c r="DRC63" s="29"/>
      <c r="DRD63" s="29"/>
      <c r="DRE63" s="29"/>
      <c r="DRF63" s="29"/>
      <c r="DRG63" s="29"/>
      <c r="DRH63" s="29"/>
      <c r="DRI63" s="29"/>
      <c r="DRJ63" s="29"/>
      <c r="DRK63" s="29"/>
      <c r="DRL63" s="29"/>
      <c r="DRM63" s="29"/>
      <c r="DRN63" s="29"/>
      <c r="DRO63" s="29"/>
      <c r="DRP63" s="29"/>
      <c r="DRQ63" s="29"/>
      <c r="DRR63" s="29"/>
      <c r="DRS63" s="29"/>
      <c r="DRT63" s="29"/>
      <c r="DRU63" s="29"/>
      <c r="DRV63" s="29"/>
      <c r="DRW63" s="29"/>
      <c r="DRX63" s="29"/>
      <c r="DRY63" s="29"/>
      <c r="DRZ63" s="29"/>
      <c r="DSA63" s="29"/>
      <c r="DSB63" s="29"/>
      <c r="DSC63" s="29"/>
      <c r="DSD63" s="29"/>
      <c r="DSE63" s="29"/>
      <c r="DSF63" s="29"/>
      <c r="DSG63" s="29"/>
      <c r="DSH63" s="29"/>
      <c r="DSI63" s="29"/>
      <c r="DSJ63" s="29"/>
      <c r="DSK63" s="29"/>
      <c r="DSL63" s="29"/>
      <c r="DSM63" s="29"/>
      <c r="DSN63" s="29"/>
      <c r="DSO63" s="29"/>
      <c r="DSP63" s="29"/>
      <c r="DSQ63" s="29"/>
      <c r="DSR63" s="29"/>
      <c r="DSS63" s="29"/>
      <c r="DST63" s="29"/>
      <c r="DSU63" s="29"/>
      <c r="DSV63" s="29"/>
      <c r="DSW63" s="29"/>
      <c r="DSX63" s="29"/>
      <c r="DSY63" s="29"/>
      <c r="DSZ63" s="29"/>
      <c r="DTA63" s="29"/>
      <c r="DTB63" s="29"/>
      <c r="DTC63" s="29"/>
      <c r="DTD63" s="29"/>
      <c r="DTE63" s="29"/>
      <c r="DTF63" s="29"/>
      <c r="DTG63" s="29"/>
      <c r="DTH63" s="29"/>
      <c r="DTI63" s="29"/>
      <c r="DTJ63" s="29"/>
      <c r="DTK63" s="29"/>
      <c r="DTL63" s="29"/>
      <c r="DTM63" s="29"/>
      <c r="DTN63" s="29"/>
      <c r="DTO63" s="29"/>
      <c r="DTP63" s="29"/>
      <c r="DTQ63" s="29"/>
      <c r="DTR63" s="29"/>
      <c r="DTS63" s="29"/>
      <c r="DTT63" s="29"/>
      <c r="DTU63" s="29"/>
      <c r="DTV63" s="29"/>
      <c r="DTW63" s="29"/>
      <c r="DTX63" s="29"/>
      <c r="DTY63" s="29"/>
      <c r="DTZ63" s="29"/>
      <c r="DUA63" s="29"/>
      <c r="DUB63" s="29"/>
      <c r="DUC63" s="29"/>
      <c r="DUD63" s="29"/>
      <c r="DUE63" s="29"/>
      <c r="DUF63" s="29"/>
      <c r="DUG63" s="29"/>
      <c r="DUH63" s="29"/>
      <c r="DUI63" s="29"/>
      <c r="DUJ63" s="29"/>
      <c r="DUK63" s="29"/>
      <c r="DUL63" s="29"/>
      <c r="DUM63" s="29"/>
      <c r="DUN63" s="29"/>
      <c r="DUO63" s="29"/>
      <c r="DUP63" s="29"/>
      <c r="DUQ63" s="29"/>
      <c r="DUR63" s="29"/>
      <c r="DUS63" s="29"/>
      <c r="DUT63" s="29"/>
      <c r="DUU63" s="29"/>
      <c r="DUV63" s="29"/>
      <c r="DUW63" s="29"/>
      <c r="DUX63" s="29"/>
      <c r="DUY63" s="29"/>
      <c r="DUZ63" s="29"/>
      <c r="DVA63" s="29"/>
      <c r="DVB63" s="29"/>
      <c r="DVC63" s="29"/>
      <c r="DVD63" s="29"/>
      <c r="DVE63" s="29"/>
      <c r="DVF63" s="29"/>
      <c r="DVG63" s="29"/>
      <c r="DVH63" s="29"/>
      <c r="DVI63" s="29"/>
      <c r="DVJ63" s="29"/>
      <c r="DVK63" s="29"/>
      <c r="DVL63" s="29"/>
      <c r="DVM63" s="29"/>
      <c r="DVN63" s="29"/>
      <c r="DVO63" s="29"/>
      <c r="DVP63" s="29"/>
      <c r="DVQ63" s="29"/>
      <c r="DVR63" s="29"/>
      <c r="DVS63" s="29"/>
      <c r="DVT63" s="29"/>
      <c r="DVU63" s="29"/>
      <c r="DVV63" s="29"/>
      <c r="DVW63" s="29"/>
      <c r="DVX63" s="29"/>
      <c r="DVY63" s="29"/>
      <c r="DVZ63" s="29"/>
      <c r="DWA63" s="29"/>
      <c r="DWB63" s="29"/>
      <c r="DWC63" s="29"/>
      <c r="DWD63" s="29"/>
      <c r="DWE63" s="29"/>
      <c r="DWF63" s="29"/>
      <c r="DWG63" s="29"/>
      <c r="DWH63" s="29"/>
      <c r="DWI63" s="29"/>
      <c r="DWJ63" s="29"/>
      <c r="DWK63" s="29"/>
      <c r="DWL63" s="29"/>
      <c r="DWM63" s="29"/>
      <c r="DWN63" s="29"/>
      <c r="DWO63" s="29"/>
      <c r="DWP63" s="29"/>
      <c r="DWQ63" s="29"/>
      <c r="DWR63" s="29"/>
      <c r="DWS63" s="29"/>
      <c r="DWT63" s="29"/>
      <c r="DWU63" s="29"/>
      <c r="DWV63" s="29"/>
      <c r="DWW63" s="29"/>
      <c r="DWX63" s="29"/>
      <c r="DWY63" s="29"/>
      <c r="DWZ63" s="29"/>
      <c r="DXA63" s="29"/>
      <c r="DXB63" s="29"/>
      <c r="DXC63" s="29"/>
      <c r="DXD63" s="29"/>
      <c r="DXE63" s="29"/>
      <c r="DXF63" s="29"/>
      <c r="DXG63" s="29"/>
      <c r="DXH63" s="29"/>
      <c r="DXI63" s="29"/>
      <c r="DXJ63" s="29"/>
      <c r="DXK63" s="29"/>
      <c r="DXL63" s="29"/>
      <c r="DXM63" s="29"/>
      <c r="DXN63" s="29"/>
      <c r="DXO63" s="29"/>
      <c r="DXP63" s="29"/>
      <c r="DXQ63" s="29"/>
      <c r="DXR63" s="29"/>
      <c r="DXS63" s="29"/>
      <c r="DXT63" s="29"/>
      <c r="DXU63" s="29"/>
      <c r="DXV63" s="29"/>
      <c r="DXW63" s="29"/>
      <c r="DXX63" s="29"/>
      <c r="DXY63" s="29"/>
      <c r="DXZ63" s="29"/>
      <c r="DYA63" s="29"/>
      <c r="DYB63" s="29"/>
      <c r="DYC63" s="29"/>
      <c r="DYD63" s="29"/>
      <c r="DYE63" s="29"/>
      <c r="DYF63" s="29"/>
      <c r="DYG63" s="29"/>
      <c r="DYH63" s="29"/>
      <c r="DYI63" s="29"/>
      <c r="DYJ63" s="29"/>
      <c r="DYK63" s="29"/>
      <c r="DYL63" s="29"/>
      <c r="DYM63" s="29"/>
      <c r="DYN63" s="29"/>
      <c r="DYO63" s="29"/>
      <c r="DYP63" s="29"/>
      <c r="DYQ63" s="29"/>
      <c r="DYR63" s="29"/>
      <c r="DYS63" s="29"/>
      <c r="DYT63" s="29"/>
      <c r="DYU63" s="29"/>
      <c r="DYV63" s="29"/>
      <c r="DYW63" s="29"/>
      <c r="DYX63" s="29"/>
      <c r="DYY63" s="29"/>
      <c r="DYZ63" s="29"/>
      <c r="DZA63" s="29"/>
      <c r="DZB63" s="29"/>
      <c r="DZC63" s="29"/>
      <c r="DZD63" s="29"/>
      <c r="DZE63" s="29"/>
      <c r="DZF63" s="29"/>
      <c r="DZG63" s="29"/>
      <c r="DZH63" s="29"/>
      <c r="DZI63" s="29"/>
      <c r="DZJ63" s="29"/>
      <c r="DZK63" s="29"/>
      <c r="DZL63" s="29"/>
      <c r="DZM63" s="29"/>
      <c r="DZN63" s="29"/>
      <c r="DZO63" s="29"/>
      <c r="DZP63" s="29"/>
      <c r="DZQ63" s="29"/>
      <c r="DZR63" s="29"/>
      <c r="DZS63" s="29"/>
      <c r="DZT63" s="29"/>
      <c r="DZU63" s="29"/>
      <c r="DZV63" s="29"/>
      <c r="DZW63" s="29"/>
      <c r="DZX63" s="29"/>
      <c r="DZY63" s="29"/>
      <c r="DZZ63" s="29"/>
      <c r="EAA63" s="29"/>
      <c r="EAB63" s="29"/>
      <c r="EAC63" s="29"/>
      <c r="EAD63" s="29"/>
      <c r="EAE63" s="29"/>
      <c r="EAF63" s="29"/>
      <c r="EAG63" s="29"/>
      <c r="EAH63" s="29"/>
      <c r="EAI63" s="29"/>
      <c r="EAJ63" s="29"/>
      <c r="EAK63" s="29"/>
      <c r="EAL63" s="29"/>
      <c r="EAM63" s="29"/>
      <c r="EAN63" s="29"/>
      <c r="EAO63" s="29"/>
      <c r="EAP63" s="29"/>
      <c r="EAQ63" s="29"/>
      <c r="EAR63" s="29"/>
      <c r="EAS63" s="29"/>
      <c r="EAT63" s="29"/>
      <c r="EAU63" s="29"/>
      <c r="EAV63" s="29"/>
      <c r="EAW63" s="29"/>
      <c r="EAX63" s="29"/>
      <c r="EAY63" s="29"/>
      <c r="EAZ63" s="29"/>
      <c r="EBA63" s="29"/>
      <c r="EBB63" s="29"/>
      <c r="EBC63" s="29"/>
      <c r="EBD63" s="29"/>
      <c r="EBE63" s="29"/>
      <c r="EBF63" s="29"/>
      <c r="EBG63" s="29"/>
      <c r="EBH63" s="29"/>
      <c r="EBI63" s="29"/>
      <c r="EBJ63" s="29"/>
      <c r="EBK63" s="29"/>
      <c r="EBL63" s="29"/>
      <c r="EBM63" s="29"/>
      <c r="EBN63" s="29"/>
      <c r="EBO63" s="29"/>
      <c r="EBP63" s="29"/>
      <c r="EBQ63" s="29"/>
      <c r="EBR63" s="29"/>
      <c r="EBS63" s="29"/>
      <c r="EBT63" s="29"/>
      <c r="EBU63" s="29"/>
      <c r="EBV63" s="29"/>
      <c r="EBW63" s="29"/>
      <c r="EBX63" s="29"/>
      <c r="EBY63" s="29"/>
      <c r="EBZ63" s="29"/>
      <c r="ECA63" s="29"/>
      <c r="ECB63" s="29"/>
      <c r="ECC63" s="29"/>
      <c r="ECD63" s="29"/>
      <c r="ECE63" s="29"/>
      <c r="ECF63" s="29"/>
      <c r="ECG63" s="29"/>
      <c r="ECH63" s="29"/>
      <c r="ECI63" s="29"/>
      <c r="ECJ63" s="29"/>
      <c r="ECK63" s="29"/>
      <c r="ECL63" s="29"/>
      <c r="ECM63" s="29"/>
      <c r="ECN63" s="29"/>
      <c r="ECO63" s="29"/>
      <c r="ECP63" s="29"/>
      <c r="ECQ63" s="29"/>
      <c r="ECR63" s="29"/>
      <c r="ECS63" s="29"/>
      <c r="ECT63" s="29"/>
      <c r="ECU63" s="29"/>
      <c r="ECV63" s="29"/>
      <c r="ECW63" s="29"/>
      <c r="ECX63" s="29"/>
      <c r="ECY63" s="29"/>
      <c r="ECZ63" s="29"/>
      <c r="EDA63" s="29"/>
      <c r="EDB63" s="29"/>
      <c r="EDC63" s="29"/>
      <c r="EDD63" s="29"/>
      <c r="EDE63" s="29"/>
      <c r="EDF63" s="29"/>
      <c r="EDG63" s="29"/>
      <c r="EDH63" s="29"/>
      <c r="EDI63" s="29"/>
      <c r="EDJ63" s="29"/>
      <c r="EDK63" s="29"/>
      <c r="EDL63" s="29"/>
      <c r="EDM63" s="29"/>
      <c r="EDN63" s="29"/>
      <c r="EDO63" s="29"/>
      <c r="EDP63" s="29"/>
      <c r="EDQ63" s="29"/>
      <c r="EDR63" s="29"/>
      <c r="EDS63" s="29"/>
      <c r="EDT63" s="29"/>
      <c r="EDU63" s="29"/>
      <c r="EDV63" s="29"/>
      <c r="EDW63" s="29"/>
      <c r="EDX63" s="29"/>
      <c r="EDY63" s="29"/>
      <c r="EDZ63" s="29"/>
      <c r="EEA63" s="29"/>
      <c r="EEB63" s="29"/>
      <c r="EEC63" s="29"/>
      <c r="EED63" s="29"/>
      <c r="EEE63" s="29"/>
      <c r="EEF63" s="29"/>
      <c r="EEG63" s="29"/>
      <c r="EEH63" s="29"/>
      <c r="EEI63" s="29"/>
      <c r="EEJ63" s="29"/>
      <c r="EEK63" s="29"/>
      <c r="EEL63" s="29"/>
      <c r="EEM63" s="29"/>
      <c r="EEN63" s="29"/>
      <c r="EEO63" s="29"/>
      <c r="EEP63" s="29"/>
      <c r="EEQ63" s="29"/>
      <c r="EER63" s="29"/>
      <c r="EES63" s="29"/>
      <c r="EET63" s="29"/>
      <c r="EEU63" s="29"/>
      <c r="EEV63" s="29"/>
      <c r="EEW63" s="29"/>
      <c r="EEX63" s="29"/>
      <c r="EEY63" s="29"/>
      <c r="EEZ63" s="29"/>
      <c r="EFA63" s="29"/>
      <c r="EFB63" s="29"/>
      <c r="EFC63" s="29"/>
      <c r="EFD63" s="29"/>
      <c r="EFE63" s="29"/>
      <c r="EFF63" s="29"/>
      <c r="EFG63" s="29"/>
      <c r="EFH63" s="29"/>
      <c r="EFI63" s="29"/>
      <c r="EFJ63" s="29"/>
      <c r="EFK63" s="29"/>
      <c r="EFL63" s="29"/>
      <c r="EFM63" s="29"/>
      <c r="EFN63" s="29"/>
      <c r="EFO63" s="29"/>
      <c r="EFP63" s="29"/>
      <c r="EFQ63" s="29"/>
      <c r="EFR63" s="29"/>
      <c r="EFS63" s="29"/>
      <c r="EFT63" s="29"/>
      <c r="EFU63" s="29"/>
      <c r="EFV63" s="29"/>
      <c r="EFW63" s="29"/>
      <c r="EFX63" s="29"/>
      <c r="EFY63" s="29"/>
      <c r="EFZ63" s="29"/>
      <c r="EGA63" s="29"/>
      <c r="EGB63" s="29"/>
      <c r="EGC63" s="29"/>
      <c r="EGD63" s="29"/>
      <c r="EGE63" s="29"/>
      <c r="EGF63" s="29"/>
      <c r="EGG63" s="29"/>
      <c r="EGH63" s="29"/>
      <c r="EGI63" s="29"/>
      <c r="EGJ63" s="29"/>
      <c r="EGK63" s="29"/>
      <c r="EGL63" s="29"/>
      <c r="EGM63" s="29"/>
      <c r="EGN63" s="29"/>
      <c r="EGO63" s="29"/>
      <c r="EGP63" s="29"/>
      <c r="EGQ63" s="29"/>
      <c r="EGR63" s="29"/>
      <c r="EGS63" s="29"/>
      <c r="EGT63" s="29"/>
      <c r="EGU63" s="29"/>
      <c r="EGV63" s="29"/>
      <c r="EGW63" s="29"/>
      <c r="EGX63" s="29"/>
      <c r="EGY63" s="29"/>
      <c r="EGZ63" s="29"/>
      <c r="EHA63" s="29"/>
      <c r="EHB63" s="29"/>
      <c r="EHC63" s="29"/>
      <c r="EHD63" s="29"/>
      <c r="EHE63" s="29"/>
      <c r="EHF63" s="29"/>
      <c r="EHG63" s="29"/>
      <c r="EHH63" s="29"/>
      <c r="EHI63" s="29"/>
      <c r="EHJ63" s="29"/>
      <c r="EHK63" s="29"/>
      <c r="EHL63" s="29"/>
      <c r="EHM63" s="29"/>
      <c r="EHN63" s="29"/>
      <c r="EHO63" s="29"/>
      <c r="EHP63" s="29"/>
      <c r="EHQ63" s="29"/>
      <c r="EHR63" s="29"/>
      <c r="EHS63" s="29"/>
      <c r="EHT63" s="29"/>
      <c r="EHU63" s="29"/>
      <c r="EHV63" s="29"/>
      <c r="EHW63" s="29"/>
      <c r="EHX63" s="29"/>
      <c r="EHY63" s="29"/>
      <c r="EHZ63" s="29"/>
      <c r="EIA63" s="29"/>
      <c r="EIB63" s="29"/>
      <c r="EIC63" s="29"/>
      <c r="EID63" s="29"/>
      <c r="EIE63" s="29"/>
      <c r="EIF63" s="29"/>
      <c r="EIG63" s="29"/>
      <c r="EIH63" s="29"/>
      <c r="EII63" s="29"/>
      <c r="EIJ63" s="29"/>
      <c r="EIK63" s="29"/>
      <c r="EIL63" s="29"/>
      <c r="EIM63" s="29"/>
      <c r="EIN63" s="29"/>
      <c r="EIO63" s="29"/>
      <c r="EIP63" s="29"/>
      <c r="EIQ63" s="29"/>
      <c r="EIR63" s="29"/>
      <c r="EIS63" s="29"/>
      <c r="EIT63" s="29"/>
      <c r="EIU63" s="29"/>
      <c r="EIV63" s="29"/>
      <c r="EIW63" s="29"/>
      <c r="EIX63" s="29"/>
      <c r="EIY63" s="29"/>
      <c r="EIZ63" s="29"/>
      <c r="EJA63" s="29"/>
      <c r="EJB63" s="29"/>
      <c r="EJC63" s="29"/>
      <c r="EJD63" s="29"/>
      <c r="EJE63" s="29"/>
      <c r="EJF63" s="29"/>
      <c r="EJG63" s="29"/>
      <c r="EJH63" s="29"/>
      <c r="EJI63" s="29"/>
      <c r="EJJ63" s="29"/>
      <c r="EJK63" s="29"/>
      <c r="EJL63" s="29"/>
      <c r="EJM63" s="29"/>
      <c r="EJN63" s="29"/>
      <c r="EJO63" s="29"/>
      <c r="EJP63" s="29"/>
      <c r="EJQ63" s="29"/>
      <c r="EJR63" s="29"/>
      <c r="EJS63" s="29"/>
      <c r="EJT63" s="29"/>
      <c r="EJU63" s="29"/>
      <c r="EJV63" s="29"/>
      <c r="EJW63" s="29"/>
      <c r="EJX63" s="29"/>
      <c r="EJY63" s="29"/>
      <c r="EJZ63" s="29"/>
      <c r="EKA63" s="29"/>
      <c r="EKB63" s="29"/>
      <c r="EKC63" s="29"/>
      <c r="EKD63" s="29"/>
      <c r="EKE63" s="29"/>
      <c r="EKF63" s="29"/>
      <c r="EKG63" s="29"/>
      <c r="EKH63" s="29"/>
      <c r="EKI63" s="29"/>
      <c r="EKJ63" s="29"/>
      <c r="EKK63" s="29"/>
      <c r="EKL63" s="29"/>
      <c r="EKM63" s="29"/>
      <c r="EKN63" s="29"/>
      <c r="EKO63" s="29"/>
      <c r="EKP63" s="29"/>
      <c r="EKQ63" s="29"/>
      <c r="EKR63" s="29"/>
      <c r="EKS63" s="29"/>
      <c r="EKT63" s="29"/>
      <c r="EKU63" s="29"/>
      <c r="EKV63" s="29"/>
      <c r="EKW63" s="29"/>
      <c r="EKX63" s="29"/>
      <c r="EKY63" s="29"/>
      <c r="EKZ63" s="29"/>
      <c r="ELA63" s="29"/>
      <c r="ELB63" s="29"/>
      <c r="ELC63" s="29"/>
      <c r="ELD63" s="29"/>
      <c r="ELE63" s="29"/>
      <c r="ELF63" s="29"/>
      <c r="ELG63" s="29"/>
      <c r="ELH63" s="29"/>
      <c r="ELI63" s="29"/>
      <c r="ELJ63" s="29"/>
      <c r="ELK63" s="29"/>
      <c r="ELL63" s="29"/>
      <c r="ELM63" s="29"/>
      <c r="ELN63" s="29"/>
      <c r="ELO63" s="29"/>
      <c r="ELP63" s="29"/>
      <c r="ELQ63" s="29"/>
      <c r="ELR63" s="29"/>
      <c r="ELS63" s="29"/>
      <c r="ELT63" s="29"/>
      <c r="ELU63" s="29"/>
      <c r="ELV63" s="29"/>
      <c r="ELW63" s="29"/>
      <c r="ELX63" s="29"/>
      <c r="ELY63" s="29"/>
      <c r="ELZ63" s="29"/>
      <c r="EMA63" s="29"/>
      <c r="EMB63" s="29"/>
      <c r="EMC63" s="29"/>
      <c r="EMD63" s="29"/>
      <c r="EME63" s="29"/>
      <c r="EMF63" s="29"/>
      <c r="EMG63" s="29"/>
      <c r="EMH63" s="29"/>
      <c r="EMI63" s="29"/>
      <c r="EMJ63" s="29"/>
      <c r="EMK63" s="29"/>
      <c r="EML63" s="29"/>
      <c r="EMM63" s="29"/>
      <c r="EMN63" s="29"/>
      <c r="EMO63" s="29"/>
      <c r="EMP63" s="29"/>
      <c r="EMQ63" s="29"/>
      <c r="EMR63" s="29"/>
      <c r="EMS63" s="29"/>
      <c r="EMT63" s="29"/>
      <c r="EMU63" s="29"/>
      <c r="EMV63" s="29"/>
      <c r="EMW63" s="29"/>
      <c r="EMX63" s="29"/>
      <c r="EMY63" s="29"/>
      <c r="EMZ63" s="29"/>
      <c r="ENA63" s="29"/>
      <c r="ENB63" s="29"/>
      <c r="ENC63" s="29"/>
      <c r="END63" s="29"/>
      <c r="ENE63" s="29"/>
      <c r="ENF63" s="29"/>
      <c r="ENG63" s="29"/>
      <c r="ENH63" s="29"/>
      <c r="ENI63" s="29"/>
      <c r="ENJ63" s="29"/>
      <c r="ENK63" s="29"/>
      <c r="ENL63" s="29"/>
      <c r="ENM63" s="29"/>
      <c r="ENN63" s="29"/>
      <c r="ENO63" s="29"/>
      <c r="ENP63" s="29"/>
      <c r="ENQ63" s="29"/>
      <c r="ENR63" s="29"/>
      <c r="ENS63" s="29"/>
      <c r="ENT63" s="29"/>
      <c r="ENU63" s="29"/>
      <c r="ENV63" s="29"/>
      <c r="ENW63" s="29"/>
      <c r="ENX63" s="29"/>
      <c r="ENY63" s="29"/>
      <c r="ENZ63" s="29"/>
      <c r="EOA63" s="29"/>
      <c r="EOB63" s="29"/>
      <c r="EOC63" s="29"/>
      <c r="EOD63" s="29"/>
      <c r="EOE63" s="29"/>
      <c r="EOF63" s="29"/>
      <c r="EOG63" s="29"/>
      <c r="EOH63" s="29"/>
      <c r="EOI63" s="29"/>
      <c r="EOJ63" s="29"/>
      <c r="EOK63" s="29"/>
      <c r="EOL63" s="29"/>
      <c r="EOM63" s="29"/>
      <c r="EON63" s="29"/>
      <c r="EOO63" s="29"/>
      <c r="EOP63" s="29"/>
      <c r="EOQ63" s="29"/>
      <c r="EOR63" s="29"/>
      <c r="EOS63" s="29"/>
      <c r="EOT63" s="29"/>
      <c r="EOU63" s="29"/>
      <c r="EOV63" s="29"/>
      <c r="EOW63" s="29"/>
      <c r="EOX63" s="29"/>
      <c r="EOY63" s="29"/>
      <c r="EOZ63" s="29"/>
      <c r="EPA63" s="29"/>
      <c r="EPB63" s="29"/>
      <c r="EPC63" s="29"/>
      <c r="EPD63" s="29"/>
      <c r="EPE63" s="29"/>
      <c r="EPF63" s="29"/>
      <c r="EPG63" s="29"/>
      <c r="EPH63" s="29"/>
      <c r="EPI63" s="29"/>
      <c r="EPJ63" s="29"/>
      <c r="EPK63" s="29"/>
      <c r="EPL63" s="29"/>
      <c r="EPM63" s="29"/>
      <c r="EPN63" s="29"/>
      <c r="EPO63" s="29"/>
      <c r="EPP63" s="29"/>
      <c r="EPQ63" s="29"/>
      <c r="EPR63" s="29"/>
      <c r="EPS63" s="29"/>
      <c r="EPT63" s="29"/>
      <c r="EPU63" s="29"/>
      <c r="EPV63" s="29"/>
      <c r="EPW63" s="29"/>
      <c r="EPX63" s="29"/>
      <c r="EPY63" s="29"/>
      <c r="EPZ63" s="29"/>
      <c r="EQA63" s="29"/>
      <c r="EQB63" s="29"/>
      <c r="EQC63" s="29"/>
      <c r="EQD63" s="29"/>
      <c r="EQE63" s="29"/>
      <c r="EQF63" s="29"/>
      <c r="EQG63" s="29"/>
      <c r="EQH63" s="29"/>
      <c r="EQI63" s="29"/>
      <c r="EQJ63" s="29"/>
      <c r="EQK63" s="29"/>
      <c r="EQL63" s="29"/>
      <c r="EQM63" s="29"/>
      <c r="EQN63" s="29"/>
      <c r="EQO63" s="29"/>
      <c r="EQP63" s="29"/>
      <c r="EQQ63" s="29"/>
      <c r="EQR63" s="29"/>
      <c r="EQS63" s="29"/>
      <c r="EQT63" s="29"/>
      <c r="EQU63" s="29"/>
      <c r="EQV63" s="29"/>
      <c r="EQW63" s="29"/>
      <c r="EQX63" s="29"/>
      <c r="EQY63" s="29"/>
      <c r="EQZ63" s="29"/>
      <c r="ERA63" s="29"/>
      <c r="ERB63" s="29"/>
      <c r="ERC63" s="29"/>
      <c r="ERD63" s="29"/>
      <c r="ERE63" s="29"/>
      <c r="ERF63" s="29"/>
      <c r="ERG63" s="29"/>
      <c r="ERH63" s="29"/>
      <c r="ERI63" s="29"/>
      <c r="ERJ63" s="29"/>
      <c r="ERK63" s="29"/>
      <c r="ERL63" s="29"/>
      <c r="ERM63" s="29"/>
      <c r="ERN63" s="29"/>
      <c r="ERO63" s="29"/>
      <c r="ERP63" s="29"/>
      <c r="ERQ63" s="29"/>
      <c r="ERR63" s="29"/>
      <c r="ERS63" s="29"/>
      <c r="ERT63" s="29"/>
      <c r="ERU63" s="29"/>
      <c r="ERV63" s="29"/>
      <c r="ERW63" s="29"/>
      <c r="ERX63" s="29"/>
      <c r="ERY63" s="29"/>
      <c r="ERZ63" s="29"/>
      <c r="ESA63" s="29"/>
      <c r="ESB63" s="29"/>
      <c r="ESC63" s="29"/>
      <c r="ESD63" s="29"/>
      <c r="ESE63" s="29"/>
      <c r="ESF63" s="29"/>
      <c r="ESG63" s="29"/>
      <c r="ESH63" s="29"/>
      <c r="ESI63" s="29"/>
      <c r="ESJ63" s="29"/>
      <c r="ESK63" s="29"/>
      <c r="ESL63" s="29"/>
      <c r="ESM63" s="29"/>
      <c r="ESN63" s="29"/>
      <c r="ESO63" s="29"/>
      <c r="ESP63" s="29"/>
      <c r="ESQ63" s="29"/>
      <c r="ESR63" s="29"/>
      <c r="ESS63" s="29"/>
      <c r="EST63" s="29"/>
      <c r="ESU63" s="29"/>
      <c r="ESV63" s="29"/>
      <c r="ESW63" s="29"/>
      <c r="ESX63" s="29"/>
      <c r="ESY63" s="29"/>
      <c r="ESZ63" s="29"/>
      <c r="ETA63" s="29"/>
      <c r="ETB63" s="29"/>
      <c r="ETC63" s="29"/>
      <c r="ETD63" s="29"/>
      <c r="ETE63" s="29"/>
      <c r="ETF63" s="29"/>
      <c r="ETG63" s="29"/>
      <c r="ETH63" s="29"/>
      <c r="ETI63" s="29"/>
      <c r="ETJ63" s="29"/>
      <c r="ETK63" s="29"/>
      <c r="ETL63" s="29"/>
      <c r="ETM63" s="29"/>
      <c r="ETN63" s="29"/>
      <c r="ETO63" s="29"/>
      <c r="ETP63" s="29"/>
      <c r="ETQ63" s="29"/>
      <c r="ETR63" s="29"/>
      <c r="ETS63" s="29"/>
      <c r="ETT63" s="29"/>
      <c r="ETU63" s="29"/>
      <c r="ETV63" s="29"/>
      <c r="ETW63" s="29"/>
      <c r="ETX63" s="29"/>
      <c r="ETY63" s="29"/>
      <c r="ETZ63" s="29"/>
      <c r="EUA63" s="29"/>
      <c r="EUB63" s="29"/>
      <c r="EUC63" s="29"/>
      <c r="EUD63" s="29"/>
      <c r="EUE63" s="29"/>
      <c r="EUF63" s="29"/>
      <c r="EUG63" s="29"/>
      <c r="EUH63" s="29"/>
      <c r="EUI63" s="29"/>
      <c r="EUJ63" s="29"/>
      <c r="EUK63" s="29"/>
      <c r="EUL63" s="29"/>
      <c r="EUM63" s="29"/>
      <c r="EUN63" s="29"/>
      <c r="EUO63" s="29"/>
      <c r="EUP63" s="29"/>
      <c r="EUQ63" s="29"/>
      <c r="EUR63" s="29"/>
      <c r="EUS63" s="29"/>
      <c r="EUT63" s="29"/>
      <c r="EUU63" s="29"/>
      <c r="EUV63" s="29"/>
      <c r="EUW63" s="29"/>
      <c r="EUX63" s="29"/>
      <c r="EUY63" s="29"/>
      <c r="EUZ63" s="29"/>
      <c r="EVA63" s="29"/>
      <c r="EVB63" s="29"/>
      <c r="EVC63" s="29"/>
      <c r="EVD63" s="29"/>
      <c r="EVE63" s="29"/>
      <c r="EVF63" s="29"/>
      <c r="EVG63" s="29"/>
      <c r="EVH63" s="29"/>
      <c r="EVI63" s="29"/>
      <c r="EVJ63" s="29"/>
      <c r="EVK63" s="29"/>
      <c r="EVL63" s="29"/>
      <c r="EVM63" s="29"/>
      <c r="EVN63" s="29"/>
      <c r="EVO63" s="29"/>
      <c r="EVP63" s="29"/>
      <c r="EVQ63" s="29"/>
      <c r="EVR63" s="29"/>
      <c r="EVS63" s="29"/>
      <c r="EVT63" s="29"/>
      <c r="EVU63" s="29"/>
      <c r="EVV63" s="29"/>
      <c r="EVW63" s="29"/>
      <c r="EVX63" s="29"/>
      <c r="EVY63" s="29"/>
      <c r="EVZ63" s="29"/>
      <c r="EWA63" s="29"/>
      <c r="EWB63" s="29"/>
      <c r="EWC63" s="29"/>
      <c r="EWD63" s="29"/>
      <c r="EWE63" s="29"/>
      <c r="EWF63" s="29"/>
      <c r="EWG63" s="29"/>
      <c r="EWH63" s="29"/>
      <c r="EWI63" s="29"/>
      <c r="EWJ63" s="29"/>
      <c r="EWK63" s="29"/>
      <c r="EWL63" s="29"/>
      <c r="EWM63" s="29"/>
      <c r="EWN63" s="29"/>
      <c r="EWO63" s="29"/>
      <c r="EWP63" s="29"/>
      <c r="EWQ63" s="29"/>
      <c r="EWR63" s="29"/>
      <c r="EWS63" s="29"/>
      <c r="EWT63" s="29"/>
      <c r="EWU63" s="29"/>
      <c r="EWV63" s="29"/>
      <c r="EWW63" s="29"/>
      <c r="EWX63" s="29"/>
      <c r="EWY63" s="29"/>
      <c r="EWZ63" s="29"/>
      <c r="EXA63" s="29"/>
      <c r="EXB63" s="29"/>
      <c r="EXC63" s="29"/>
      <c r="EXD63" s="29"/>
      <c r="EXE63" s="29"/>
      <c r="EXF63" s="29"/>
      <c r="EXG63" s="29"/>
      <c r="EXH63" s="29"/>
      <c r="EXI63" s="29"/>
      <c r="EXJ63" s="29"/>
      <c r="EXK63" s="29"/>
      <c r="EXL63" s="29"/>
      <c r="EXM63" s="29"/>
      <c r="EXN63" s="29"/>
      <c r="EXO63" s="29"/>
      <c r="EXP63" s="29"/>
      <c r="EXQ63" s="29"/>
      <c r="EXR63" s="29"/>
      <c r="EXS63" s="29"/>
      <c r="EXT63" s="29"/>
      <c r="EXU63" s="29"/>
      <c r="EXV63" s="29"/>
      <c r="EXW63" s="29"/>
      <c r="EXX63" s="29"/>
      <c r="EXY63" s="29"/>
      <c r="EXZ63" s="29"/>
      <c r="EYA63" s="29"/>
      <c r="EYB63" s="29"/>
      <c r="EYC63" s="29"/>
      <c r="EYD63" s="29"/>
      <c r="EYE63" s="29"/>
      <c r="EYF63" s="29"/>
      <c r="EYG63" s="29"/>
      <c r="EYH63" s="29"/>
      <c r="EYI63" s="29"/>
      <c r="EYJ63" s="29"/>
      <c r="EYK63" s="29"/>
      <c r="EYL63" s="29"/>
      <c r="EYM63" s="29"/>
      <c r="EYN63" s="29"/>
      <c r="EYO63" s="29"/>
      <c r="EYP63" s="29"/>
      <c r="EYQ63" s="29"/>
      <c r="EYR63" s="29"/>
      <c r="EYS63" s="29"/>
      <c r="EYT63" s="29"/>
      <c r="EYU63" s="29"/>
      <c r="EYV63" s="29"/>
      <c r="EYW63" s="29"/>
      <c r="EYX63" s="29"/>
      <c r="EYY63" s="29"/>
      <c r="EYZ63" s="29"/>
      <c r="EZA63" s="29"/>
      <c r="EZB63" s="29"/>
      <c r="EZC63" s="29"/>
      <c r="EZD63" s="29"/>
      <c r="EZE63" s="29"/>
      <c r="EZF63" s="29"/>
      <c r="EZG63" s="29"/>
      <c r="EZH63" s="29"/>
      <c r="EZI63" s="29"/>
      <c r="EZJ63" s="29"/>
      <c r="EZK63" s="29"/>
      <c r="EZL63" s="29"/>
      <c r="EZM63" s="29"/>
      <c r="EZN63" s="29"/>
      <c r="EZO63" s="29"/>
      <c r="EZP63" s="29"/>
      <c r="EZQ63" s="29"/>
      <c r="EZR63" s="29"/>
      <c r="EZS63" s="29"/>
      <c r="EZT63" s="29"/>
      <c r="EZU63" s="29"/>
      <c r="EZV63" s="29"/>
      <c r="EZW63" s="29"/>
      <c r="EZX63" s="29"/>
      <c r="EZY63" s="29"/>
      <c r="EZZ63" s="29"/>
      <c r="FAA63" s="29"/>
      <c r="FAB63" s="29"/>
      <c r="FAC63" s="29"/>
      <c r="FAD63" s="29"/>
      <c r="FAE63" s="29"/>
      <c r="FAF63" s="29"/>
      <c r="FAG63" s="29"/>
      <c r="FAH63" s="29"/>
      <c r="FAI63" s="29"/>
      <c r="FAJ63" s="29"/>
      <c r="FAK63" s="29"/>
      <c r="FAL63" s="29"/>
      <c r="FAM63" s="29"/>
      <c r="FAN63" s="29"/>
      <c r="FAO63" s="29"/>
      <c r="FAP63" s="29"/>
      <c r="FAQ63" s="29"/>
      <c r="FAR63" s="29"/>
      <c r="FAS63" s="29"/>
      <c r="FAT63" s="29"/>
      <c r="FAU63" s="29"/>
      <c r="FAV63" s="29"/>
      <c r="FAW63" s="29"/>
      <c r="FAX63" s="29"/>
      <c r="FAY63" s="29"/>
      <c r="FAZ63" s="29"/>
      <c r="FBA63" s="29"/>
      <c r="FBB63" s="29"/>
      <c r="FBC63" s="29"/>
      <c r="FBD63" s="29"/>
      <c r="FBE63" s="29"/>
      <c r="FBF63" s="29"/>
      <c r="FBG63" s="29"/>
      <c r="FBH63" s="29"/>
      <c r="FBI63" s="29"/>
      <c r="FBJ63" s="29"/>
      <c r="FBK63" s="29"/>
      <c r="FBL63" s="29"/>
      <c r="FBM63" s="29"/>
      <c r="FBN63" s="29"/>
      <c r="FBO63" s="29"/>
      <c r="FBP63" s="29"/>
      <c r="FBQ63" s="29"/>
      <c r="FBR63" s="29"/>
      <c r="FBS63" s="29"/>
      <c r="FBT63" s="29"/>
      <c r="FBU63" s="29"/>
      <c r="FBV63" s="29"/>
      <c r="FBW63" s="29"/>
      <c r="FBX63" s="29"/>
      <c r="FBY63" s="29"/>
      <c r="FBZ63" s="29"/>
      <c r="FCA63" s="29"/>
      <c r="FCB63" s="29"/>
      <c r="FCC63" s="29"/>
      <c r="FCD63" s="29"/>
      <c r="FCE63" s="29"/>
      <c r="FCF63" s="29"/>
      <c r="FCG63" s="29"/>
      <c r="FCH63" s="29"/>
      <c r="FCI63" s="29"/>
      <c r="FCJ63" s="29"/>
      <c r="FCK63" s="29"/>
      <c r="FCL63" s="29"/>
      <c r="FCM63" s="29"/>
      <c r="FCN63" s="29"/>
      <c r="FCO63" s="29"/>
      <c r="FCP63" s="29"/>
      <c r="FCQ63" s="29"/>
      <c r="FCR63" s="29"/>
      <c r="FCS63" s="29"/>
      <c r="FCT63" s="29"/>
      <c r="FCU63" s="29"/>
      <c r="FCV63" s="29"/>
      <c r="FCW63" s="29"/>
      <c r="FCX63" s="29"/>
      <c r="FCY63" s="29"/>
      <c r="FCZ63" s="29"/>
      <c r="FDA63" s="29"/>
      <c r="FDB63" s="29"/>
      <c r="FDC63" s="29"/>
      <c r="FDD63" s="29"/>
      <c r="FDE63" s="29"/>
      <c r="FDF63" s="29"/>
      <c r="FDG63" s="29"/>
      <c r="FDH63" s="29"/>
      <c r="FDI63" s="29"/>
      <c r="FDJ63" s="29"/>
      <c r="FDK63" s="29"/>
      <c r="FDL63" s="29"/>
      <c r="FDM63" s="29"/>
      <c r="FDN63" s="29"/>
      <c r="FDO63" s="29"/>
      <c r="FDP63" s="29"/>
      <c r="FDQ63" s="29"/>
      <c r="FDR63" s="29"/>
      <c r="FDS63" s="29"/>
      <c r="FDT63" s="29"/>
      <c r="FDU63" s="29"/>
      <c r="FDV63" s="29"/>
      <c r="FDW63" s="29"/>
      <c r="FDX63" s="29"/>
      <c r="FDY63" s="29"/>
      <c r="FDZ63" s="29"/>
      <c r="FEA63" s="29"/>
      <c r="FEB63" s="29"/>
      <c r="FEC63" s="29"/>
      <c r="FED63" s="29"/>
      <c r="FEE63" s="29"/>
      <c r="FEF63" s="29"/>
      <c r="FEG63" s="29"/>
      <c r="FEH63" s="29"/>
      <c r="FEI63" s="29"/>
      <c r="FEJ63" s="29"/>
      <c r="FEK63" s="29"/>
      <c r="FEL63" s="29"/>
      <c r="FEM63" s="29"/>
      <c r="FEN63" s="29"/>
      <c r="FEO63" s="29"/>
      <c r="FEP63" s="29"/>
      <c r="FEQ63" s="29"/>
      <c r="FER63" s="29"/>
      <c r="FES63" s="29"/>
      <c r="FET63" s="29"/>
      <c r="FEU63" s="29"/>
      <c r="FEV63" s="29"/>
      <c r="FEW63" s="29"/>
      <c r="FEX63" s="29"/>
      <c r="FEY63" s="29"/>
      <c r="FEZ63" s="29"/>
      <c r="FFA63" s="29"/>
      <c r="FFB63" s="29"/>
      <c r="FFC63" s="29"/>
      <c r="FFD63" s="29"/>
      <c r="FFE63" s="29"/>
      <c r="FFF63" s="29"/>
      <c r="FFG63" s="29"/>
      <c r="FFH63" s="29"/>
      <c r="FFI63" s="29"/>
      <c r="FFJ63" s="29"/>
      <c r="FFK63" s="29"/>
      <c r="FFL63" s="29"/>
      <c r="FFM63" s="29"/>
      <c r="FFN63" s="29"/>
      <c r="FFO63" s="29"/>
      <c r="FFP63" s="29"/>
      <c r="FFQ63" s="29"/>
      <c r="FFR63" s="29"/>
      <c r="FFS63" s="29"/>
      <c r="FFT63" s="29"/>
      <c r="FFU63" s="29"/>
      <c r="FFV63" s="29"/>
      <c r="FFW63" s="29"/>
      <c r="FFX63" s="29"/>
      <c r="FFY63" s="29"/>
      <c r="FFZ63" s="29"/>
      <c r="FGA63" s="29"/>
      <c r="FGB63" s="29"/>
      <c r="FGC63" s="29"/>
      <c r="FGD63" s="29"/>
      <c r="FGE63" s="29"/>
      <c r="FGF63" s="29"/>
      <c r="FGG63" s="29"/>
      <c r="FGH63" s="29"/>
      <c r="FGI63" s="29"/>
      <c r="FGJ63" s="29"/>
      <c r="FGK63" s="29"/>
      <c r="FGL63" s="29"/>
      <c r="FGM63" s="29"/>
      <c r="FGN63" s="29"/>
      <c r="FGO63" s="29"/>
      <c r="FGP63" s="29"/>
      <c r="FGQ63" s="29"/>
      <c r="FGR63" s="29"/>
      <c r="FGS63" s="29"/>
      <c r="FGT63" s="29"/>
      <c r="FGU63" s="29"/>
      <c r="FGV63" s="29"/>
      <c r="FGW63" s="29"/>
      <c r="FGX63" s="29"/>
      <c r="FGY63" s="29"/>
      <c r="FGZ63" s="29"/>
      <c r="FHA63" s="29"/>
      <c r="FHB63" s="29"/>
      <c r="FHC63" s="29"/>
      <c r="FHD63" s="29"/>
      <c r="FHE63" s="29"/>
      <c r="FHF63" s="29"/>
      <c r="FHG63" s="29"/>
      <c r="FHH63" s="29"/>
      <c r="FHI63" s="29"/>
      <c r="FHJ63" s="29"/>
      <c r="FHK63" s="29"/>
      <c r="FHL63" s="29"/>
      <c r="FHM63" s="29"/>
      <c r="FHN63" s="29"/>
      <c r="FHO63" s="29"/>
      <c r="FHP63" s="29"/>
      <c r="FHQ63" s="29"/>
      <c r="FHR63" s="29"/>
      <c r="FHS63" s="29"/>
      <c r="FHT63" s="29"/>
      <c r="FHU63" s="29"/>
      <c r="FHV63" s="29"/>
      <c r="FHW63" s="29"/>
      <c r="FHX63" s="29"/>
      <c r="FHY63" s="29"/>
      <c r="FHZ63" s="29"/>
      <c r="FIA63" s="29"/>
      <c r="FIB63" s="29"/>
      <c r="FIC63" s="29"/>
      <c r="FID63" s="29"/>
      <c r="FIE63" s="29"/>
      <c r="FIF63" s="29"/>
      <c r="FIG63" s="29"/>
      <c r="FIH63" s="29"/>
      <c r="FII63" s="29"/>
      <c r="FIJ63" s="29"/>
      <c r="FIK63" s="29"/>
      <c r="FIL63" s="29"/>
      <c r="FIM63" s="29"/>
      <c r="FIN63" s="29"/>
      <c r="FIO63" s="29"/>
      <c r="FIP63" s="29"/>
      <c r="FIQ63" s="29"/>
      <c r="FIR63" s="29"/>
      <c r="FIS63" s="29"/>
      <c r="FIT63" s="29"/>
      <c r="FIU63" s="29"/>
      <c r="FIV63" s="29"/>
      <c r="FIW63" s="29"/>
      <c r="FIX63" s="29"/>
      <c r="FIY63" s="29"/>
      <c r="FIZ63" s="29"/>
      <c r="FJA63" s="29"/>
      <c r="FJB63" s="29"/>
      <c r="FJC63" s="29"/>
      <c r="FJD63" s="29"/>
      <c r="FJE63" s="29"/>
      <c r="FJF63" s="29"/>
      <c r="FJG63" s="29"/>
      <c r="FJH63" s="29"/>
      <c r="FJI63" s="29"/>
      <c r="FJJ63" s="29"/>
      <c r="FJK63" s="29"/>
      <c r="FJL63" s="29"/>
      <c r="FJM63" s="29"/>
      <c r="FJN63" s="29"/>
      <c r="FJO63" s="29"/>
      <c r="FJP63" s="29"/>
      <c r="FJQ63" s="29"/>
      <c r="FJR63" s="29"/>
      <c r="FJS63" s="29"/>
      <c r="FJT63" s="29"/>
      <c r="FJU63" s="29"/>
      <c r="FJV63" s="29"/>
      <c r="FJW63" s="29"/>
      <c r="FJX63" s="29"/>
      <c r="FJY63" s="29"/>
      <c r="FJZ63" s="29"/>
      <c r="FKA63" s="29"/>
      <c r="FKB63" s="29"/>
      <c r="FKC63" s="29"/>
      <c r="FKD63" s="29"/>
      <c r="FKE63" s="29"/>
      <c r="FKF63" s="29"/>
      <c r="FKG63" s="29"/>
      <c r="FKH63" s="29"/>
      <c r="FKI63" s="29"/>
      <c r="FKJ63" s="29"/>
      <c r="FKK63" s="29"/>
      <c r="FKL63" s="29"/>
      <c r="FKM63" s="29"/>
      <c r="FKN63" s="29"/>
      <c r="FKO63" s="29"/>
      <c r="FKP63" s="29"/>
      <c r="FKQ63" s="29"/>
      <c r="FKR63" s="29"/>
      <c r="FKS63" s="29"/>
      <c r="FKT63" s="29"/>
      <c r="FKU63" s="29"/>
      <c r="FKV63" s="29"/>
      <c r="FKW63" s="29"/>
      <c r="FKX63" s="29"/>
      <c r="FKY63" s="29"/>
      <c r="FKZ63" s="29"/>
      <c r="FLA63" s="29"/>
      <c r="FLB63" s="29"/>
      <c r="FLC63" s="29"/>
      <c r="FLD63" s="29"/>
      <c r="FLE63" s="29"/>
      <c r="FLF63" s="29"/>
      <c r="FLG63" s="29"/>
      <c r="FLH63" s="29"/>
      <c r="FLI63" s="29"/>
      <c r="FLJ63" s="29"/>
      <c r="FLK63" s="29"/>
      <c r="FLL63" s="29"/>
      <c r="FLM63" s="29"/>
      <c r="FLN63" s="29"/>
      <c r="FLO63" s="29"/>
      <c r="FLP63" s="29"/>
      <c r="FLQ63" s="29"/>
      <c r="FLR63" s="29"/>
      <c r="FLS63" s="29"/>
      <c r="FLT63" s="29"/>
      <c r="FLU63" s="29"/>
      <c r="FLV63" s="29"/>
      <c r="FLW63" s="29"/>
      <c r="FLX63" s="29"/>
      <c r="FLY63" s="29"/>
      <c r="FLZ63" s="29"/>
      <c r="FMA63" s="29"/>
      <c r="FMB63" s="29"/>
      <c r="FMC63" s="29"/>
      <c r="FMD63" s="29"/>
      <c r="FME63" s="29"/>
      <c r="FMF63" s="29"/>
      <c r="FMG63" s="29"/>
      <c r="FMH63" s="29"/>
      <c r="FMI63" s="29"/>
      <c r="FMJ63" s="29"/>
      <c r="FMK63" s="29"/>
      <c r="FML63" s="29"/>
      <c r="FMM63" s="29"/>
      <c r="FMN63" s="29"/>
      <c r="FMO63" s="29"/>
      <c r="FMP63" s="29"/>
      <c r="FMQ63" s="29"/>
      <c r="FMR63" s="29"/>
      <c r="FMS63" s="29"/>
      <c r="FMT63" s="29"/>
      <c r="FMU63" s="29"/>
      <c r="FMV63" s="29"/>
      <c r="FMW63" s="29"/>
      <c r="FMX63" s="29"/>
      <c r="FMY63" s="29"/>
      <c r="FMZ63" s="29"/>
      <c r="FNA63" s="29"/>
      <c r="FNB63" s="29"/>
      <c r="FNC63" s="29"/>
      <c r="FND63" s="29"/>
      <c r="FNE63" s="29"/>
      <c r="FNF63" s="29"/>
      <c r="FNG63" s="29"/>
      <c r="FNH63" s="29"/>
      <c r="FNI63" s="29"/>
      <c r="FNJ63" s="29"/>
      <c r="FNK63" s="29"/>
      <c r="FNL63" s="29"/>
      <c r="FNM63" s="29"/>
      <c r="FNN63" s="29"/>
      <c r="FNO63" s="29"/>
      <c r="FNP63" s="29"/>
      <c r="FNQ63" s="29"/>
      <c r="FNR63" s="29"/>
      <c r="FNS63" s="29"/>
      <c r="FNT63" s="29"/>
      <c r="FNU63" s="29"/>
      <c r="FNV63" s="29"/>
      <c r="FNW63" s="29"/>
      <c r="FNX63" s="29"/>
      <c r="FNY63" s="29"/>
      <c r="FNZ63" s="29"/>
      <c r="FOA63" s="29"/>
      <c r="FOB63" s="29"/>
      <c r="FOC63" s="29"/>
      <c r="FOD63" s="29"/>
      <c r="FOE63" s="29"/>
      <c r="FOF63" s="29"/>
      <c r="FOG63" s="29"/>
      <c r="FOH63" s="29"/>
      <c r="FOI63" s="29"/>
      <c r="FOJ63" s="29"/>
      <c r="FOK63" s="29"/>
      <c r="FOL63" s="29"/>
      <c r="FOM63" s="29"/>
      <c r="FON63" s="29"/>
      <c r="FOO63" s="29"/>
      <c r="FOP63" s="29"/>
      <c r="FOQ63" s="29"/>
      <c r="FOR63" s="29"/>
      <c r="FOS63" s="29"/>
      <c r="FOT63" s="29"/>
      <c r="FOU63" s="29"/>
      <c r="FOV63" s="29"/>
      <c r="FOW63" s="29"/>
      <c r="FOX63" s="29"/>
      <c r="FOY63" s="29"/>
      <c r="FOZ63" s="29"/>
      <c r="FPA63" s="29"/>
      <c r="FPB63" s="29"/>
      <c r="FPC63" s="29"/>
      <c r="FPD63" s="29"/>
      <c r="FPE63" s="29"/>
      <c r="FPF63" s="29"/>
      <c r="FPG63" s="29"/>
      <c r="FPH63" s="29"/>
      <c r="FPI63" s="29"/>
      <c r="FPJ63" s="29"/>
      <c r="FPK63" s="29"/>
      <c r="FPL63" s="29"/>
      <c r="FPM63" s="29"/>
      <c r="FPN63" s="29"/>
      <c r="FPO63" s="29"/>
      <c r="FPP63" s="29"/>
      <c r="FPQ63" s="29"/>
      <c r="FPR63" s="29"/>
      <c r="FPS63" s="29"/>
      <c r="FPT63" s="29"/>
      <c r="FPU63" s="29"/>
      <c r="FPV63" s="29"/>
      <c r="FPW63" s="29"/>
      <c r="FPX63" s="29"/>
      <c r="FPY63" s="29"/>
      <c r="FPZ63" s="29"/>
      <c r="FQA63" s="29"/>
      <c r="FQB63" s="29"/>
      <c r="FQC63" s="29"/>
      <c r="FQD63" s="29"/>
      <c r="FQE63" s="29"/>
      <c r="FQF63" s="29"/>
      <c r="FQG63" s="29"/>
      <c r="FQH63" s="29"/>
      <c r="FQI63" s="29"/>
      <c r="FQJ63" s="29"/>
      <c r="FQK63" s="29"/>
      <c r="FQL63" s="29"/>
      <c r="FQM63" s="29"/>
      <c r="FQN63" s="29"/>
      <c r="FQO63" s="29"/>
      <c r="FQP63" s="29"/>
      <c r="FQQ63" s="29"/>
      <c r="FQR63" s="29"/>
      <c r="FQS63" s="29"/>
      <c r="FQT63" s="29"/>
      <c r="FQU63" s="29"/>
      <c r="FQV63" s="29"/>
      <c r="FQW63" s="29"/>
      <c r="FQX63" s="29"/>
      <c r="FQY63" s="29"/>
      <c r="FQZ63" s="29"/>
      <c r="FRA63" s="29"/>
      <c r="FRB63" s="29"/>
      <c r="FRC63" s="29"/>
      <c r="FRD63" s="29"/>
      <c r="FRE63" s="29"/>
      <c r="FRF63" s="29"/>
      <c r="FRG63" s="29"/>
      <c r="FRH63" s="29"/>
      <c r="FRI63" s="29"/>
      <c r="FRJ63" s="29"/>
      <c r="FRK63" s="29"/>
      <c r="FRL63" s="29"/>
      <c r="FRM63" s="29"/>
      <c r="FRN63" s="29"/>
      <c r="FRO63" s="29"/>
      <c r="FRP63" s="29"/>
      <c r="FRQ63" s="29"/>
      <c r="FRR63" s="29"/>
      <c r="FRS63" s="29"/>
      <c r="FRT63" s="29"/>
      <c r="FRU63" s="29"/>
      <c r="FRV63" s="29"/>
      <c r="FRW63" s="29"/>
      <c r="FRX63" s="29"/>
      <c r="FRY63" s="29"/>
      <c r="FRZ63" s="29"/>
      <c r="FSA63" s="29"/>
      <c r="FSB63" s="29"/>
      <c r="FSC63" s="29"/>
      <c r="FSD63" s="29"/>
      <c r="FSE63" s="29"/>
      <c r="FSF63" s="29"/>
      <c r="FSG63" s="29"/>
      <c r="FSH63" s="29"/>
      <c r="FSI63" s="29"/>
      <c r="FSJ63" s="29"/>
      <c r="FSK63" s="29"/>
      <c r="FSL63" s="29"/>
      <c r="FSM63" s="29"/>
      <c r="FSN63" s="29"/>
      <c r="FSO63" s="29"/>
      <c r="FSP63" s="29"/>
      <c r="FSQ63" s="29"/>
      <c r="FSR63" s="29"/>
      <c r="FSS63" s="29"/>
      <c r="FST63" s="29"/>
      <c r="FSU63" s="29"/>
      <c r="FSV63" s="29"/>
      <c r="FSW63" s="29"/>
      <c r="FSX63" s="29"/>
      <c r="FSY63" s="29"/>
      <c r="FSZ63" s="29"/>
      <c r="FTA63" s="29"/>
      <c r="FTB63" s="29"/>
      <c r="FTC63" s="29"/>
      <c r="FTD63" s="29"/>
      <c r="FTE63" s="29"/>
      <c r="FTF63" s="29"/>
      <c r="FTG63" s="29"/>
      <c r="FTH63" s="29"/>
      <c r="FTI63" s="29"/>
      <c r="FTJ63" s="29"/>
      <c r="FTK63" s="29"/>
      <c r="FTL63" s="29"/>
      <c r="FTM63" s="29"/>
      <c r="FTN63" s="29"/>
      <c r="FTO63" s="29"/>
      <c r="FTP63" s="29"/>
      <c r="FTQ63" s="29"/>
      <c r="FTR63" s="29"/>
      <c r="FTS63" s="29"/>
      <c r="FTT63" s="29"/>
      <c r="FTU63" s="29"/>
      <c r="FTV63" s="29"/>
      <c r="FTW63" s="29"/>
      <c r="FTX63" s="29"/>
      <c r="FTY63" s="29"/>
      <c r="FTZ63" s="29"/>
      <c r="FUA63" s="29"/>
      <c r="FUB63" s="29"/>
      <c r="FUC63" s="29"/>
      <c r="FUD63" s="29"/>
      <c r="FUE63" s="29"/>
      <c r="FUF63" s="29"/>
      <c r="FUG63" s="29"/>
      <c r="FUH63" s="29"/>
      <c r="FUI63" s="29"/>
      <c r="FUJ63" s="29"/>
      <c r="FUK63" s="29"/>
      <c r="FUL63" s="29"/>
      <c r="FUM63" s="29"/>
      <c r="FUN63" s="29"/>
      <c r="FUO63" s="29"/>
      <c r="FUP63" s="29"/>
      <c r="FUQ63" s="29"/>
      <c r="FUR63" s="29"/>
      <c r="FUS63" s="29"/>
      <c r="FUT63" s="29"/>
      <c r="FUU63" s="29"/>
      <c r="FUV63" s="29"/>
      <c r="FUW63" s="29"/>
      <c r="FUX63" s="29"/>
      <c r="FUY63" s="29"/>
      <c r="FUZ63" s="29"/>
      <c r="FVA63" s="29"/>
      <c r="FVB63" s="29"/>
      <c r="FVC63" s="29"/>
      <c r="FVD63" s="29"/>
      <c r="FVE63" s="29"/>
      <c r="FVF63" s="29"/>
      <c r="FVG63" s="29"/>
      <c r="FVH63" s="29"/>
      <c r="FVI63" s="29"/>
      <c r="FVJ63" s="29"/>
      <c r="FVK63" s="29"/>
      <c r="FVL63" s="29"/>
      <c r="FVM63" s="29"/>
      <c r="FVN63" s="29"/>
      <c r="FVO63" s="29"/>
      <c r="FVP63" s="29"/>
      <c r="FVQ63" s="29"/>
      <c r="FVR63" s="29"/>
      <c r="FVS63" s="29"/>
      <c r="FVT63" s="29"/>
      <c r="FVU63" s="29"/>
      <c r="FVV63" s="29"/>
      <c r="FVW63" s="29"/>
      <c r="FVX63" s="29"/>
      <c r="FVY63" s="29"/>
      <c r="FVZ63" s="29"/>
      <c r="FWA63" s="29"/>
      <c r="FWB63" s="29"/>
      <c r="FWC63" s="29"/>
      <c r="FWD63" s="29"/>
      <c r="FWE63" s="29"/>
      <c r="FWF63" s="29"/>
      <c r="FWG63" s="29"/>
      <c r="FWH63" s="29"/>
      <c r="FWI63" s="29"/>
      <c r="FWJ63" s="29"/>
      <c r="FWK63" s="29"/>
      <c r="FWL63" s="29"/>
      <c r="FWM63" s="29"/>
      <c r="FWN63" s="29"/>
      <c r="FWO63" s="29"/>
      <c r="FWP63" s="29"/>
      <c r="FWQ63" s="29"/>
      <c r="FWR63" s="29"/>
      <c r="FWS63" s="29"/>
      <c r="FWT63" s="29"/>
      <c r="FWU63" s="29"/>
      <c r="FWV63" s="29"/>
      <c r="FWW63" s="29"/>
      <c r="FWX63" s="29"/>
      <c r="FWY63" s="29"/>
      <c r="FWZ63" s="29"/>
      <c r="FXA63" s="29"/>
      <c r="FXB63" s="29"/>
      <c r="FXC63" s="29"/>
      <c r="FXD63" s="29"/>
      <c r="FXE63" s="29"/>
      <c r="FXF63" s="29"/>
      <c r="FXG63" s="29"/>
      <c r="FXH63" s="29"/>
      <c r="FXI63" s="29"/>
      <c r="FXJ63" s="29"/>
      <c r="FXK63" s="29"/>
      <c r="FXL63" s="29"/>
      <c r="FXM63" s="29"/>
      <c r="FXN63" s="29"/>
      <c r="FXO63" s="29"/>
      <c r="FXP63" s="29"/>
      <c r="FXQ63" s="29"/>
      <c r="FXR63" s="29"/>
      <c r="FXS63" s="29"/>
      <c r="FXT63" s="29"/>
      <c r="FXU63" s="29"/>
      <c r="FXV63" s="29"/>
      <c r="FXW63" s="29"/>
      <c r="FXX63" s="29"/>
      <c r="FXY63" s="29"/>
      <c r="FXZ63" s="29"/>
      <c r="FYA63" s="29"/>
      <c r="FYB63" s="29"/>
      <c r="FYC63" s="29"/>
      <c r="FYD63" s="29"/>
      <c r="FYE63" s="29"/>
      <c r="FYF63" s="29"/>
      <c r="FYG63" s="29"/>
      <c r="FYH63" s="29"/>
      <c r="FYI63" s="29"/>
      <c r="FYJ63" s="29"/>
      <c r="FYK63" s="29"/>
      <c r="FYL63" s="29"/>
      <c r="FYM63" s="29"/>
      <c r="FYN63" s="29"/>
      <c r="FYO63" s="29"/>
      <c r="FYP63" s="29"/>
      <c r="FYQ63" s="29"/>
      <c r="FYR63" s="29"/>
      <c r="FYS63" s="29"/>
      <c r="FYT63" s="29"/>
      <c r="FYU63" s="29"/>
      <c r="FYV63" s="29"/>
      <c r="FYW63" s="29"/>
      <c r="FYX63" s="29"/>
      <c r="FYY63" s="29"/>
      <c r="FYZ63" s="29"/>
      <c r="FZA63" s="29"/>
      <c r="FZB63" s="29"/>
      <c r="FZC63" s="29"/>
      <c r="FZD63" s="29"/>
      <c r="FZE63" s="29"/>
      <c r="FZF63" s="29"/>
      <c r="FZG63" s="29"/>
      <c r="FZH63" s="29"/>
      <c r="FZI63" s="29"/>
      <c r="FZJ63" s="29"/>
      <c r="FZK63" s="29"/>
      <c r="FZL63" s="29"/>
      <c r="FZM63" s="29"/>
      <c r="FZN63" s="29"/>
      <c r="FZO63" s="29"/>
      <c r="FZP63" s="29"/>
      <c r="FZQ63" s="29"/>
      <c r="FZR63" s="29"/>
      <c r="FZS63" s="29"/>
      <c r="FZT63" s="29"/>
      <c r="FZU63" s="29"/>
      <c r="FZV63" s="29"/>
      <c r="FZW63" s="29"/>
      <c r="FZX63" s="29"/>
      <c r="FZY63" s="29"/>
      <c r="FZZ63" s="29"/>
      <c r="GAA63" s="29"/>
      <c r="GAB63" s="29"/>
      <c r="GAC63" s="29"/>
      <c r="GAD63" s="29"/>
      <c r="GAE63" s="29"/>
      <c r="GAF63" s="29"/>
      <c r="GAG63" s="29"/>
      <c r="GAH63" s="29"/>
      <c r="GAI63" s="29"/>
      <c r="GAJ63" s="29"/>
      <c r="GAK63" s="29"/>
      <c r="GAL63" s="29"/>
      <c r="GAM63" s="29"/>
      <c r="GAN63" s="29"/>
      <c r="GAO63" s="29"/>
      <c r="GAP63" s="29"/>
      <c r="GAQ63" s="29"/>
      <c r="GAR63" s="29"/>
      <c r="GAS63" s="29"/>
      <c r="GAT63" s="29"/>
      <c r="GAU63" s="29"/>
      <c r="GAV63" s="29"/>
      <c r="GAW63" s="29"/>
      <c r="GAX63" s="29"/>
      <c r="GAY63" s="29"/>
      <c r="GAZ63" s="29"/>
      <c r="GBA63" s="29"/>
      <c r="GBB63" s="29"/>
      <c r="GBC63" s="29"/>
      <c r="GBD63" s="29"/>
      <c r="GBE63" s="29"/>
      <c r="GBF63" s="29"/>
      <c r="GBG63" s="29"/>
      <c r="GBH63" s="29"/>
      <c r="GBI63" s="29"/>
      <c r="GBJ63" s="29"/>
      <c r="GBK63" s="29"/>
      <c r="GBL63" s="29"/>
      <c r="GBM63" s="29"/>
      <c r="GBN63" s="29"/>
      <c r="GBO63" s="29"/>
      <c r="GBP63" s="29"/>
      <c r="GBQ63" s="29"/>
      <c r="GBR63" s="29"/>
      <c r="GBS63" s="29"/>
      <c r="GBT63" s="29"/>
      <c r="GBU63" s="29"/>
      <c r="GBV63" s="29"/>
      <c r="GBW63" s="29"/>
      <c r="GBX63" s="29"/>
      <c r="GBY63" s="29"/>
      <c r="GBZ63" s="29"/>
      <c r="GCA63" s="29"/>
      <c r="GCB63" s="29"/>
      <c r="GCC63" s="29"/>
      <c r="GCD63" s="29"/>
      <c r="GCE63" s="29"/>
      <c r="GCF63" s="29"/>
      <c r="GCG63" s="29"/>
      <c r="GCH63" s="29"/>
      <c r="GCI63" s="29"/>
      <c r="GCJ63" s="29"/>
      <c r="GCK63" s="29"/>
      <c r="GCL63" s="29"/>
      <c r="GCM63" s="29"/>
      <c r="GCN63" s="29"/>
      <c r="GCO63" s="29"/>
      <c r="GCP63" s="29"/>
      <c r="GCQ63" s="29"/>
      <c r="GCR63" s="29"/>
      <c r="GCS63" s="29"/>
      <c r="GCT63" s="29"/>
      <c r="GCU63" s="29"/>
      <c r="GCV63" s="29"/>
      <c r="GCW63" s="29"/>
      <c r="GCX63" s="29"/>
      <c r="GCY63" s="29"/>
      <c r="GCZ63" s="29"/>
      <c r="GDA63" s="29"/>
      <c r="GDB63" s="29"/>
      <c r="GDC63" s="29"/>
      <c r="GDD63" s="29"/>
      <c r="GDE63" s="29"/>
      <c r="GDF63" s="29"/>
      <c r="GDG63" s="29"/>
      <c r="GDH63" s="29"/>
      <c r="GDI63" s="29"/>
      <c r="GDJ63" s="29"/>
      <c r="GDK63" s="29"/>
      <c r="GDL63" s="29"/>
      <c r="GDM63" s="29"/>
      <c r="GDN63" s="29"/>
      <c r="GDO63" s="29"/>
      <c r="GDP63" s="29"/>
      <c r="GDQ63" s="29"/>
      <c r="GDR63" s="29"/>
      <c r="GDS63" s="29"/>
      <c r="GDT63" s="29"/>
      <c r="GDU63" s="29"/>
      <c r="GDV63" s="29"/>
      <c r="GDW63" s="29"/>
      <c r="GDX63" s="29"/>
      <c r="GDY63" s="29"/>
      <c r="GDZ63" s="29"/>
      <c r="GEA63" s="29"/>
      <c r="GEB63" s="29"/>
      <c r="GEC63" s="29"/>
      <c r="GED63" s="29"/>
      <c r="GEE63" s="29"/>
      <c r="GEF63" s="29"/>
      <c r="GEG63" s="29"/>
      <c r="GEH63" s="29"/>
      <c r="GEI63" s="29"/>
      <c r="GEJ63" s="29"/>
      <c r="GEK63" s="29"/>
      <c r="GEL63" s="29"/>
      <c r="GEM63" s="29"/>
      <c r="GEN63" s="29"/>
      <c r="GEO63" s="29"/>
      <c r="GEP63" s="29"/>
      <c r="GEQ63" s="29"/>
      <c r="GER63" s="29"/>
      <c r="GES63" s="29"/>
      <c r="GET63" s="29"/>
      <c r="GEU63" s="29"/>
      <c r="GEV63" s="29"/>
      <c r="GEW63" s="29"/>
      <c r="GEX63" s="29"/>
      <c r="GEY63" s="29"/>
      <c r="GEZ63" s="29"/>
      <c r="GFA63" s="29"/>
      <c r="GFB63" s="29"/>
      <c r="GFC63" s="29"/>
      <c r="GFD63" s="29"/>
      <c r="GFE63" s="29"/>
      <c r="GFF63" s="29"/>
      <c r="GFG63" s="29"/>
      <c r="GFH63" s="29"/>
      <c r="GFI63" s="29"/>
      <c r="GFJ63" s="29"/>
      <c r="GFK63" s="29"/>
      <c r="GFL63" s="29"/>
      <c r="GFM63" s="29"/>
      <c r="GFN63" s="29"/>
      <c r="GFO63" s="29"/>
      <c r="GFP63" s="29"/>
      <c r="GFQ63" s="29"/>
      <c r="GFR63" s="29"/>
      <c r="GFS63" s="29"/>
      <c r="GFT63" s="29"/>
      <c r="GFU63" s="29"/>
      <c r="GFV63" s="29"/>
      <c r="GFW63" s="29"/>
      <c r="GFX63" s="29"/>
      <c r="GFY63" s="29"/>
      <c r="GFZ63" s="29"/>
      <c r="GGA63" s="29"/>
      <c r="GGB63" s="29"/>
      <c r="GGC63" s="29"/>
      <c r="GGD63" s="29"/>
      <c r="GGE63" s="29"/>
      <c r="GGF63" s="29"/>
      <c r="GGG63" s="29"/>
      <c r="GGH63" s="29"/>
      <c r="GGI63" s="29"/>
      <c r="GGJ63" s="29"/>
      <c r="GGK63" s="29"/>
      <c r="GGL63" s="29"/>
      <c r="GGM63" s="29"/>
      <c r="GGN63" s="29"/>
      <c r="GGO63" s="29"/>
      <c r="GGP63" s="29"/>
      <c r="GGQ63" s="29"/>
      <c r="GGR63" s="29"/>
      <c r="GGS63" s="29"/>
      <c r="GGT63" s="29"/>
      <c r="GGU63" s="29"/>
      <c r="GGV63" s="29"/>
      <c r="GGW63" s="29"/>
      <c r="GGX63" s="29"/>
      <c r="GGY63" s="29"/>
      <c r="GGZ63" s="29"/>
      <c r="GHA63" s="29"/>
      <c r="GHB63" s="29"/>
      <c r="GHC63" s="29"/>
      <c r="GHD63" s="29"/>
      <c r="GHE63" s="29"/>
      <c r="GHF63" s="29"/>
      <c r="GHG63" s="29"/>
      <c r="GHH63" s="29"/>
      <c r="GHI63" s="29"/>
      <c r="GHJ63" s="29"/>
      <c r="GHK63" s="29"/>
      <c r="GHL63" s="29"/>
      <c r="GHM63" s="29"/>
      <c r="GHN63" s="29"/>
      <c r="GHO63" s="29"/>
      <c r="GHP63" s="29"/>
      <c r="GHQ63" s="29"/>
      <c r="GHR63" s="29"/>
      <c r="GHS63" s="29"/>
      <c r="GHT63" s="29"/>
      <c r="GHU63" s="29"/>
      <c r="GHV63" s="29"/>
      <c r="GHW63" s="29"/>
      <c r="GHX63" s="29"/>
      <c r="GHY63" s="29"/>
      <c r="GHZ63" s="29"/>
      <c r="GIA63" s="29"/>
      <c r="GIB63" s="29"/>
      <c r="GIC63" s="29"/>
      <c r="GID63" s="29"/>
      <c r="GIE63" s="29"/>
      <c r="GIF63" s="29"/>
      <c r="GIG63" s="29"/>
      <c r="GIH63" s="29"/>
      <c r="GII63" s="29"/>
      <c r="GIJ63" s="29"/>
      <c r="GIK63" s="29"/>
      <c r="GIL63" s="29"/>
      <c r="GIM63" s="29"/>
      <c r="GIN63" s="29"/>
      <c r="GIO63" s="29"/>
      <c r="GIP63" s="29"/>
      <c r="GIQ63" s="29"/>
      <c r="GIR63" s="29"/>
      <c r="GIS63" s="29"/>
      <c r="GIT63" s="29"/>
      <c r="GIU63" s="29"/>
      <c r="GIV63" s="29"/>
      <c r="GIW63" s="29"/>
      <c r="GIX63" s="29"/>
      <c r="GIY63" s="29"/>
      <c r="GIZ63" s="29"/>
      <c r="GJA63" s="29"/>
      <c r="GJB63" s="29"/>
      <c r="GJC63" s="29"/>
      <c r="GJD63" s="29"/>
      <c r="GJE63" s="29"/>
      <c r="GJF63" s="29"/>
      <c r="GJG63" s="29"/>
      <c r="GJH63" s="29"/>
      <c r="GJI63" s="29"/>
      <c r="GJJ63" s="29"/>
      <c r="GJK63" s="29"/>
      <c r="GJL63" s="29"/>
      <c r="GJM63" s="29"/>
      <c r="GJN63" s="29"/>
      <c r="GJO63" s="29"/>
      <c r="GJP63" s="29"/>
      <c r="GJQ63" s="29"/>
      <c r="GJR63" s="29"/>
      <c r="GJS63" s="29"/>
      <c r="GJT63" s="29"/>
      <c r="GJU63" s="29"/>
      <c r="GJV63" s="29"/>
      <c r="GJW63" s="29"/>
      <c r="GJX63" s="29"/>
      <c r="GJY63" s="29"/>
      <c r="GJZ63" s="29"/>
      <c r="GKA63" s="29"/>
      <c r="GKB63" s="29"/>
      <c r="GKC63" s="29"/>
      <c r="GKD63" s="29"/>
      <c r="GKE63" s="29"/>
      <c r="GKF63" s="29"/>
      <c r="GKG63" s="29"/>
      <c r="GKH63" s="29"/>
      <c r="GKI63" s="29"/>
      <c r="GKJ63" s="29"/>
      <c r="GKK63" s="29"/>
      <c r="GKL63" s="29"/>
      <c r="GKM63" s="29"/>
      <c r="GKN63" s="29"/>
      <c r="GKO63" s="29"/>
      <c r="GKP63" s="29"/>
      <c r="GKQ63" s="29"/>
      <c r="GKR63" s="29"/>
      <c r="GKS63" s="29"/>
      <c r="GKT63" s="29"/>
      <c r="GKU63" s="29"/>
      <c r="GKV63" s="29"/>
      <c r="GKW63" s="29"/>
      <c r="GKX63" s="29"/>
      <c r="GKY63" s="29"/>
      <c r="GKZ63" s="29"/>
      <c r="GLA63" s="29"/>
      <c r="GLB63" s="29"/>
      <c r="GLC63" s="29"/>
      <c r="GLD63" s="29"/>
      <c r="GLE63" s="29"/>
      <c r="GLF63" s="29"/>
      <c r="GLG63" s="29"/>
      <c r="GLH63" s="29"/>
      <c r="GLI63" s="29"/>
      <c r="GLJ63" s="29"/>
      <c r="GLK63" s="29"/>
      <c r="GLL63" s="29"/>
      <c r="GLM63" s="29"/>
      <c r="GLN63" s="29"/>
      <c r="GLO63" s="29"/>
      <c r="GLP63" s="29"/>
      <c r="GLQ63" s="29"/>
      <c r="GLR63" s="29"/>
      <c r="GLS63" s="29"/>
      <c r="GLT63" s="29"/>
      <c r="GLU63" s="29"/>
      <c r="GLV63" s="29"/>
      <c r="GLW63" s="29"/>
      <c r="GLX63" s="29"/>
      <c r="GLY63" s="29"/>
      <c r="GLZ63" s="29"/>
      <c r="GMA63" s="29"/>
      <c r="GMB63" s="29"/>
      <c r="GMC63" s="29"/>
      <c r="GMD63" s="29"/>
      <c r="GME63" s="29"/>
      <c r="GMF63" s="29"/>
      <c r="GMG63" s="29"/>
      <c r="GMH63" s="29"/>
      <c r="GMI63" s="29"/>
      <c r="GMJ63" s="29"/>
      <c r="GMK63" s="29"/>
      <c r="GML63" s="29"/>
      <c r="GMM63" s="29"/>
      <c r="GMN63" s="29"/>
      <c r="GMO63" s="29"/>
      <c r="GMP63" s="29"/>
      <c r="GMQ63" s="29"/>
      <c r="GMR63" s="29"/>
      <c r="GMS63" s="29"/>
      <c r="GMT63" s="29"/>
      <c r="GMU63" s="29"/>
      <c r="GMV63" s="29"/>
      <c r="GMW63" s="29"/>
      <c r="GMX63" s="29"/>
      <c r="GMY63" s="29"/>
      <c r="GMZ63" s="29"/>
      <c r="GNA63" s="29"/>
      <c r="GNB63" s="29"/>
      <c r="GNC63" s="29"/>
      <c r="GND63" s="29"/>
      <c r="GNE63" s="29"/>
      <c r="GNF63" s="29"/>
      <c r="GNG63" s="29"/>
      <c r="GNH63" s="29"/>
      <c r="GNI63" s="29"/>
      <c r="GNJ63" s="29"/>
      <c r="GNK63" s="29"/>
      <c r="GNL63" s="29"/>
      <c r="GNM63" s="29"/>
      <c r="GNN63" s="29"/>
      <c r="GNO63" s="29"/>
      <c r="GNP63" s="29"/>
      <c r="GNQ63" s="29"/>
      <c r="GNR63" s="29"/>
      <c r="GNS63" s="29"/>
      <c r="GNT63" s="29"/>
      <c r="GNU63" s="29"/>
      <c r="GNV63" s="29"/>
      <c r="GNW63" s="29"/>
      <c r="GNX63" s="29"/>
      <c r="GNY63" s="29"/>
      <c r="GNZ63" s="29"/>
      <c r="GOA63" s="29"/>
      <c r="GOB63" s="29"/>
      <c r="GOC63" s="29"/>
      <c r="GOD63" s="29"/>
      <c r="GOE63" s="29"/>
      <c r="GOF63" s="29"/>
      <c r="GOG63" s="29"/>
      <c r="GOH63" s="29"/>
      <c r="GOI63" s="29"/>
      <c r="GOJ63" s="29"/>
      <c r="GOK63" s="29"/>
      <c r="GOL63" s="29"/>
      <c r="GOM63" s="29"/>
      <c r="GON63" s="29"/>
      <c r="GOO63" s="29"/>
      <c r="GOP63" s="29"/>
      <c r="GOQ63" s="29"/>
      <c r="GOR63" s="29"/>
      <c r="GOS63" s="29"/>
      <c r="GOT63" s="29"/>
      <c r="GOU63" s="29"/>
      <c r="GOV63" s="29"/>
      <c r="GOW63" s="29"/>
      <c r="GOX63" s="29"/>
      <c r="GOY63" s="29"/>
      <c r="GOZ63" s="29"/>
      <c r="GPA63" s="29"/>
      <c r="GPB63" s="29"/>
      <c r="GPC63" s="29"/>
      <c r="GPD63" s="29"/>
      <c r="GPE63" s="29"/>
      <c r="GPF63" s="29"/>
      <c r="GPG63" s="29"/>
      <c r="GPH63" s="29"/>
      <c r="GPI63" s="29"/>
      <c r="GPJ63" s="29"/>
      <c r="GPK63" s="29"/>
      <c r="GPL63" s="29"/>
      <c r="GPM63" s="29"/>
      <c r="GPN63" s="29"/>
      <c r="GPO63" s="29"/>
      <c r="GPP63" s="29"/>
      <c r="GPQ63" s="29"/>
      <c r="GPR63" s="29"/>
      <c r="GPS63" s="29"/>
      <c r="GPT63" s="29"/>
      <c r="GPU63" s="29"/>
      <c r="GPV63" s="29"/>
      <c r="GPW63" s="29"/>
      <c r="GPX63" s="29"/>
      <c r="GPY63" s="29"/>
      <c r="GPZ63" s="29"/>
      <c r="GQA63" s="29"/>
      <c r="GQB63" s="29"/>
      <c r="GQC63" s="29"/>
      <c r="GQD63" s="29"/>
      <c r="GQE63" s="29"/>
      <c r="GQF63" s="29"/>
      <c r="GQG63" s="29"/>
      <c r="GQH63" s="29"/>
      <c r="GQI63" s="29"/>
      <c r="GQJ63" s="29"/>
      <c r="GQK63" s="29"/>
      <c r="GQL63" s="29"/>
      <c r="GQM63" s="29"/>
      <c r="GQN63" s="29"/>
      <c r="GQO63" s="29"/>
      <c r="GQP63" s="29"/>
      <c r="GQQ63" s="29"/>
      <c r="GQR63" s="29"/>
      <c r="GQS63" s="29"/>
      <c r="GQT63" s="29"/>
      <c r="GQU63" s="29"/>
      <c r="GQV63" s="29"/>
      <c r="GQW63" s="29"/>
      <c r="GQX63" s="29"/>
      <c r="GQY63" s="29"/>
      <c r="GQZ63" s="29"/>
      <c r="GRA63" s="29"/>
      <c r="GRB63" s="29"/>
      <c r="GRC63" s="29"/>
      <c r="GRD63" s="29"/>
      <c r="GRE63" s="29"/>
      <c r="GRF63" s="29"/>
      <c r="GRG63" s="29"/>
      <c r="GRH63" s="29"/>
      <c r="GRI63" s="29"/>
      <c r="GRJ63" s="29"/>
      <c r="GRK63" s="29"/>
      <c r="GRL63" s="29"/>
      <c r="GRM63" s="29"/>
      <c r="GRN63" s="29"/>
      <c r="GRO63" s="29"/>
      <c r="GRP63" s="29"/>
      <c r="GRQ63" s="29"/>
      <c r="GRR63" s="29"/>
      <c r="GRS63" s="29"/>
      <c r="GRT63" s="29"/>
      <c r="GRU63" s="29"/>
      <c r="GRV63" s="29"/>
      <c r="GRW63" s="29"/>
      <c r="GRX63" s="29"/>
      <c r="GRY63" s="29"/>
      <c r="GRZ63" s="29"/>
      <c r="GSA63" s="29"/>
      <c r="GSB63" s="29"/>
      <c r="GSC63" s="29"/>
      <c r="GSD63" s="29"/>
      <c r="GSE63" s="29"/>
      <c r="GSF63" s="29"/>
      <c r="GSG63" s="29"/>
      <c r="GSH63" s="29"/>
      <c r="GSI63" s="29"/>
      <c r="GSJ63" s="29"/>
      <c r="GSK63" s="29"/>
      <c r="GSL63" s="29"/>
      <c r="GSM63" s="29"/>
      <c r="GSN63" s="29"/>
      <c r="GSO63" s="29"/>
      <c r="GSP63" s="29"/>
      <c r="GSQ63" s="29"/>
      <c r="GSR63" s="29"/>
      <c r="GSS63" s="29"/>
      <c r="GST63" s="29"/>
      <c r="GSU63" s="29"/>
      <c r="GSV63" s="29"/>
      <c r="GSW63" s="29"/>
      <c r="GSX63" s="29"/>
      <c r="GSY63" s="29"/>
      <c r="GSZ63" s="29"/>
      <c r="GTA63" s="29"/>
      <c r="GTB63" s="29"/>
      <c r="GTC63" s="29"/>
      <c r="GTD63" s="29"/>
      <c r="GTE63" s="29"/>
      <c r="GTF63" s="29"/>
      <c r="GTG63" s="29"/>
      <c r="GTH63" s="29"/>
      <c r="GTI63" s="29"/>
      <c r="GTJ63" s="29"/>
      <c r="GTK63" s="29"/>
      <c r="GTL63" s="29"/>
      <c r="GTM63" s="29"/>
      <c r="GTN63" s="29"/>
      <c r="GTO63" s="29"/>
      <c r="GTP63" s="29"/>
      <c r="GTQ63" s="29"/>
      <c r="GTR63" s="29"/>
      <c r="GTS63" s="29"/>
      <c r="GTT63" s="29"/>
      <c r="GTU63" s="29"/>
      <c r="GTV63" s="29"/>
      <c r="GTW63" s="29"/>
      <c r="GTX63" s="29"/>
      <c r="GTY63" s="29"/>
      <c r="GTZ63" s="29"/>
      <c r="GUA63" s="29"/>
      <c r="GUB63" s="29"/>
      <c r="GUC63" s="29"/>
      <c r="GUD63" s="29"/>
      <c r="GUE63" s="29"/>
      <c r="GUF63" s="29"/>
      <c r="GUG63" s="29"/>
      <c r="GUH63" s="29"/>
      <c r="GUI63" s="29"/>
      <c r="GUJ63" s="29"/>
      <c r="GUK63" s="29"/>
      <c r="GUL63" s="29"/>
      <c r="GUM63" s="29"/>
      <c r="GUN63" s="29"/>
      <c r="GUO63" s="29"/>
      <c r="GUP63" s="29"/>
      <c r="GUQ63" s="29"/>
      <c r="GUR63" s="29"/>
      <c r="GUS63" s="29"/>
      <c r="GUT63" s="29"/>
      <c r="GUU63" s="29"/>
      <c r="GUV63" s="29"/>
      <c r="GUW63" s="29"/>
      <c r="GUX63" s="29"/>
      <c r="GUY63" s="29"/>
      <c r="GUZ63" s="29"/>
      <c r="GVA63" s="29"/>
      <c r="GVB63" s="29"/>
      <c r="GVC63" s="29"/>
      <c r="GVD63" s="29"/>
      <c r="GVE63" s="29"/>
      <c r="GVF63" s="29"/>
      <c r="GVG63" s="29"/>
      <c r="GVH63" s="29"/>
      <c r="GVI63" s="29"/>
      <c r="GVJ63" s="29"/>
      <c r="GVK63" s="29"/>
      <c r="GVL63" s="29"/>
      <c r="GVM63" s="29"/>
      <c r="GVN63" s="29"/>
      <c r="GVO63" s="29"/>
      <c r="GVP63" s="29"/>
      <c r="GVQ63" s="29"/>
      <c r="GVR63" s="29"/>
      <c r="GVS63" s="29"/>
      <c r="GVT63" s="29"/>
      <c r="GVU63" s="29"/>
      <c r="GVV63" s="29"/>
      <c r="GVW63" s="29"/>
      <c r="GVX63" s="29"/>
      <c r="GVY63" s="29"/>
      <c r="GVZ63" s="29"/>
      <c r="GWA63" s="29"/>
      <c r="GWB63" s="29"/>
      <c r="GWC63" s="29"/>
      <c r="GWD63" s="29"/>
      <c r="GWE63" s="29"/>
      <c r="GWF63" s="29"/>
      <c r="GWG63" s="29"/>
      <c r="GWH63" s="29"/>
      <c r="GWI63" s="29"/>
      <c r="GWJ63" s="29"/>
      <c r="GWK63" s="29"/>
      <c r="GWL63" s="29"/>
      <c r="GWM63" s="29"/>
      <c r="GWN63" s="29"/>
      <c r="GWO63" s="29"/>
      <c r="GWP63" s="29"/>
      <c r="GWQ63" s="29"/>
      <c r="GWR63" s="29"/>
      <c r="GWS63" s="29"/>
      <c r="GWT63" s="29"/>
      <c r="GWU63" s="29"/>
      <c r="GWV63" s="29"/>
      <c r="GWW63" s="29"/>
      <c r="GWX63" s="29"/>
      <c r="GWY63" s="29"/>
      <c r="GWZ63" s="29"/>
      <c r="GXA63" s="29"/>
      <c r="GXB63" s="29"/>
      <c r="GXC63" s="29"/>
      <c r="GXD63" s="29"/>
      <c r="GXE63" s="29"/>
      <c r="GXF63" s="29"/>
      <c r="GXG63" s="29"/>
      <c r="GXH63" s="29"/>
      <c r="GXI63" s="29"/>
      <c r="GXJ63" s="29"/>
      <c r="GXK63" s="29"/>
      <c r="GXL63" s="29"/>
      <c r="GXM63" s="29"/>
      <c r="GXN63" s="29"/>
      <c r="GXO63" s="29"/>
      <c r="GXP63" s="29"/>
      <c r="GXQ63" s="29"/>
      <c r="GXR63" s="29"/>
      <c r="GXS63" s="29"/>
      <c r="GXT63" s="29"/>
      <c r="GXU63" s="29"/>
      <c r="GXV63" s="29"/>
      <c r="GXW63" s="29"/>
      <c r="GXX63" s="29"/>
      <c r="GXY63" s="29"/>
      <c r="GXZ63" s="29"/>
      <c r="GYA63" s="29"/>
      <c r="GYB63" s="29"/>
      <c r="GYC63" s="29"/>
      <c r="GYD63" s="29"/>
      <c r="GYE63" s="29"/>
      <c r="GYF63" s="29"/>
      <c r="GYG63" s="29"/>
      <c r="GYH63" s="29"/>
      <c r="GYI63" s="29"/>
      <c r="GYJ63" s="29"/>
      <c r="GYK63" s="29"/>
      <c r="GYL63" s="29"/>
      <c r="GYM63" s="29"/>
      <c r="GYN63" s="29"/>
      <c r="GYO63" s="29"/>
      <c r="GYP63" s="29"/>
      <c r="GYQ63" s="29"/>
      <c r="GYR63" s="29"/>
      <c r="GYS63" s="29"/>
      <c r="GYT63" s="29"/>
      <c r="GYU63" s="29"/>
      <c r="GYV63" s="29"/>
      <c r="GYW63" s="29"/>
      <c r="GYX63" s="29"/>
      <c r="GYY63" s="29"/>
      <c r="GYZ63" s="29"/>
      <c r="GZA63" s="29"/>
      <c r="GZB63" s="29"/>
      <c r="GZC63" s="29"/>
      <c r="GZD63" s="29"/>
      <c r="GZE63" s="29"/>
      <c r="GZF63" s="29"/>
      <c r="GZG63" s="29"/>
      <c r="GZH63" s="29"/>
      <c r="GZI63" s="29"/>
      <c r="GZJ63" s="29"/>
      <c r="GZK63" s="29"/>
      <c r="GZL63" s="29"/>
      <c r="GZM63" s="29"/>
      <c r="GZN63" s="29"/>
      <c r="GZO63" s="29"/>
      <c r="GZP63" s="29"/>
      <c r="GZQ63" s="29"/>
      <c r="GZR63" s="29"/>
      <c r="GZS63" s="29"/>
      <c r="GZT63" s="29"/>
      <c r="GZU63" s="29"/>
      <c r="GZV63" s="29"/>
      <c r="GZW63" s="29"/>
      <c r="GZX63" s="29"/>
      <c r="GZY63" s="29"/>
      <c r="GZZ63" s="29"/>
      <c r="HAA63" s="29"/>
      <c r="HAB63" s="29"/>
      <c r="HAC63" s="29"/>
      <c r="HAD63" s="29"/>
      <c r="HAE63" s="29"/>
      <c r="HAF63" s="29"/>
      <c r="HAG63" s="29"/>
      <c r="HAH63" s="29"/>
      <c r="HAI63" s="29"/>
      <c r="HAJ63" s="29"/>
      <c r="HAK63" s="29"/>
      <c r="HAL63" s="29"/>
      <c r="HAM63" s="29"/>
      <c r="HAN63" s="29"/>
      <c r="HAO63" s="29"/>
      <c r="HAP63" s="29"/>
      <c r="HAQ63" s="29"/>
      <c r="HAR63" s="29"/>
      <c r="HAS63" s="29"/>
      <c r="HAT63" s="29"/>
      <c r="HAU63" s="29"/>
      <c r="HAV63" s="29"/>
      <c r="HAW63" s="29"/>
      <c r="HAX63" s="29"/>
      <c r="HAY63" s="29"/>
      <c r="HAZ63" s="29"/>
      <c r="HBA63" s="29"/>
      <c r="HBB63" s="29"/>
      <c r="HBC63" s="29"/>
      <c r="HBD63" s="29"/>
      <c r="HBE63" s="29"/>
      <c r="HBF63" s="29"/>
      <c r="HBG63" s="29"/>
      <c r="HBH63" s="29"/>
      <c r="HBI63" s="29"/>
      <c r="HBJ63" s="29"/>
      <c r="HBK63" s="29"/>
      <c r="HBL63" s="29"/>
      <c r="HBM63" s="29"/>
      <c r="HBN63" s="29"/>
      <c r="HBO63" s="29"/>
      <c r="HBP63" s="29"/>
      <c r="HBQ63" s="29"/>
      <c r="HBR63" s="29"/>
      <c r="HBS63" s="29"/>
      <c r="HBT63" s="29"/>
      <c r="HBU63" s="29"/>
      <c r="HBV63" s="29"/>
      <c r="HBW63" s="29"/>
      <c r="HBX63" s="29"/>
      <c r="HBY63" s="29"/>
      <c r="HBZ63" s="29"/>
      <c r="HCA63" s="29"/>
      <c r="HCB63" s="29"/>
      <c r="HCC63" s="29"/>
      <c r="HCD63" s="29"/>
      <c r="HCE63" s="29"/>
      <c r="HCF63" s="29"/>
      <c r="HCG63" s="29"/>
      <c r="HCH63" s="29"/>
      <c r="HCI63" s="29"/>
      <c r="HCJ63" s="29"/>
      <c r="HCK63" s="29"/>
      <c r="HCL63" s="29"/>
      <c r="HCM63" s="29"/>
      <c r="HCN63" s="29"/>
      <c r="HCO63" s="29"/>
      <c r="HCP63" s="29"/>
      <c r="HCQ63" s="29"/>
      <c r="HCR63" s="29"/>
      <c r="HCS63" s="29"/>
      <c r="HCT63" s="29"/>
      <c r="HCU63" s="29"/>
      <c r="HCV63" s="29"/>
      <c r="HCW63" s="29"/>
      <c r="HCX63" s="29"/>
      <c r="HCY63" s="29"/>
      <c r="HCZ63" s="29"/>
      <c r="HDA63" s="29"/>
      <c r="HDB63" s="29"/>
      <c r="HDC63" s="29"/>
      <c r="HDD63" s="29"/>
      <c r="HDE63" s="29"/>
      <c r="HDF63" s="29"/>
      <c r="HDG63" s="29"/>
      <c r="HDH63" s="29"/>
      <c r="HDI63" s="29"/>
      <c r="HDJ63" s="29"/>
      <c r="HDK63" s="29"/>
      <c r="HDL63" s="29"/>
      <c r="HDM63" s="29"/>
      <c r="HDN63" s="29"/>
      <c r="HDO63" s="29"/>
      <c r="HDP63" s="29"/>
      <c r="HDQ63" s="29"/>
      <c r="HDR63" s="29"/>
      <c r="HDS63" s="29"/>
      <c r="HDT63" s="29"/>
      <c r="HDU63" s="29"/>
      <c r="HDV63" s="29"/>
      <c r="HDW63" s="29"/>
      <c r="HDX63" s="29"/>
      <c r="HDY63" s="29"/>
      <c r="HDZ63" s="29"/>
      <c r="HEA63" s="29"/>
      <c r="HEB63" s="29"/>
      <c r="HEC63" s="29"/>
      <c r="HED63" s="29"/>
      <c r="HEE63" s="29"/>
      <c r="HEF63" s="29"/>
      <c r="HEG63" s="29"/>
      <c r="HEH63" s="29"/>
      <c r="HEI63" s="29"/>
      <c r="HEJ63" s="29"/>
      <c r="HEK63" s="29"/>
      <c r="HEL63" s="29"/>
      <c r="HEM63" s="29"/>
      <c r="HEN63" s="29"/>
      <c r="HEO63" s="29"/>
      <c r="HEP63" s="29"/>
      <c r="HEQ63" s="29"/>
      <c r="HER63" s="29"/>
      <c r="HES63" s="29"/>
      <c r="HET63" s="29"/>
      <c r="HEU63" s="29"/>
      <c r="HEV63" s="29"/>
      <c r="HEW63" s="29"/>
      <c r="HEX63" s="29"/>
      <c r="HEY63" s="29"/>
      <c r="HEZ63" s="29"/>
      <c r="HFA63" s="29"/>
      <c r="HFB63" s="29"/>
      <c r="HFC63" s="29"/>
      <c r="HFD63" s="29"/>
      <c r="HFE63" s="29"/>
      <c r="HFF63" s="29"/>
      <c r="HFG63" s="29"/>
      <c r="HFH63" s="29"/>
      <c r="HFI63" s="29"/>
      <c r="HFJ63" s="29"/>
      <c r="HFK63" s="29"/>
      <c r="HFL63" s="29"/>
      <c r="HFM63" s="29"/>
      <c r="HFN63" s="29"/>
      <c r="HFO63" s="29"/>
      <c r="HFP63" s="29"/>
      <c r="HFQ63" s="29"/>
      <c r="HFR63" s="29"/>
      <c r="HFS63" s="29"/>
      <c r="HFT63" s="29"/>
      <c r="HFU63" s="29"/>
      <c r="HFV63" s="29"/>
      <c r="HFW63" s="29"/>
      <c r="HFX63" s="29"/>
      <c r="HFY63" s="29"/>
      <c r="HFZ63" s="29"/>
      <c r="HGA63" s="29"/>
      <c r="HGB63" s="29"/>
      <c r="HGC63" s="29"/>
      <c r="HGD63" s="29"/>
      <c r="HGE63" s="29"/>
      <c r="HGF63" s="29"/>
      <c r="HGG63" s="29"/>
      <c r="HGH63" s="29"/>
      <c r="HGI63" s="29"/>
      <c r="HGJ63" s="29"/>
      <c r="HGK63" s="29"/>
      <c r="HGL63" s="29"/>
      <c r="HGM63" s="29"/>
      <c r="HGN63" s="29"/>
      <c r="HGO63" s="29"/>
      <c r="HGP63" s="29"/>
      <c r="HGQ63" s="29"/>
      <c r="HGR63" s="29"/>
      <c r="HGS63" s="29"/>
      <c r="HGT63" s="29"/>
      <c r="HGU63" s="29"/>
      <c r="HGV63" s="29"/>
      <c r="HGW63" s="29"/>
      <c r="HGX63" s="29"/>
      <c r="HGY63" s="29"/>
      <c r="HGZ63" s="29"/>
      <c r="HHA63" s="29"/>
      <c r="HHB63" s="29"/>
      <c r="HHC63" s="29"/>
      <c r="HHD63" s="29"/>
      <c r="HHE63" s="29"/>
      <c r="HHF63" s="29"/>
      <c r="HHG63" s="29"/>
      <c r="HHH63" s="29"/>
      <c r="HHI63" s="29"/>
      <c r="HHJ63" s="29"/>
      <c r="HHK63" s="29"/>
      <c r="HHL63" s="29"/>
      <c r="HHM63" s="29"/>
      <c r="HHN63" s="29"/>
      <c r="HHO63" s="29"/>
      <c r="HHP63" s="29"/>
      <c r="HHQ63" s="29"/>
      <c r="HHR63" s="29"/>
      <c r="HHS63" s="29"/>
      <c r="HHT63" s="29"/>
      <c r="HHU63" s="29"/>
      <c r="HHV63" s="29"/>
      <c r="HHW63" s="29"/>
      <c r="HHX63" s="29"/>
      <c r="HHY63" s="29"/>
      <c r="HHZ63" s="29"/>
      <c r="HIA63" s="29"/>
      <c r="HIB63" s="29"/>
      <c r="HIC63" s="29"/>
      <c r="HID63" s="29"/>
      <c r="HIE63" s="29"/>
      <c r="HIF63" s="29"/>
      <c r="HIG63" s="29"/>
      <c r="HIH63" s="29"/>
      <c r="HII63" s="29"/>
      <c r="HIJ63" s="29"/>
      <c r="HIK63" s="29"/>
      <c r="HIL63" s="29"/>
      <c r="HIM63" s="29"/>
      <c r="HIN63" s="29"/>
      <c r="HIO63" s="29"/>
      <c r="HIP63" s="29"/>
      <c r="HIQ63" s="29"/>
      <c r="HIR63" s="29"/>
      <c r="HIS63" s="29"/>
      <c r="HIT63" s="29"/>
      <c r="HIU63" s="29"/>
      <c r="HIV63" s="29"/>
      <c r="HIW63" s="29"/>
      <c r="HIX63" s="29"/>
      <c r="HIY63" s="29"/>
      <c r="HIZ63" s="29"/>
      <c r="HJA63" s="29"/>
      <c r="HJB63" s="29"/>
      <c r="HJC63" s="29"/>
      <c r="HJD63" s="29"/>
      <c r="HJE63" s="29"/>
      <c r="HJF63" s="29"/>
      <c r="HJG63" s="29"/>
      <c r="HJH63" s="29"/>
      <c r="HJI63" s="29"/>
      <c r="HJJ63" s="29"/>
      <c r="HJK63" s="29"/>
      <c r="HJL63" s="29"/>
      <c r="HJM63" s="29"/>
      <c r="HJN63" s="29"/>
      <c r="HJO63" s="29"/>
      <c r="HJP63" s="29"/>
      <c r="HJQ63" s="29"/>
      <c r="HJR63" s="29"/>
      <c r="HJS63" s="29"/>
      <c r="HJT63" s="29"/>
      <c r="HJU63" s="29"/>
      <c r="HJV63" s="29"/>
      <c r="HJW63" s="29"/>
      <c r="HJX63" s="29"/>
      <c r="HJY63" s="29"/>
      <c r="HJZ63" s="29"/>
      <c r="HKA63" s="29"/>
      <c r="HKB63" s="29"/>
      <c r="HKC63" s="29"/>
      <c r="HKD63" s="29"/>
      <c r="HKE63" s="29"/>
      <c r="HKF63" s="29"/>
      <c r="HKG63" s="29"/>
      <c r="HKH63" s="29"/>
      <c r="HKI63" s="29"/>
      <c r="HKJ63" s="29"/>
      <c r="HKK63" s="29"/>
      <c r="HKL63" s="29"/>
      <c r="HKM63" s="29"/>
      <c r="HKN63" s="29"/>
      <c r="HKO63" s="29"/>
      <c r="HKP63" s="29"/>
      <c r="HKQ63" s="29"/>
      <c r="HKR63" s="29"/>
      <c r="HKS63" s="29"/>
      <c r="HKT63" s="29"/>
      <c r="HKU63" s="29"/>
      <c r="HKV63" s="29"/>
      <c r="HKW63" s="29"/>
      <c r="HKX63" s="29"/>
      <c r="HKY63" s="29"/>
      <c r="HKZ63" s="29"/>
      <c r="HLA63" s="29"/>
      <c r="HLB63" s="29"/>
      <c r="HLC63" s="29"/>
      <c r="HLD63" s="29"/>
      <c r="HLE63" s="29"/>
      <c r="HLF63" s="29"/>
      <c r="HLG63" s="29"/>
      <c r="HLH63" s="29"/>
      <c r="HLI63" s="29"/>
      <c r="HLJ63" s="29"/>
      <c r="HLK63" s="29"/>
      <c r="HLL63" s="29"/>
      <c r="HLM63" s="29"/>
      <c r="HLN63" s="29"/>
      <c r="HLO63" s="29"/>
      <c r="HLP63" s="29"/>
      <c r="HLQ63" s="29"/>
      <c r="HLR63" s="29"/>
      <c r="HLS63" s="29"/>
      <c r="HLT63" s="29"/>
      <c r="HLU63" s="29"/>
      <c r="HLV63" s="29"/>
      <c r="HLW63" s="29"/>
      <c r="HLX63" s="29"/>
      <c r="HLY63" s="29"/>
      <c r="HLZ63" s="29"/>
      <c r="HMA63" s="29"/>
      <c r="HMB63" s="29"/>
      <c r="HMC63" s="29"/>
      <c r="HMD63" s="29"/>
      <c r="HME63" s="29"/>
      <c r="HMF63" s="29"/>
      <c r="HMG63" s="29"/>
      <c r="HMH63" s="29"/>
      <c r="HMI63" s="29"/>
      <c r="HMJ63" s="29"/>
      <c r="HMK63" s="29"/>
      <c r="HML63" s="29"/>
      <c r="HMM63" s="29"/>
      <c r="HMN63" s="29"/>
      <c r="HMO63" s="29"/>
      <c r="HMP63" s="29"/>
      <c r="HMQ63" s="29"/>
      <c r="HMR63" s="29"/>
      <c r="HMS63" s="29"/>
      <c r="HMT63" s="29"/>
      <c r="HMU63" s="29"/>
      <c r="HMV63" s="29"/>
      <c r="HMW63" s="29"/>
      <c r="HMX63" s="29"/>
      <c r="HMY63" s="29"/>
      <c r="HMZ63" s="29"/>
      <c r="HNA63" s="29"/>
      <c r="HNB63" s="29"/>
      <c r="HNC63" s="29"/>
      <c r="HND63" s="29"/>
      <c r="HNE63" s="29"/>
      <c r="HNF63" s="29"/>
      <c r="HNG63" s="29"/>
      <c r="HNH63" s="29"/>
      <c r="HNI63" s="29"/>
      <c r="HNJ63" s="29"/>
      <c r="HNK63" s="29"/>
      <c r="HNL63" s="29"/>
      <c r="HNM63" s="29"/>
      <c r="HNN63" s="29"/>
      <c r="HNO63" s="29"/>
      <c r="HNP63" s="29"/>
      <c r="HNQ63" s="29"/>
      <c r="HNR63" s="29"/>
      <c r="HNS63" s="29"/>
      <c r="HNT63" s="29"/>
      <c r="HNU63" s="29"/>
      <c r="HNV63" s="29"/>
      <c r="HNW63" s="29"/>
      <c r="HNX63" s="29"/>
      <c r="HNY63" s="29"/>
      <c r="HNZ63" s="29"/>
      <c r="HOA63" s="29"/>
      <c r="HOB63" s="29"/>
      <c r="HOC63" s="29"/>
      <c r="HOD63" s="29"/>
      <c r="HOE63" s="29"/>
      <c r="HOF63" s="29"/>
      <c r="HOG63" s="29"/>
      <c r="HOH63" s="29"/>
      <c r="HOI63" s="29"/>
      <c r="HOJ63" s="29"/>
      <c r="HOK63" s="29"/>
      <c r="HOL63" s="29"/>
      <c r="HOM63" s="29"/>
      <c r="HON63" s="29"/>
      <c r="HOO63" s="29"/>
      <c r="HOP63" s="29"/>
      <c r="HOQ63" s="29"/>
      <c r="HOR63" s="29"/>
      <c r="HOS63" s="29"/>
      <c r="HOT63" s="29"/>
      <c r="HOU63" s="29"/>
      <c r="HOV63" s="29"/>
      <c r="HOW63" s="29"/>
      <c r="HOX63" s="29"/>
      <c r="HOY63" s="29"/>
      <c r="HOZ63" s="29"/>
      <c r="HPA63" s="29"/>
      <c r="HPB63" s="29"/>
      <c r="HPC63" s="29"/>
      <c r="HPD63" s="29"/>
      <c r="HPE63" s="29"/>
      <c r="HPF63" s="29"/>
      <c r="HPG63" s="29"/>
      <c r="HPH63" s="29"/>
      <c r="HPI63" s="29"/>
      <c r="HPJ63" s="29"/>
      <c r="HPK63" s="29"/>
      <c r="HPL63" s="29"/>
      <c r="HPM63" s="29"/>
      <c r="HPN63" s="29"/>
      <c r="HPO63" s="29"/>
      <c r="HPP63" s="29"/>
      <c r="HPQ63" s="29"/>
      <c r="HPR63" s="29"/>
      <c r="HPS63" s="29"/>
      <c r="HPT63" s="29"/>
      <c r="HPU63" s="29"/>
      <c r="HPV63" s="29"/>
      <c r="HPW63" s="29"/>
      <c r="HPX63" s="29"/>
      <c r="HPY63" s="29"/>
      <c r="HPZ63" s="29"/>
      <c r="HQA63" s="29"/>
      <c r="HQB63" s="29"/>
      <c r="HQC63" s="29"/>
      <c r="HQD63" s="29"/>
      <c r="HQE63" s="29"/>
      <c r="HQF63" s="29"/>
      <c r="HQG63" s="29"/>
      <c r="HQH63" s="29"/>
      <c r="HQI63" s="29"/>
      <c r="HQJ63" s="29"/>
      <c r="HQK63" s="29"/>
      <c r="HQL63" s="29"/>
      <c r="HQM63" s="29"/>
      <c r="HQN63" s="29"/>
      <c r="HQO63" s="29"/>
      <c r="HQP63" s="29"/>
      <c r="HQQ63" s="29"/>
      <c r="HQR63" s="29"/>
      <c r="HQS63" s="29"/>
      <c r="HQT63" s="29"/>
      <c r="HQU63" s="29"/>
      <c r="HQV63" s="29"/>
      <c r="HQW63" s="29"/>
      <c r="HQX63" s="29"/>
      <c r="HQY63" s="29"/>
      <c r="HQZ63" s="29"/>
      <c r="HRA63" s="29"/>
      <c r="HRB63" s="29"/>
      <c r="HRC63" s="29"/>
      <c r="HRD63" s="29"/>
      <c r="HRE63" s="29"/>
      <c r="HRF63" s="29"/>
      <c r="HRG63" s="29"/>
      <c r="HRH63" s="29"/>
      <c r="HRI63" s="29"/>
      <c r="HRJ63" s="29"/>
      <c r="HRK63" s="29"/>
      <c r="HRL63" s="29"/>
      <c r="HRM63" s="29"/>
      <c r="HRN63" s="29"/>
      <c r="HRO63" s="29"/>
      <c r="HRP63" s="29"/>
      <c r="HRQ63" s="29"/>
      <c r="HRR63" s="29"/>
      <c r="HRS63" s="29"/>
      <c r="HRT63" s="29"/>
      <c r="HRU63" s="29"/>
      <c r="HRV63" s="29"/>
      <c r="HRW63" s="29"/>
      <c r="HRX63" s="29"/>
      <c r="HRY63" s="29"/>
      <c r="HRZ63" s="29"/>
      <c r="HSA63" s="29"/>
      <c r="HSB63" s="29"/>
      <c r="HSC63" s="29"/>
      <c r="HSD63" s="29"/>
      <c r="HSE63" s="29"/>
      <c r="HSF63" s="29"/>
      <c r="HSG63" s="29"/>
      <c r="HSH63" s="29"/>
      <c r="HSI63" s="29"/>
      <c r="HSJ63" s="29"/>
      <c r="HSK63" s="29"/>
      <c r="HSL63" s="29"/>
      <c r="HSM63" s="29"/>
      <c r="HSN63" s="29"/>
      <c r="HSO63" s="29"/>
      <c r="HSP63" s="29"/>
      <c r="HSQ63" s="29"/>
      <c r="HSR63" s="29"/>
      <c r="HSS63" s="29"/>
      <c r="HST63" s="29"/>
      <c r="HSU63" s="29"/>
      <c r="HSV63" s="29"/>
      <c r="HSW63" s="29"/>
      <c r="HSX63" s="29"/>
      <c r="HSY63" s="29"/>
      <c r="HSZ63" s="29"/>
      <c r="HTA63" s="29"/>
      <c r="HTB63" s="29"/>
      <c r="HTC63" s="29"/>
      <c r="HTD63" s="29"/>
      <c r="HTE63" s="29"/>
      <c r="HTF63" s="29"/>
      <c r="HTG63" s="29"/>
      <c r="HTH63" s="29"/>
      <c r="HTI63" s="29"/>
      <c r="HTJ63" s="29"/>
      <c r="HTK63" s="29"/>
      <c r="HTL63" s="29"/>
      <c r="HTM63" s="29"/>
      <c r="HTN63" s="29"/>
      <c r="HTO63" s="29"/>
      <c r="HTP63" s="29"/>
      <c r="HTQ63" s="29"/>
      <c r="HTR63" s="29"/>
      <c r="HTS63" s="29"/>
      <c r="HTT63" s="29"/>
      <c r="HTU63" s="29"/>
      <c r="HTV63" s="29"/>
      <c r="HTW63" s="29"/>
      <c r="HTX63" s="29"/>
      <c r="HTY63" s="29"/>
      <c r="HTZ63" s="29"/>
      <c r="HUA63" s="29"/>
      <c r="HUB63" s="29"/>
      <c r="HUC63" s="29"/>
      <c r="HUD63" s="29"/>
      <c r="HUE63" s="29"/>
      <c r="HUF63" s="29"/>
      <c r="HUG63" s="29"/>
      <c r="HUH63" s="29"/>
      <c r="HUI63" s="29"/>
      <c r="HUJ63" s="29"/>
      <c r="HUK63" s="29"/>
      <c r="HUL63" s="29"/>
      <c r="HUM63" s="29"/>
      <c r="HUN63" s="29"/>
      <c r="HUO63" s="29"/>
      <c r="HUP63" s="29"/>
      <c r="HUQ63" s="29"/>
      <c r="HUR63" s="29"/>
      <c r="HUS63" s="29"/>
      <c r="HUT63" s="29"/>
      <c r="HUU63" s="29"/>
      <c r="HUV63" s="29"/>
      <c r="HUW63" s="29"/>
      <c r="HUX63" s="29"/>
      <c r="HUY63" s="29"/>
      <c r="HUZ63" s="29"/>
      <c r="HVA63" s="29"/>
      <c r="HVB63" s="29"/>
      <c r="HVC63" s="29"/>
      <c r="HVD63" s="29"/>
      <c r="HVE63" s="29"/>
      <c r="HVF63" s="29"/>
      <c r="HVG63" s="29"/>
      <c r="HVH63" s="29"/>
      <c r="HVI63" s="29"/>
      <c r="HVJ63" s="29"/>
      <c r="HVK63" s="29"/>
      <c r="HVL63" s="29"/>
      <c r="HVM63" s="29"/>
      <c r="HVN63" s="29"/>
      <c r="HVO63" s="29"/>
      <c r="HVP63" s="29"/>
      <c r="HVQ63" s="29"/>
      <c r="HVR63" s="29"/>
      <c r="HVS63" s="29"/>
      <c r="HVT63" s="29"/>
      <c r="HVU63" s="29"/>
      <c r="HVV63" s="29"/>
      <c r="HVW63" s="29"/>
      <c r="HVX63" s="29"/>
      <c r="HVY63" s="29"/>
      <c r="HVZ63" s="29"/>
      <c r="HWA63" s="29"/>
      <c r="HWB63" s="29"/>
      <c r="HWC63" s="29"/>
      <c r="HWD63" s="29"/>
      <c r="HWE63" s="29"/>
      <c r="HWF63" s="29"/>
      <c r="HWG63" s="29"/>
      <c r="HWH63" s="29"/>
      <c r="HWI63" s="29"/>
      <c r="HWJ63" s="29"/>
      <c r="HWK63" s="29"/>
      <c r="HWL63" s="29"/>
      <c r="HWM63" s="29"/>
      <c r="HWN63" s="29"/>
      <c r="HWO63" s="29"/>
      <c r="HWP63" s="29"/>
      <c r="HWQ63" s="29"/>
      <c r="HWR63" s="29"/>
      <c r="HWS63" s="29"/>
      <c r="HWT63" s="29"/>
      <c r="HWU63" s="29"/>
      <c r="HWV63" s="29"/>
      <c r="HWW63" s="29"/>
      <c r="HWX63" s="29"/>
      <c r="HWY63" s="29"/>
      <c r="HWZ63" s="29"/>
      <c r="HXA63" s="29"/>
      <c r="HXB63" s="29"/>
      <c r="HXC63" s="29"/>
      <c r="HXD63" s="29"/>
      <c r="HXE63" s="29"/>
      <c r="HXF63" s="29"/>
      <c r="HXG63" s="29"/>
      <c r="HXH63" s="29"/>
      <c r="HXI63" s="29"/>
      <c r="HXJ63" s="29"/>
      <c r="HXK63" s="29"/>
      <c r="HXL63" s="29"/>
      <c r="HXM63" s="29"/>
      <c r="HXN63" s="29"/>
      <c r="HXO63" s="29"/>
      <c r="HXP63" s="29"/>
      <c r="HXQ63" s="29"/>
      <c r="HXR63" s="29"/>
      <c r="HXS63" s="29"/>
      <c r="HXT63" s="29"/>
      <c r="HXU63" s="29"/>
      <c r="HXV63" s="29"/>
      <c r="HXW63" s="29"/>
      <c r="HXX63" s="29"/>
      <c r="HXY63" s="29"/>
      <c r="HXZ63" s="29"/>
      <c r="HYA63" s="29"/>
      <c r="HYB63" s="29"/>
      <c r="HYC63" s="29"/>
      <c r="HYD63" s="29"/>
      <c r="HYE63" s="29"/>
      <c r="HYF63" s="29"/>
      <c r="HYG63" s="29"/>
      <c r="HYH63" s="29"/>
      <c r="HYI63" s="29"/>
      <c r="HYJ63" s="29"/>
      <c r="HYK63" s="29"/>
      <c r="HYL63" s="29"/>
      <c r="HYM63" s="29"/>
      <c r="HYN63" s="29"/>
      <c r="HYO63" s="29"/>
      <c r="HYP63" s="29"/>
      <c r="HYQ63" s="29"/>
      <c r="HYR63" s="29"/>
      <c r="HYS63" s="29"/>
      <c r="HYT63" s="29"/>
      <c r="HYU63" s="29"/>
      <c r="HYV63" s="29"/>
      <c r="HYW63" s="29"/>
      <c r="HYX63" s="29"/>
      <c r="HYY63" s="29"/>
      <c r="HYZ63" s="29"/>
      <c r="HZA63" s="29"/>
      <c r="HZB63" s="29"/>
      <c r="HZC63" s="29"/>
      <c r="HZD63" s="29"/>
      <c r="HZE63" s="29"/>
      <c r="HZF63" s="29"/>
      <c r="HZG63" s="29"/>
      <c r="HZH63" s="29"/>
      <c r="HZI63" s="29"/>
      <c r="HZJ63" s="29"/>
      <c r="HZK63" s="29"/>
      <c r="HZL63" s="29"/>
      <c r="HZM63" s="29"/>
      <c r="HZN63" s="29"/>
      <c r="HZO63" s="29"/>
      <c r="HZP63" s="29"/>
      <c r="HZQ63" s="29"/>
      <c r="HZR63" s="29"/>
      <c r="HZS63" s="29"/>
      <c r="HZT63" s="29"/>
      <c r="HZU63" s="29"/>
      <c r="HZV63" s="29"/>
      <c r="HZW63" s="29"/>
      <c r="HZX63" s="29"/>
      <c r="HZY63" s="29"/>
      <c r="HZZ63" s="29"/>
      <c r="IAA63" s="29"/>
      <c r="IAB63" s="29"/>
      <c r="IAC63" s="29"/>
      <c r="IAD63" s="29"/>
      <c r="IAE63" s="29"/>
      <c r="IAF63" s="29"/>
      <c r="IAG63" s="29"/>
      <c r="IAH63" s="29"/>
      <c r="IAI63" s="29"/>
      <c r="IAJ63" s="29"/>
      <c r="IAK63" s="29"/>
      <c r="IAL63" s="29"/>
      <c r="IAM63" s="29"/>
      <c r="IAN63" s="29"/>
      <c r="IAO63" s="29"/>
      <c r="IAP63" s="29"/>
      <c r="IAQ63" s="29"/>
      <c r="IAR63" s="29"/>
      <c r="IAS63" s="29"/>
      <c r="IAT63" s="29"/>
      <c r="IAU63" s="29"/>
      <c r="IAV63" s="29"/>
      <c r="IAW63" s="29"/>
      <c r="IAX63" s="29"/>
      <c r="IAY63" s="29"/>
      <c r="IAZ63" s="29"/>
      <c r="IBA63" s="29"/>
      <c r="IBB63" s="29"/>
      <c r="IBC63" s="29"/>
      <c r="IBD63" s="29"/>
      <c r="IBE63" s="29"/>
      <c r="IBF63" s="29"/>
      <c r="IBG63" s="29"/>
      <c r="IBH63" s="29"/>
      <c r="IBI63" s="29"/>
      <c r="IBJ63" s="29"/>
      <c r="IBK63" s="29"/>
      <c r="IBL63" s="29"/>
      <c r="IBM63" s="29"/>
      <c r="IBN63" s="29"/>
      <c r="IBO63" s="29"/>
      <c r="IBP63" s="29"/>
      <c r="IBQ63" s="29"/>
      <c r="IBR63" s="29"/>
      <c r="IBS63" s="29"/>
      <c r="IBT63" s="29"/>
      <c r="IBU63" s="29"/>
      <c r="IBV63" s="29"/>
      <c r="IBW63" s="29"/>
      <c r="IBX63" s="29"/>
      <c r="IBY63" s="29"/>
      <c r="IBZ63" s="29"/>
      <c r="ICA63" s="29"/>
      <c r="ICB63" s="29"/>
      <c r="ICC63" s="29"/>
      <c r="ICD63" s="29"/>
      <c r="ICE63" s="29"/>
      <c r="ICF63" s="29"/>
      <c r="ICG63" s="29"/>
      <c r="ICH63" s="29"/>
      <c r="ICI63" s="29"/>
      <c r="ICJ63" s="29"/>
      <c r="ICK63" s="29"/>
      <c r="ICL63" s="29"/>
      <c r="ICM63" s="29"/>
      <c r="ICN63" s="29"/>
      <c r="ICO63" s="29"/>
      <c r="ICP63" s="29"/>
      <c r="ICQ63" s="29"/>
      <c r="ICR63" s="29"/>
      <c r="ICS63" s="29"/>
      <c r="ICT63" s="29"/>
      <c r="ICU63" s="29"/>
      <c r="ICV63" s="29"/>
      <c r="ICW63" s="29"/>
      <c r="ICX63" s="29"/>
      <c r="ICY63" s="29"/>
      <c r="ICZ63" s="29"/>
      <c r="IDA63" s="29"/>
      <c r="IDB63" s="29"/>
      <c r="IDC63" s="29"/>
      <c r="IDD63" s="29"/>
      <c r="IDE63" s="29"/>
      <c r="IDF63" s="29"/>
      <c r="IDG63" s="29"/>
      <c r="IDH63" s="29"/>
      <c r="IDI63" s="29"/>
      <c r="IDJ63" s="29"/>
      <c r="IDK63" s="29"/>
      <c r="IDL63" s="29"/>
      <c r="IDM63" s="29"/>
      <c r="IDN63" s="29"/>
      <c r="IDO63" s="29"/>
      <c r="IDP63" s="29"/>
      <c r="IDQ63" s="29"/>
      <c r="IDR63" s="29"/>
      <c r="IDS63" s="29"/>
      <c r="IDT63" s="29"/>
      <c r="IDU63" s="29"/>
      <c r="IDV63" s="29"/>
      <c r="IDW63" s="29"/>
      <c r="IDX63" s="29"/>
      <c r="IDY63" s="29"/>
      <c r="IDZ63" s="29"/>
      <c r="IEA63" s="29"/>
      <c r="IEB63" s="29"/>
      <c r="IEC63" s="29"/>
      <c r="IED63" s="29"/>
      <c r="IEE63" s="29"/>
      <c r="IEF63" s="29"/>
      <c r="IEG63" s="29"/>
      <c r="IEH63" s="29"/>
      <c r="IEI63" s="29"/>
      <c r="IEJ63" s="29"/>
      <c r="IEK63" s="29"/>
      <c r="IEL63" s="29"/>
      <c r="IEM63" s="29"/>
      <c r="IEN63" s="29"/>
      <c r="IEO63" s="29"/>
      <c r="IEP63" s="29"/>
      <c r="IEQ63" s="29"/>
      <c r="IER63" s="29"/>
      <c r="IES63" s="29"/>
      <c r="IET63" s="29"/>
      <c r="IEU63" s="29"/>
      <c r="IEV63" s="29"/>
      <c r="IEW63" s="29"/>
      <c r="IEX63" s="29"/>
      <c r="IEY63" s="29"/>
      <c r="IEZ63" s="29"/>
      <c r="IFA63" s="29"/>
      <c r="IFB63" s="29"/>
      <c r="IFC63" s="29"/>
      <c r="IFD63" s="29"/>
      <c r="IFE63" s="29"/>
      <c r="IFF63" s="29"/>
      <c r="IFG63" s="29"/>
      <c r="IFH63" s="29"/>
      <c r="IFI63" s="29"/>
      <c r="IFJ63" s="29"/>
      <c r="IFK63" s="29"/>
      <c r="IFL63" s="29"/>
      <c r="IFM63" s="29"/>
      <c r="IFN63" s="29"/>
      <c r="IFO63" s="29"/>
      <c r="IFP63" s="29"/>
      <c r="IFQ63" s="29"/>
      <c r="IFR63" s="29"/>
      <c r="IFS63" s="29"/>
      <c r="IFT63" s="29"/>
      <c r="IFU63" s="29"/>
      <c r="IFV63" s="29"/>
      <c r="IFW63" s="29"/>
      <c r="IFX63" s="29"/>
      <c r="IFY63" s="29"/>
      <c r="IFZ63" s="29"/>
      <c r="IGA63" s="29"/>
      <c r="IGB63" s="29"/>
      <c r="IGC63" s="29"/>
      <c r="IGD63" s="29"/>
      <c r="IGE63" s="29"/>
      <c r="IGF63" s="29"/>
      <c r="IGG63" s="29"/>
      <c r="IGH63" s="29"/>
      <c r="IGI63" s="29"/>
      <c r="IGJ63" s="29"/>
      <c r="IGK63" s="29"/>
      <c r="IGL63" s="29"/>
      <c r="IGM63" s="29"/>
      <c r="IGN63" s="29"/>
      <c r="IGO63" s="29"/>
      <c r="IGP63" s="29"/>
      <c r="IGQ63" s="29"/>
      <c r="IGR63" s="29"/>
      <c r="IGS63" s="29"/>
      <c r="IGT63" s="29"/>
      <c r="IGU63" s="29"/>
      <c r="IGV63" s="29"/>
      <c r="IGW63" s="29"/>
      <c r="IGX63" s="29"/>
      <c r="IGY63" s="29"/>
      <c r="IGZ63" s="29"/>
      <c r="IHA63" s="29"/>
      <c r="IHB63" s="29"/>
      <c r="IHC63" s="29"/>
      <c r="IHD63" s="29"/>
      <c r="IHE63" s="29"/>
      <c r="IHF63" s="29"/>
      <c r="IHG63" s="29"/>
      <c r="IHH63" s="29"/>
      <c r="IHI63" s="29"/>
      <c r="IHJ63" s="29"/>
      <c r="IHK63" s="29"/>
      <c r="IHL63" s="29"/>
      <c r="IHM63" s="29"/>
      <c r="IHN63" s="29"/>
      <c r="IHO63" s="29"/>
      <c r="IHP63" s="29"/>
      <c r="IHQ63" s="29"/>
      <c r="IHR63" s="29"/>
      <c r="IHS63" s="29"/>
      <c r="IHT63" s="29"/>
      <c r="IHU63" s="29"/>
      <c r="IHV63" s="29"/>
      <c r="IHW63" s="29"/>
      <c r="IHX63" s="29"/>
      <c r="IHY63" s="29"/>
      <c r="IHZ63" s="29"/>
      <c r="IIA63" s="29"/>
      <c r="IIB63" s="29"/>
      <c r="IIC63" s="29"/>
      <c r="IID63" s="29"/>
      <c r="IIE63" s="29"/>
      <c r="IIF63" s="29"/>
      <c r="IIG63" s="29"/>
      <c r="IIH63" s="29"/>
      <c r="III63" s="29"/>
      <c r="IIJ63" s="29"/>
      <c r="IIK63" s="29"/>
      <c r="IIL63" s="29"/>
      <c r="IIM63" s="29"/>
      <c r="IIN63" s="29"/>
      <c r="IIO63" s="29"/>
      <c r="IIP63" s="29"/>
      <c r="IIQ63" s="29"/>
      <c r="IIR63" s="29"/>
      <c r="IIS63" s="29"/>
      <c r="IIT63" s="29"/>
      <c r="IIU63" s="29"/>
      <c r="IIV63" s="29"/>
      <c r="IIW63" s="29"/>
      <c r="IIX63" s="29"/>
      <c r="IIY63" s="29"/>
      <c r="IIZ63" s="29"/>
      <c r="IJA63" s="29"/>
      <c r="IJB63" s="29"/>
      <c r="IJC63" s="29"/>
      <c r="IJD63" s="29"/>
      <c r="IJE63" s="29"/>
      <c r="IJF63" s="29"/>
      <c r="IJG63" s="29"/>
      <c r="IJH63" s="29"/>
      <c r="IJI63" s="29"/>
      <c r="IJJ63" s="29"/>
      <c r="IJK63" s="29"/>
      <c r="IJL63" s="29"/>
      <c r="IJM63" s="29"/>
      <c r="IJN63" s="29"/>
      <c r="IJO63" s="29"/>
      <c r="IJP63" s="29"/>
      <c r="IJQ63" s="29"/>
      <c r="IJR63" s="29"/>
      <c r="IJS63" s="29"/>
      <c r="IJT63" s="29"/>
      <c r="IJU63" s="29"/>
      <c r="IJV63" s="29"/>
      <c r="IJW63" s="29"/>
      <c r="IJX63" s="29"/>
      <c r="IJY63" s="29"/>
      <c r="IJZ63" s="29"/>
      <c r="IKA63" s="29"/>
      <c r="IKB63" s="29"/>
      <c r="IKC63" s="29"/>
      <c r="IKD63" s="29"/>
      <c r="IKE63" s="29"/>
      <c r="IKF63" s="29"/>
      <c r="IKG63" s="29"/>
      <c r="IKH63" s="29"/>
      <c r="IKI63" s="29"/>
      <c r="IKJ63" s="29"/>
      <c r="IKK63" s="29"/>
      <c r="IKL63" s="29"/>
      <c r="IKM63" s="29"/>
      <c r="IKN63" s="29"/>
      <c r="IKO63" s="29"/>
      <c r="IKP63" s="29"/>
      <c r="IKQ63" s="29"/>
      <c r="IKR63" s="29"/>
      <c r="IKS63" s="29"/>
      <c r="IKT63" s="29"/>
      <c r="IKU63" s="29"/>
      <c r="IKV63" s="29"/>
      <c r="IKW63" s="29"/>
      <c r="IKX63" s="29"/>
      <c r="IKY63" s="29"/>
      <c r="IKZ63" s="29"/>
      <c r="ILA63" s="29"/>
      <c r="ILB63" s="29"/>
      <c r="ILC63" s="29"/>
      <c r="ILD63" s="29"/>
      <c r="ILE63" s="29"/>
      <c r="ILF63" s="29"/>
      <c r="ILG63" s="29"/>
      <c r="ILH63" s="29"/>
      <c r="ILI63" s="29"/>
      <c r="ILJ63" s="29"/>
      <c r="ILK63" s="29"/>
      <c r="ILL63" s="29"/>
      <c r="ILM63" s="29"/>
      <c r="ILN63" s="29"/>
      <c r="ILO63" s="29"/>
      <c r="ILP63" s="29"/>
      <c r="ILQ63" s="29"/>
      <c r="ILR63" s="29"/>
      <c r="ILS63" s="29"/>
      <c r="ILT63" s="29"/>
      <c r="ILU63" s="29"/>
      <c r="ILV63" s="29"/>
      <c r="ILW63" s="29"/>
      <c r="ILX63" s="29"/>
      <c r="ILY63" s="29"/>
      <c r="ILZ63" s="29"/>
      <c r="IMA63" s="29"/>
      <c r="IMB63" s="29"/>
      <c r="IMC63" s="29"/>
      <c r="IMD63" s="29"/>
      <c r="IME63" s="29"/>
      <c r="IMF63" s="29"/>
      <c r="IMG63" s="29"/>
      <c r="IMH63" s="29"/>
      <c r="IMI63" s="29"/>
      <c r="IMJ63" s="29"/>
      <c r="IMK63" s="29"/>
      <c r="IML63" s="29"/>
      <c r="IMM63" s="29"/>
      <c r="IMN63" s="29"/>
      <c r="IMO63" s="29"/>
      <c r="IMP63" s="29"/>
      <c r="IMQ63" s="29"/>
      <c r="IMR63" s="29"/>
      <c r="IMS63" s="29"/>
      <c r="IMT63" s="29"/>
      <c r="IMU63" s="29"/>
      <c r="IMV63" s="29"/>
      <c r="IMW63" s="29"/>
      <c r="IMX63" s="29"/>
      <c r="IMY63" s="29"/>
      <c r="IMZ63" s="29"/>
      <c r="INA63" s="29"/>
      <c r="INB63" s="29"/>
      <c r="INC63" s="29"/>
      <c r="IND63" s="29"/>
      <c r="INE63" s="29"/>
      <c r="INF63" s="29"/>
      <c r="ING63" s="29"/>
      <c r="INH63" s="29"/>
      <c r="INI63" s="29"/>
      <c r="INJ63" s="29"/>
      <c r="INK63" s="29"/>
      <c r="INL63" s="29"/>
      <c r="INM63" s="29"/>
      <c r="INN63" s="29"/>
      <c r="INO63" s="29"/>
      <c r="INP63" s="29"/>
      <c r="INQ63" s="29"/>
      <c r="INR63" s="29"/>
      <c r="INS63" s="29"/>
      <c r="INT63" s="29"/>
      <c r="INU63" s="29"/>
      <c r="INV63" s="29"/>
      <c r="INW63" s="29"/>
      <c r="INX63" s="29"/>
      <c r="INY63" s="29"/>
      <c r="INZ63" s="29"/>
      <c r="IOA63" s="29"/>
      <c r="IOB63" s="29"/>
      <c r="IOC63" s="29"/>
      <c r="IOD63" s="29"/>
      <c r="IOE63" s="29"/>
      <c r="IOF63" s="29"/>
      <c r="IOG63" s="29"/>
      <c r="IOH63" s="29"/>
      <c r="IOI63" s="29"/>
      <c r="IOJ63" s="29"/>
      <c r="IOK63" s="29"/>
      <c r="IOL63" s="29"/>
      <c r="IOM63" s="29"/>
      <c r="ION63" s="29"/>
      <c r="IOO63" s="29"/>
      <c r="IOP63" s="29"/>
      <c r="IOQ63" s="29"/>
      <c r="IOR63" s="29"/>
      <c r="IOS63" s="29"/>
      <c r="IOT63" s="29"/>
      <c r="IOU63" s="29"/>
      <c r="IOV63" s="29"/>
      <c r="IOW63" s="29"/>
      <c r="IOX63" s="29"/>
      <c r="IOY63" s="29"/>
      <c r="IOZ63" s="29"/>
      <c r="IPA63" s="29"/>
      <c r="IPB63" s="29"/>
      <c r="IPC63" s="29"/>
      <c r="IPD63" s="29"/>
      <c r="IPE63" s="29"/>
      <c r="IPF63" s="29"/>
      <c r="IPG63" s="29"/>
      <c r="IPH63" s="29"/>
      <c r="IPI63" s="29"/>
      <c r="IPJ63" s="29"/>
      <c r="IPK63" s="29"/>
      <c r="IPL63" s="29"/>
      <c r="IPM63" s="29"/>
      <c r="IPN63" s="29"/>
      <c r="IPO63" s="29"/>
      <c r="IPP63" s="29"/>
      <c r="IPQ63" s="29"/>
      <c r="IPR63" s="29"/>
      <c r="IPS63" s="29"/>
      <c r="IPT63" s="29"/>
      <c r="IPU63" s="29"/>
      <c r="IPV63" s="29"/>
      <c r="IPW63" s="29"/>
      <c r="IPX63" s="29"/>
      <c r="IPY63" s="29"/>
      <c r="IPZ63" s="29"/>
      <c r="IQA63" s="29"/>
      <c r="IQB63" s="29"/>
      <c r="IQC63" s="29"/>
      <c r="IQD63" s="29"/>
      <c r="IQE63" s="29"/>
      <c r="IQF63" s="29"/>
      <c r="IQG63" s="29"/>
      <c r="IQH63" s="29"/>
      <c r="IQI63" s="29"/>
      <c r="IQJ63" s="29"/>
      <c r="IQK63" s="29"/>
      <c r="IQL63" s="29"/>
      <c r="IQM63" s="29"/>
      <c r="IQN63" s="29"/>
      <c r="IQO63" s="29"/>
      <c r="IQP63" s="29"/>
      <c r="IQQ63" s="29"/>
      <c r="IQR63" s="29"/>
      <c r="IQS63" s="29"/>
      <c r="IQT63" s="29"/>
      <c r="IQU63" s="29"/>
      <c r="IQV63" s="29"/>
      <c r="IQW63" s="29"/>
      <c r="IQX63" s="29"/>
      <c r="IQY63" s="29"/>
      <c r="IQZ63" s="29"/>
      <c r="IRA63" s="29"/>
      <c r="IRB63" s="29"/>
      <c r="IRC63" s="29"/>
      <c r="IRD63" s="29"/>
      <c r="IRE63" s="29"/>
      <c r="IRF63" s="29"/>
      <c r="IRG63" s="29"/>
      <c r="IRH63" s="29"/>
      <c r="IRI63" s="29"/>
      <c r="IRJ63" s="29"/>
      <c r="IRK63" s="29"/>
      <c r="IRL63" s="29"/>
      <c r="IRM63" s="29"/>
      <c r="IRN63" s="29"/>
      <c r="IRO63" s="29"/>
      <c r="IRP63" s="29"/>
      <c r="IRQ63" s="29"/>
      <c r="IRR63" s="29"/>
      <c r="IRS63" s="29"/>
      <c r="IRT63" s="29"/>
      <c r="IRU63" s="29"/>
      <c r="IRV63" s="29"/>
      <c r="IRW63" s="29"/>
      <c r="IRX63" s="29"/>
      <c r="IRY63" s="29"/>
      <c r="IRZ63" s="29"/>
      <c r="ISA63" s="29"/>
      <c r="ISB63" s="29"/>
      <c r="ISC63" s="29"/>
      <c r="ISD63" s="29"/>
      <c r="ISE63" s="29"/>
      <c r="ISF63" s="29"/>
      <c r="ISG63" s="29"/>
      <c r="ISH63" s="29"/>
      <c r="ISI63" s="29"/>
      <c r="ISJ63" s="29"/>
      <c r="ISK63" s="29"/>
      <c r="ISL63" s="29"/>
      <c r="ISM63" s="29"/>
      <c r="ISN63" s="29"/>
      <c r="ISO63" s="29"/>
      <c r="ISP63" s="29"/>
      <c r="ISQ63" s="29"/>
      <c r="ISR63" s="29"/>
      <c r="ISS63" s="29"/>
      <c r="IST63" s="29"/>
      <c r="ISU63" s="29"/>
      <c r="ISV63" s="29"/>
      <c r="ISW63" s="29"/>
      <c r="ISX63" s="29"/>
      <c r="ISY63" s="29"/>
      <c r="ISZ63" s="29"/>
      <c r="ITA63" s="29"/>
      <c r="ITB63" s="29"/>
      <c r="ITC63" s="29"/>
      <c r="ITD63" s="29"/>
      <c r="ITE63" s="29"/>
      <c r="ITF63" s="29"/>
      <c r="ITG63" s="29"/>
      <c r="ITH63" s="29"/>
      <c r="ITI63" s="29"/>
      <c r="ITJ63" s="29"/>
      <c r="ITK63" s="29"/>
      <c r="ITL63" s="29"/>
      <c r="ITM63" s="29"/>
      <c r="ITN63" s="29"/>
      <c r="ITO63" s="29"/>
      <c r="ITP63" s="29"/>
      <c r="ITQ63" s="29"/>
      <c r="ITR63" s="29"/>
      <c r="ITS63" s="29"/>
      <c r="ITT63" s="29"/>
      <c r="ITU63" s="29"/>
      <c r="ITV63" s="29"/>
      <c r="ITW63" s="29"/>
      <c r="ITX63" s="29"/>
      <c r="ITY63" s="29"/>
      <c r="ITZ63" s="29"/>
      <c r="IUA63" s="29"/>
      <c r="IUB63" s="29"/>
      <c r="IUC63" s="29"/>
      <c r="IUD63" s="29"/>
      <c r="IUE63" s="29"/>
      <c r="IUF63" s="29"/>
      <c r="IUG63" s="29"/>
      <c r="IUH63" s="29"/>
      <c r="IUI63" s="29"/>
      <c r="IUJ63" s="29"/>
      <c r="IUK63" s="29"/>
      <c r="IUL63" s="29"/>
      <c r="IUM63" s="29"/>
      <c r="IUN63" s="29"/>
      <c r="IUO63" s="29"/>
      <c r="IUP63" s="29"/>
      <c r="IUQ63" s="29"/>
      <c r="IUR63" s="29"/>
      <c r="IUS63" s="29"/>
      <c r="IUT63" s="29"/>
      <c r="IUU63" s="29"/>
      <c r="IUV63" s="29"/>
      <c r="IUW63" s="29"/>
      <c r="IUX63" s="29"/>
      <c r="IUY63" s="29"/>
      <c r="IUZ63" s="29"/>
      <c r="IVA63" s="29"/>
      <c r="IVB63" s="29"/>
      <c r="IVC63" s="29"/>
      <c r="IVD63" s="29"/>
      <c r="IVE63" s="29"/>
      <c r="IVF63" s="29"/>
      <c r="IVG63" s="29"/>
      <c r="IVH63" s="29"/>
      <c r="IVI63" s="29"/>
      <c r="IVJ63" s="29"/>
      <c r="IVK63" s="29"/>
      <c r="IVL63" s="29"/>
      <c r="IVM63" s="29"/>
      <c r="IVN63" s="29"/>
      <c r="IVO63" s="29"/>
      <c r="IVP63" s="29"/>
      <c r="IVQ63" s="29"/>
      <c r="IVR63" s="29"/>
      <c r="IVS63" s="29"/>
      <c r="IVT63" s="29"/>
      <c r="IVU63" s="29"/>
      <c r="IVV63" s="29"/>
      <c r="IVW63" s="29"/>
      <c r="IVX63" s="29"/>
      <c r="IVY63" s="29"/>
      <c r="IVZ63" s="29"/>
      <c r="IWA63" s="29"/>
      <c r="IWB63" s="29"/>
      <c r="IWC63" s="29"/>
      <c r="IWD63" s="29"/>
      <c r="IWE63" s="29"/>
      <c r="IWF63" s="29"/>
      <c r="IWG63" s="29"/>
      <c r="IWH63" s="29"/>
      <c r="IWI63" s="29"/>
      <c r="IWJ63" s="29"/>
      <c r="IWK63" s="29"/>
      <c r="IWL63" s="29"/>
      <c r="IWM63" s="29"/>
      <c r="IWN63" s="29"/>
      <c r="IWO63" s="29"/>
      <c r="IWP63" s="29"/>
      <c r="IWQ63" s="29"/>
      <c r="IWR63" s="29"/>
      <c r="IWS63" s="29"/>
      <c r="IWT63" s="29"/>
      <c r="IWU63" s="29"/>
      <c r="IWV63" s="29"/>
      <c r="IWW63" s="29"/>
      <c r="IWX63" s="29"/>
      <c r="IWY63" s="29"/>
      <c r="IWZ63" s="29"/>
      <c r="IXA63" s="29"/>
      <c r="IXB63" s="29"/>
      <c r="IXC63" s="29"/>
      <c r="IXD63" s="29"/>
      <c r="IXE63" s="29"/>
      <c r="IXF63" s="29"/>
      <c r="IXG63" s="29"/>
      <c r="IXH63" s="29"/>
      <c r="IXI63" s="29"/>
      <c r="IXJ63" s="29"/>
      <c r="IXK63" s="29"/>
      <c r="IXL63" s="29"/>
      <c r="IXM63" s="29"/>
      <c r="IXN63" s="29"/>
      <c r="IXO63" s="29"/>
      <c r="IXP63" s="29"/>
      <c r="IXQ63" s="29"/>
      <c r="IXR63" s="29"/>
      <c r="IXS63" s="29"/>
      <c r="IXT63" s="29"/>
      <c r="IXU63" s="29"/>
      <c r="IXV63" s="29"/>
      <c r="IXW63" s="29"/>
      <c r="IXX63" s="29"/>
      <c r="IXY63" s="29"/>
      <c r="IXZ63" s="29"/>
      <c r="IYA63" s="29"/>
      <c r="IYB63" s="29"/>
      <c r="IYC63" s="29"/>
      <c r="IYD63" s="29"/>
      <c r="IYE63" s="29"/>
      <c r="IYF63" s="29"/>
      <c r="IYG63" s="29"/>
      <c r="IYH63" s="29"/>
      <c r="IYI63" s="29"/>
      <c r="IYJ63" s="29"/>
      <c r="IYK63" s="29"/>
      <c r="IYL63" s="29"/>
      <c r="IYM63" s="29"/>
      <c r="IYN63" s="29"/>
      <c r="IYO63" s="29"/>
      <c r="IYP63" s="29"/>
      <c r="IYQ63" s="29"/>
      <c r="IYR63" s="29"/>
      <c r="IYS63" s="29"/>
      <c r="IYT63" s="29"/>
      <c r="IYU63" s="29"/>
      <c r="IYV63" s="29"/>
      <c r="IYW63" s="29"/>
      <c r="IYX63" s="29"/>
      <c r="IYY63" s="29"/>
      <c r="IYZ63" s="29"/>
      <c r="IZA63" s="29"/>
      <c r="IZB63" s="29"/>
      <c r="IZC63" s="29"/>
      <c r="IZD63" s="29"/>
      <c r="IZE63" s="29"/>
      <c r="IZF63" s="29"/>
      <c r="IZG63" s="29"/>
      <c r="IZH63" s="29"/>
      <c r="IZI63" s="29"/>
      <c r="IZJ63" s="29"/>
      <c r="IZK63" s="29"/>
      <c r="IZL63" s="29"/>
      <c r="IZM63" s="29"/>
      <c r="IZN63" s="29"/>
      <c r="IZO63" s="29"/>
      <c r="IZP63" s="29"/>
      <c r="IZQ63" s="29"/>
      <c r="IZR63" s="29"/>
      <c r="IZS63" s="29"/>
      <c r="IZT63" s="29"/>
      <c r="IZU63" s="29"/>
      <c r="IZV63" s="29"/>
      <c r="IZW63" s="29"/>
      <c r="IZX63" s="29"/>
      <c r="IZY63" s="29"/>
      <c r="IZZ63" s="29"/>
      <c r="JAA63" s="29"/>
      <c r="JAB63" s="29"/>
      <c r="JAC63" s="29"/>
      <c r="JAD63" s="29"/>
      <c r="JAE63" s="29"/>
      <c r="JAF63" s="29"/>
      <c r="JAG63" s="29"/>
      <c r="JAH63" s="29"/>
      <c r="JAI63" s="29"/>
      <c r="JAJ63" s="29"/>
      <c r="JAK63" s="29"/>
      <c r="JAL63" s="29"/>
      <c r="JAM63" s="29"/>
      <c r="JAN63" s="29"/>
      <c r="JAO63" s="29"/>
      <c r="JAP63" s="29"/>
      <c r="JAQ63" s="29"/>
      <c r="JAR63" s="29"/>
      <c r="JAS63" s="29"/>
      <c r="JAT63" s="29"/>
      <c r="JAU63" s="29"/>
      <c r="JAV63" s="29"/>
      <c r="JAW63" s="29"/>
      <c r="JAX63" s="29"/>
      <c r="JAY63" s="29"/>
      <c r="JAZ63" s="29"/>
      <c r="JBA63" s="29"/>
      <c r="JBB63" s="29"/>
      <c r="JBC63" s="29"/>
      <c r="JBD63" s="29"/>
      <c r="JBE63" s="29"/>
      <c r="JBF63" s="29"/>
      <c r="JBG63" s="29"/>
      <c r="JBH63" s="29"/>
      <c r="JBI63" s="29"/>
      <c r="JBJ63" s="29"/>
      <c r="JBK63" s="29"/>
      <c r="JBL63" s="29"/>
      <c r="JBM63" s="29"/>
      <c r="JBN63" s="29"/>
      <c r="JBO63" s="29"/>
      <c r="JBP63" s="29"/>
      <c r="JBQ63" s="29"/>
      <c r="JBR63" s="29"/>
      <c r="JBS63" s="29"/>
      <c r="JBT63" s="29"/>
      <c r="JBU63" s="29"/>
      <c r="JBV63" s="29"/>
      <c r="JBW63" s="29"/>
      <c r="JBX63" s="29"/>
      <c r="JBY63" s="29"/>
      <c r="JBZ63" s="29"/>
      <c r="JCA63" s="29"/>
      <c r="JCB63" s="29"/>
      <c r="JCC63" s="29"/>
      <c r="JCD63" s="29"/>
      <c r="JCE63" s="29"/>
      <c r="JCF63" s="29"/>
      <c r="JCG63" s="29"/>
      <c r="JCH63" s="29"/>
      <c r="JCI63" s="29"/>
      <c r="JCJ63" s="29"/>
      <c r="JCK63" s="29"/>
      <c r="JCL63" s="29"/>
      <c r="JCM63" s="29"/>
      <c r="JCN63" s="29"/>
      <c r="JCO63" s="29"/>
      <c r="JCP63" s="29"/>
      <c r="JCQ63" s="29"/>
      <c r="JCR63" s="29"/>
      <c r="JCS63" s="29"/>
      <c r="JCT63" s="29"/>
      <c r="JCU63" s="29"/>
      <c r="JCV63" s="29"/>
      <c r="JCW63" s="29"/>
      <c r="JCX63" s="29"/>
      <c r="JCY63" s="29"/>
      <c r="JCZ63" s="29"/>
      <c r="JDA63" s="29"/>
      <c r="JDB63" s="29"/>
      <c r="JDC63" s="29"/>
      <c r="JDD63" s="29"/>
      <c r="JDE63" s="29"/>
      <c r="JDF63" s="29"/>
      <c r="JDG63" s="29"/>
      <c r="JDH63" s="29"/>
      <c r="JDI63" s="29"/>
      <c r="JDJ63" s="29"/>
      <c r="JDK63" s="29"/>
      <c r="JDL63" s="29"/>
      <c r="JDM63" s="29"/>
      <c r="JDN63" s="29"/>
      <c r="JDO63" s="29"/>
      <c r="JDP63" s="29"/>
      <c r="JDQ63" s="29"/>
      <c r="JDR63" s="29"/>
      <c r="JDS63" s="29"/>
      <c r="JDT63" s="29"/>
      <c r="JDU63" s="29"/>
      <c r="JDV63" s="29"/>
      <c r="JDW63" s="29"/>
      <c r="JDX63" s="29"/>
      <c r="JDY63" s="29"/>
      <c r="JDZ63" s="29"/>
      <c r="JEA63" s="29"/>
      <c r="JEB63" s="29"/>
      <c r="JEC63" s="29"/>
      <c r="JED63" s="29"/>
      <c r="JEE63" s="29"/>
      <c r="JEF63" s="29"/>
      <c r="JEG63" s="29"/>
      <c r="JEH63" s="29"/>
      <c r="JEI63" s="29"/>
      <c r="JEJ63" s="29"/>
      <c r="JEK63" s="29"/>
      <c r="JEL63" s="29"/>
      <c r="JEM63" s="29"/>
      <c r="JEN63" s="29"/>
      <c r="JEO63" s="29"/>
      <c r="JEP63" s="29"/>
      <c r="JEQ63" s="29"/>
      <c r="JER63" s="29"/>
      <c r="JES63" s="29"/>
      <c r="JET63" s="29"/>
      <c r="JEU63" s="29"/>
      <c r="JEV63" s="29"/>
      <c r="JEW63" s="29"/>
      <c r="JEX63" s="29"/>
      <c r="JEY63" s="29"/>
      <c r="JEZ63" s="29"/>
      <c r="JFA63" s="29"/>
      <c r="JFB63" s="29"/>
      <c r="JFC63" s="29"/>
      <c r="JFD63" s="29"/>
      <c r="JFE63" s="29"/>
      <c r="JFF63" s="29"/>
      <c r="JFG63" s="29"/>
      <c r="JFH63" s="29"/>
      <c r="JFI63" s="29"/>
      <c r="JFJ63" s="29"/>
      <c r="JFK63" s="29"/>
      <c r="JFL63" s="29"/>
      <c r="JFM63" s="29"/>
      <c r="JFN63" s="29"/>
      <c r="JFO63" s="29"/>
      <c r="JFP63" s="29"/>
      <c r="JFQ63" s="29"/>
      <c r="JFR63" s="29"/>
      <c r="JFS63" s="29"/>
      <c r="JFT63" s="29"/>
      <c r="JFU63" s="29"/>
      <c r="JFV63" s="29"/>
      <c r="JFW63" s="29"/>
      <c r="JFX63" s="29"/>
      <c r="JFY63" s="29"/>
      <c r="JFZ63" s="29"/>
      <c r="JGA63" s="29"/>
      <c r="JGB63" s="29"/>
      <c r="JGC63" s="29"/>
      <c r="JGD63" s="29"/>
      <c r="JGE63" s="29"/>
      <c r="JGF63" s="29"/>
      <c r="JGG63" s="29"/>
      <c r="JGH63" s="29"/>
      <c r="JGI63" s="29"/>
      <c r="JGJ63" s="29"/>
      <c r="JGK63" s="29"/>
      <c r="JGL63" s="29"/>
      <c r="JGM63" s="29"/>
      <c r="JGN63" s="29"/>
      <c r="JGO63" s="29"/>
      <c r="JGP63" s="29"/>
      <c r="JGQ63" s="29"/>
      <c r="JGR63" s="29"/>
      <c r="JGS63" s="29"/>
      <c r="JGT63" s="29"/>
      <c r="JGU63" s="29"/>
      <c r="JGV63" s="29"/>
      <c r="JGW63" s="29"/>
      <c r="JGX63" s="29"/>
      <c r="JGY63" s="29"/>
      <c r="JGZ63" s="29"/>
      <c r="JHA63" s="29"/>
      <c r="JHB63" s="29"/>
      <c r="JHC63" s="29"/>
      <c r="JHD63" s="29"/>
      <c r="JHE63" s="29"/>
      <c r="JHF63" s="29"/>
      <c r="JHG63" s="29"/>
      <c r="JHH63" s="29"/>
      <c r="JHI63" s="29"/>
      <c r="JHJ63" s="29"/>
      <c r="JHK63" s="29"/>
      <c r="JHL63" s="29"/>
      <c r="JHM63" s="29"/>
      <c r="JHN63" s="29"/>
      <c r="JHO63" s="29"/>
      <c r="JHP63" s="29"/>
      <c r="JHQ63" s="29"/>
      <c r="JHR63" s="29"/>
      <c r="JHS63" s="29"/>
      <c r="JHT63" s="29"/>
      <c r="JHU63" s="29"/>
      <c r="JHV63" s="29"/>
      <c r="JHW63" s="29"/>
      <c r="JHX63" s="29"/>
      <c r="JHY63" s="29"/>
      <c r="JHZ63" s="29"/>
      <c r="JIA63" s="29"/>
      <c r="JIB63" s="29"/>
      <c r="JIC63" s="29"/>
      <c r="JID63" s="29"/>
      <c r="JIE63" s="29"/>
      <c r="JIF63" s="29"/>
      <c r="JIG63" s="29"/>
      <c r="JIH63" s="29"/>
      <c r="JII63" s="29"/>
      <c r="JIJ63" s="29"/>
      <c r="JIK63" s="29"/>
      <c r="JIL63" s="29"/>
      <c r="JIM63" s="29"/>
      <c r="JIN63" s="29"/>
      <c r="JIO63" s="29"/>
      <c r="JIP63" s="29"/>
      <c r="JIQ63" s="29"/>
      <c r="JIR63" s="29"/>
      <c r="JIS63" s="29"/>
      <c r="JIT63" s="29"/>
      <c r="JIU63" s="29"/>
      <c r="JIV63" s="29"/>
      <c r="JIW63" s="29"/>
      <c r="JIX63" s="29"/>
      <c r="JIY63" s="29"/>
      <c r="JIZ63" s="29"/>
      <c r="JJA63" s="29"/>
      <c r="JJB63" s="29"/>
      <c r="JJC63" s="29"/>
      <c r="JJD63" s="29"/>
      <c r="JJE63" s="29"/>
      <c r="JJF63" s="29"/>
      <c r="JJG63" s="29"/>
      <c r="JJH63" s="29"/>
      <c r="JJI63" s="29"/>
      <c r="JJJ63" s="29"/>
      <c r="JJK63" s="29"/>
      <c r="JJL63" s="29"/>
      <c r="JJM63" s="29"/>
      <c r="JJN63" s="29"/>
      <c r="JJO63" s="29"/>
      <c r="JJP63" s="29"/>
      <c r="JJQ63" s="29"/>
      <c r="JJR63" s="29"/>
      <c r="JJS63" s="29"/>
      <c r="JJT63" s="29"/>
      <c r="JJU63" s="29"/>
      <c r="JJV63" s="29"/>
      <c r="JJW63" s="29"/>
      <c r="JJX63" s="29"/>
      <c r="JJY63" s="29"/>
      <c r="JJZ63" s="29"/>
      <c r="JKA63" s="29"/>
      <c r="JKB63" s="29"/>
      <c r="JKC63" s="29"/>
      <c r="JKD63" s="29"/>
      <c r="JKE63" s="29"/>
      <c r="JKF63" s="29"/>
      <c r="JKG63" s="29"/>
      <c r="JKH63" s="29"/>
      <c r="JKI63" s="29"/>
      <c r="JKJ63" s="29"/>
      <c r="JKK63" s="29"/>
      <c r="JKL63" s="29"/>
      <c r="JKM63" s="29"/>
      <c r="JKN63" s="29"/>
      <c r="JKO63" s="29"/>
      <c r="JKP63" s="29"/>
      <c r="JKQ63" s="29"/>
      <c r="JKR63" s="29"/>
      <c r="JKS63" s="29"/>
      <c r="JKT63" s="29"/>
      <c r="JKU63" s="29"/>
      <c r="JKV63" s="29"/>
      <c r="JKW63" s="29"/>
      <c r="JKX63" s="29"/>
      <c r="JKY63" s="29"/>
      <c r="JKZ63" s="29"/>
      <c r="JLA63" s="29"/>
      <c r="JLB63" s="29"/>
      <c r="JLC63" s="29"/>
      <c r="JLD63" s="29"/>
      <c r="JLE63" s="29"/>
      <c r="JLF63" s="29"/>
      <c r="JLG63" s="29"/>
      <c r="JLH63" s="29"/>
      <c r="JLI63" s="29"/>
      <c r="JLJ63" s="29"/>
      <c r="JLK63" s="29"/>
      <c r="JLL63" s="29"/>
      <c r="JLM63" s="29"/>
      <c r="JLN63" s="29"/>
      <c r="JLO63" s="29"/>
      <c r="JLP63" s="29"/>
      <c r="JLQ63" s="29"/>
      <c r="JLR63" s="29"/>
      <c r="JLS63" s="29"/>
      <c r="JLT63" s="29"/>
      <c r="JLU63" s="29"/>
      <c r="JLV63" s="29"/>
      <c r="JLW63" s="29"/>
      <c r="JLX63" s="29"/>
      <c r="JLY63" s="29"/>
      <c r="JLZ63" s="29"/>
      <c r="JMA63" s="29"/>
      <c r="JMB63" s="29"/>
      <c r="JMC63" s="29"/>
      <c r="JMD63" s="29"/>
      <c r="JME63" s="29"/>
      <c r="JMF63" s="29"/>
      <c r="JMG63" s="29"/>
      <c r="JMH63" s="29"/>
      <c r="JMI63" s="29"/>
      <c r="JMJ63" s="29"/>
      <c r="JMK63" s="29"/>
      <c r="JML63" s="29"/>
      <c r="JMM63" s="29"/>
      <c r="JMN63" s="29"/>
      <c r="JMO63" s="29"/>
      <c r="JMP63" s="29"/>
      <c r="JMQ63" s="29"/>
      <c r="JMR63" s="29"/>
      <c r="JMS63" s="29"/>
      <c r="JMT63" s="29"/>
      <c r="JMU63" s="29"/>
      <c r="JMV63" s="29"/>
      <c r="JMW63" s="29"/>
      <c r="JMX63" s="29"/>
      <c r="JMY63" s="29"/>
      <c r="JMZ63" s="29"/>
      <c r="JNA63" s="29"/>
      <c r="JNB63" s="29"/>
      <c r="JNC63" s="29"/>
      <c r="JND63" s="29"/>
      <c r="JNE63" s="29"/>
      <c r="JNF63" s="29"/>
      <c r="JNG63" s="29"/>
      <c r="JNH63" s="29"/>
      <c r="JNI63" s="29"/>
      <c r="JNJ63" s="29"/>
      <c r="JNK63" s="29"/>
      <c r="JNL63" s="29"/>
      <c r="JNM63" s="29"/>
      <c r="JNN63" s="29"/>
      <c r="JNO63" s="29"/>
      <c r="JNP63" s="29"/>
      <c r="JNQ63" s="29"/>
      <c r="JNR63" s="29"/>
      <c r="JNS63" s="29"/>
      <c r="JNT63" s="29"/>
      <c r="JNU63" s="29"/>
      <c r="JNV63" s="29"/>
      <c r="JNW63" s="29"/>
      <c r="JNX63" s="29"/>
      <c r="JNY63" s="29"/>
      <c r="JNZ63" s="29"/>
      <c r="JOA63" s="29"/>
      <c r="JOB63" s="29"/>
      <c r="JOC63" s="29"/>
      <c r="JOD63" s="29"/>
      <c r="JOE63" s="29"/>
      <c r="JOF63" s="29"/>
      <c r="JOG63" s="29"/>
      <c r="JOH63" s="29"/>
      <c r="JOI63" s="29"/>
      <c r="JOJ63" s="29"/>
      <c r="JOK63" s="29"/>
      <c r="JOL63" s="29"/>
      <c r="JOM63" s="29"/>
      <c r="JON63" s="29"/>
      <c r="JOO63" s="29"/>
      <c r="JOP63" s="29"/>
      <c r="JOQ63" s="29"/>
      <c r="JOR63" s="29"/>
      <c r="JOS63" s="29"/>
      <c r="JOT63" s="29"/>
      <c r="JOU63" s="29"/>
      <c r="JOV63" s="29"/>
      <c r="JOW63" s="29"/>
      <c r="JOX63" s="29"/>
      <c r="JOY63" s="29"/>
      <c r="JOZ63" s="29"/>
      <c r="JPA63" s="29"/>
      <c r="JPB63" s="29"/>
      <c r="JPC63" s="29"/>
      <c r="JPD63" s="29"/>
      <c r="JPE63" s="29"/>
      <c r="JPF63" s="29"/>
      <c r="JPG63" s="29"/>
      <c r="JPH63" s="29"/>
      <c r="JPI63" s="29"/>
      <c r="JPJ63" s="29"/>
      <c r="JPK63" s="29"/>
      <c r="JPL63" s="29"/>
      <c r="JPM63" s="29"/>
      <c r="JPN63" s="29"/>
      <c r="JPO63" s="29"/>
      <c r="JPP63" s="29"/>
      <c r="JPQ63" s="29"/>
      <c r="JPR63" s="29"/>
      <c r="JPS63" s="29"/>
      <c r="JPT63" s="29"/>
      <c r="JPU63" s="29"/>
      <c r="JPV63" s="29"/>
      <c r="JPW63" s="29"/>
      <c r="JPX63" s="29"/>
      <c r="JPY63" s="29"/>
      <c r="JPZ63" s="29"/>
      <c r="JQA63" s="29"/>
      <c r="JQB63" s="29"/>
      <c r="JQC63" s="29"/>
      <c r="JQD63" s="29"/>
      <c r="JQE63" s="29"/>
      <c r="JQF63" s="29"/>
      <c r="JQG63" s="29"/>
      <c r="JQH63" s="29"/>
      <c r="JQI63" s="29"/>
      <c r="JQJ63" s="29"/>
      <c r="JQK63" s="29"/>
      <c r="JQL63" s="29"/>
      <c r="JQM63" s="29"/>
      <c r="JQN63" s="29"/>
      <c r="JQO63" s="29"/>
      <c r="JQP63" s="29"/>
      <c r="JQQ63" s="29"/>
      <c r="JQR63" s="29"/>
      <c r="JQS63" s="29"/>
      <c r="JQT63" s="29"/>
      <c r="JQU63" s="29"/>
      <c r="JQV63" s="29"/>
      <c r="JQW63" s="29"/>
      <c r="JQX63" s="29"/>
      <c r="JQY63" s="29"/>
      <c r="JQZ63" s="29"/>
      <c r="JRA63" s="29"/>
      <c r="JRB63" s="29"/>
      <c r="JRC63" s="29"/>
      <c r="JRD63" s="29"/>
      <c r="JRE63" s="29"/>
      <c r="JRF63" s="29"/>
      <c r="JRG63" s="29"/>
      <c r="JRH63" s="29"/>
      <c r="JRI63" s="29"/>
      <c r="JRJ63" s="29"/>
      <c r="JRK63" s="29"/>
      <c r="JRL63" s="29"/>
      <c r="JRM63" s="29"/>
      <c r="JRN63" s="29"/>
      <c r="JRO63" s="29"/>
      <c r="JRP63" s="29"/>
      <c r="JRQ63" s="29"/>
      <c r="JRR63" s="29"/>
      <c r="JRS63" s="29"/>
      <c r="JRT63" s="29"/>
      <c r="JRU63" s="29"/>
      <c r="JRV63" s="29"/>
      <c r="JRW63" s="29"/>
      <c r="JRX63" s="29"/>
      <c r="JRY63" s="29"/>
      <c r="JRZ63" s="29"/>
      <c r="JSA63" s="29"/>
      <c r="JSB63" s="29"/>
      <c r="JSC63" s="29"/>
      <c r="JSD63" s="29"/>
      <c r="JSE63" s="29"/>
      <c r="JSF63" s="29"/>
      <c r="JSG63" s="29"/>
      <c r="JSH63" s="29"/>
      <c r="JSI63" s="29"/>
      <c r="JSJ63" s="29"/>
      <c r="JSK63" s="29"/>
      <c r="JSL63" s="29"/>
      <c r="JSM63" s="29"/>
      <c r="JSN63" s="29"/>
      <c r="JSO63" s="29"/>
      <c r="JSP63" s="29"/>
      <c r="JSQ63" s="29"/>
      <c r="JSR63" s="29"/>
      <c r="JSS63" s="29"/>
      <c r="JST63" s="29"/>
      <c r="JSU63" s="29"/>
      <c r="JSV63" s="29"/>
      <c r="JSW63" s="29"/>
      <c r="JSX63" s="29"/>
      <c r="JSY63" s="29"/>
      <c r="JSZ63" s="29"/>
      <c r="JTA63" s="29"/>
      <c r="JTB63" s="29"/>
      <c r="JTC63" s="29"/>
      <c r="JTD63" s="29"/>
      <c r="JTE63" s="29"/>
      <c r="JTF63" s="29"/>
      <c r="JTG63" s="29"/>
      <c r="JTH63" s="29"/>
      <c r="JTI63" s="29"/>
      <c r="JTJ63" s="29"/>
      <c r="JTK63" s="29"/>
      <c r="JTL63" s="29"/>
      <c r="JTM63" s="29"/>
      <c r="JTN63" s="29"/>
      <c r="JTO63" s="29"/>
      <c r="JTP63" s="29"/>
      <c r="JTQ63" s="29"/>
      <c r="JTR63" s="29"/>
      <c r="JTS63" s="29"/>
      <c r="JTT63" s="29"/>
      <c r="JTU63" s="29"/>
      <c r="JTV63" s="29"/>
      <c r="JTW63" s="29"/>
      <c r="JTX63" s="29"/>
      <c r="JTY63" s="29"/>
      <c r="JTZ63" s="29"/>
      <c r="JUA63" s="29"/>
      <c r="JUB63" s="29"/>
      <c r="JUC63" s="29"/>
      <c r="JUD63" s="29"/>
      <c r="JUE63" s="29"/>
      <c r="JUF63" s="29"/>
      <c r="JUG63" s="29"/>
      <c r="JUH63" s="29"/>
      <c r="JUI63" s="29"/>
      <c r="JUJ63" s="29"/>
      <c r="JUK63" s="29"/>
      <c r="JUL63" s="29"/>
      <c r="JUM63" s="29"/>
      <c r="JUN63" s="29"/>
      <c r="JUO63" s="29"/>
      <c r="JUP63" s="29"/>
      <c r="JUQ63" s="29"/>
      <c r="JUR63" s="29"/>
      <c r="JUS63" s="29"/>
      <c r="JUT63" s="29"/>
      <c r="JUU63" s="29"/>
      <c r="JUV63" s="29"/>
      <c r="JUW63" s="29"/>
      <c r="JUX63" s="29"/>
      <c r="JUY63" s="29"/>
      <c r="JUZ63" s="29"/>
      <c r="JVA63" s="29"/>
      <c r="JVB63" s="29"/>
      <c r="JVC63" s="29"/>
      <c r="JVD63" s="29"/>
      <c r="JVE63" s="29"/>
      <c r="JVF63" s="29"/>
      <c r="JVG63" s="29"/>
      <c r="JVH63" s="29"/>
      <c r="JVI63" s="29"/>
      <c r="JVJ63" s="29"/>
      <c r="JVK63" s="29"/>
      <c r="JVL63" s="29"/>
      <c r="JVM63" s="29"/>
      <c r="JVN63" s="29"/>
      <c r="JVO63" s="29"/>
      <c r="JVP63" s="29"/>
      <c r="JVQ63" s="29"/>
      <c r="JVR63" s="29"/>
      <c r="JVS63" s="29"/>
      <c r="JVT63" s="29"/>
      <c r="JVU63" s="29"/>
      <c r="JVV63" s="29"/>
      <c r="JVW63" s="29"/>
      <c r="JVX63" s="29"/>
      <c r="JVY63" s="29"/>
      <c r="JVZ63" s="29"/>
      <c r="JWA63" s="29"/>
      <c r="JWB63" s="29"/>
      <c r="JWC63" s="29"/>
      <c r="JWD63" s="29"/>
      <c r="JWE63" s="29"/>
      <c r="JWF63" s="29"/>
      <c r="JWG63" s="29"/>
      <c r="JWH63" s="29"/>
      <c r="JWI63" s="29"/>
      <c r="JWJ63" s="29"/>
      <c r="JWK63" s="29"/>
      <c r="JWL63" s="29"/>
      <c r="JWM63" s="29"/>
      <c r="JWN63" s="29"/>
      <c r="JWO63" s="29"/>
      <c r="JWP63" s="29"/>
      <c r="JWQ63" s="29"/>
      <c r="JWR63" s="29"/>
      <c r="JWS63" s="29"/>
      <c r="JWT63" s="29"/>
      <c r="JWU63" s="29"/>
      <c r="JWV63" s="29"/>
      <c r="JWW63" s="29"/>
      <c r="JWX63" s="29"/>
      <c r="JWY63" s="29"/>
      <c r="JWZ63" s="29"/>
      <c r="JXA63" s="29"/>
      <c r="JXB63" s="29"/>
      <c r="JXC63" s="29"/>
      <c r="JXD63" s="29"/>
      <c r="JXE63" s="29"/>
      <c r="JXF63" s="29"/>
      <c r="JXG63" s="29"/>
      <c r="JXH63" s="29"/>
      <c r="JXI63" s="29"/>
      <c r="JXJ63" s="29"/>
      <c r="JXK63" s="29"/>
      <c r="JXL63" s="29"/>
      <c r="JXM63" s="29"/>
      <c r="JXN63" s="29"/>
      <c r="JXO63" s="29"/>
      <c r="JXP63" s="29"/>
      <c r="JXQ63" s="29"/>
      <c r="JXR63" s="29"/>
      <c r="JXS63" s="29"/>
      <c r="JXT63" s="29"/>
      <c r="JXU63" s="29"/>
      <c r="JXV63" s="29"/>
      <c r="JXW63" s="29"/>
      <c r="JXX63" s="29"/>
      <c r="JXY63" s="29"/>
      <c r="JXZ63" s="29"/>
      <c r="JYA63" s="29"/>
      <c r="JYB63" s="29"/>
      <c r="JYC63" s="29"/>
      <c r="JYD63" s="29"/>
      <c r="JYE63" s="29"/>
      <c r="JYF63" s="29"/>
      <c r="JYG63" s="29"/>
      <c r="JYH63" s="29"/>
      <c r="JYI63" s="29"/>
      <c r="JYJ63" s="29"/>
      <c r="JYK63" s="29"/>
      <c r="JYL63" s="29"/>
      <c r="JYM63" s="29"/>
      <c r="JYN63" s="29"/>
      <c r="JYO63" s="29"/>
      <c r="JYP63" s="29"/>
      <c r="JYQ63" s="29"/>
      <c r="JYR63" s="29"/>
      <c r="JYS63" s="29"/>
      <c r="JYT63" s="29"/>
      <c r="JYU63" s="29"/>
      <c r="JYV63" s="29"/>
      <c r="JYW63" s="29"/>
      <c r="JYX63" s="29"/>
      <c r="JYY63" s="29"/>
      <c r="JYZ63" s="29"/>
      <c r="JZA63" s="29"/>
      <c r="JZB63" s="29"/>
      <c r="JZC63" s="29"/>
      <c r="JZD63" s="29"/>
      <c r="JZE63" s="29"/>
      <c r="JZF63" s="29"/>
      <c r="JZG63" s="29"/>
      <c r="JZH63" s="29"/>
      <c r="JZI63" s="29"/>
      <c r="JZJ63" s="29"/>
      <c r="JZK63" s="29"/>
      <c r="JZL63" s="29"/>
      <c r="JZM63" s="29"/>
      <c r="JZN63" s="29"/>
      <c r="JZO63" s="29"/>
      <c r="JZP63" s="29"/>
      <c r="JZQ63" s="29"/>
      <c r="JZR63" s="29"/>
      <c r="JZS63" s="29"/>
      <c r="JZT63" s="29"/>
      <c r="JZU63" s="29"/>
      <c r="JZV63" s="29"/>
      <c r="JZW63" s="29"/>
      <c r="JZX63" s="29"/>
      <c r="JZY63" s="29"/>
      <c r="JZZ63" s="29"/>
      <c r="KAA63" s="29"/>
      <c r="KAB63" s="29"/>
      <c r="KAC63" s="29"/>
      <c r="KAD63" s="29"/>
      <c r="KAE63" s="29"/>
      <c r="KAF63" s="29"/>
      <c r="KAG63" s="29"/>
      <c r="KAH63" s="29"/>
      <c r="KAI63" s="29"/>
      <c r="KAJ63" s="29"/>
      <c r="KAK63" s="29"/>
      <c r="KAL63" s="29"/>
      <c r="KAM63" s="29"/>
      <c r="KAN63" s="29"/>
      <c r="KAO63" s="29"/>
      <c r="KAP63" s="29"/>
      <c r="KAQ63" s="29"/>
      <c r="KAR63" s="29"/>
      <c r="KAS63" s="29"/>
      <c r="KAT63" s="29"/>
      <c r="KAU63" s="29"/>
      <c r="KAV63" s="29"/>
      <c r="KAW63" s="29"/>
      <c r="KAX63" s="29"/>
      <c r="KAY63" s="29"/>
      <c r="KAZ63" s="29"/>
      <c r="KBA63" s="29"/>
      <c r="KBB63" s="29"/>
      <c r="KBC63" s="29"/>
      <c r="KBD63" s="29"/>
      <c r="KBE63" s="29"/>
      <c r="KBF63" s="29"/>
      <c r="KBG63" s="29"/>
      <c r="KBH63" s="29"/>
      <c r="KBI63" s="29"/>
      <c r="KBJ63" s="29"/>
      <c r="KBK63" s="29"/>
      <c r="KBL63" s="29"/>
      <c r="KBM63" s="29"/>
      <c r="KBN63" s="29"/>
      <c r="KBO63" s="29"/>
      <c r="KBP63" s="29"/>
      <c r="KBQ63" s="29"/>
      <c r="KBR63" s="29"/>
      <c r="KBS63" s="29"/>
      <c r="KBT63" s="29"/>
      <c r="KBU63" s="29"/>
      <c r="KBV63" s="29"/>
      <c r="KBW63" s="29"/>
      <c r="KBX63" s="29"/>
      <c r="KBY63" s="29"/>
      <c r="KBZ63" s="29"/>
      <c r="KCA63" s="29"/>
      <c r="KCB63" s="29"/>
      <c r="KCC63" s="29"/>
      <c r="KCD63" s="29"/>
      <c r="KCE63" s="29"/>
      <c r="KCF63" s="29"/>
      <c r="KCG63" s="29"/>
      <c r="KCH63" s="29"/>
      <c r="KCI63" s="29"/>
      <c r="KCJ63" s="29"/>
      <c r="KCK63" s="29"/>
      <c r="KCL63" s="29"/>
      <c r="KCM63" s="29"/>
      <c r="KCN63" s="29"/>
      <c r="KCO63" s="29"/>
      <c r="KCP63" s="29"/>
      <c r="KCQ63" s="29"/>
      <c r="KCR63" s="29"/>
      <c r="KCS63" s="29"/>
      <c r="KCT63" s="29"/>
      <c r="KCU63" s="29"/>
      <c r="KCV63" s="29"/>
      <c r="KCW63" s="29"/>
      <c r="KCX63" s="29"/>
      <c r="KCY63" s="29"/>
      <c r="KCZ63" s="29"/>
      <c r="KDA63" s="29"/>
      <c r="KDB63" s="29"/>
      <c r="KDC63" s="29"/>
      <c r="KDD63" s="29"/>
      <c r="KDE63" s="29"/>
      <c r="KDF63" s="29"/>
      <c r="KDG63" s="29"/>
      <c r="KDH63" s="29"/>
      <c r="KDI63" s="29"/>
      <c r="KDJ63" s="29"/>
      <c r="KDK63" s="29"/>
      <c r="KDL63" s="29"/>
      <c r="KDM63" s="29"/>
      <c r="KDN63" s="29"/>
      <c r="KDO63" s="29"/>
      <c r="KDP63" s="29"/>
      <c r="KDQ63" s="29"/>
      <c r="KDR63" s="29"/>
      <c r="KDS63" s="29"/>
      <c r="KDT63" s="29"/>
      <c r="KDU63" s="29"/>
      <c r="KDV63" s="29"/>
      <c r="KDW63" s="29"/>
      <c r="KDX63" s="29"/>
      <c r="KDY63" s="29"/>
      <c r="KDZ63" s="29"/>
      <c r="KEA63" s="29"/>
      <c r="KEB63" s="29"/>
      <c r="KEC63" s="29"/>
      <c r="KED63" s="29"/>
      <c r="KEE63" s="29"/>
      <c r="KEF63" s="29"/>
      <c r="KEG63" s="29"/>
      <c r="KEH63" s="29"/>
      <c r="KEI63" s="29"/>
      <c r="KEJ63" s="29"/>
      <c r="KEK63" s="29"/>
      <c r="KEL63" s="29"/>
      <c r="KEM63" s="29"/>
      <c r="KEN63" s="29"/>
      <c r="KEO63" s="29"/>
      <c r="KEP63" s="29"/>
      <c r="KEQ63" s="29"/>
      <c r="KER63" s="29"/>
      <c r="KES63" s="29"/>
      <c r="KET63" s="29"/>
      <c r="KEU63" s="29"/>
      <c r="KEV63" s="29"/>
      <c r="KEW63" s="29"/>
      <c r="KEX63" s="29"/>
      <c r="KEY63" s="29"/>
      <c r="KEZ63" s="29"/>
      <c r="KFA63" s="29"/>
      <c r="KFB63" s="29"/>
      <c r="KFC63" s="29"/>
      <c r="KFD63" s="29"/>
      <c r="KFE63" s="29"/>
      <c r="KFF63" s="29"/>
      <c r="KFG63" s="29"/>
      <c r="KFH63" s="29"/>
      <c r="KFI63" s="29"/>
      <c r="KFJ63" s="29"/>
      <c r="KFK63" s="29"/>
      <c r="KFL63" s="29"/>
      <c r="KFM63" s="29"/>
      <c r="KFN63" s="29"/>
      <c r="KFO63" s="29"/>
      <c r="KFP63" s="29"/>
      <c r="KFQ63" s="29"/>
      <c r="KFR63" s="29"/>
      <c r="KFS63" s="29"/>
      <c r="KFT63" s="29"/>
      <c r="KFU63" s="29"/>
      <c r="KFV63" s="29"/>
      <c r="KFW63" s="29"/>
      <c r="KFX63" s="29"/>
      <c r="KFY63" s="29"/>
      <c r="KFZ63" s="29"/>
      <c r="KGA63" s="29"/>
      <c r="KGB63" s="29"/>
      <c r="KGC63" s="29"/>
      <c r="KGD63" s="29"/>
      <c r="KGE63" s="29"/>
      <c r="KGF63" s="29"/>
      <c r="KGG63" s="29"/>
      <c r="KGH63" s="29"/>
      <c r="KGI63" s="29"/>
      <c r="KGJ63" s="29"/>
      <c r="KGK63" s="29"/>
      <c r="KGL63" s="29"/>
      <c r="KGM63" s="29"/>
      <c r="KGN63" s="29"/>
      <c r="KGO63" s="29"/>
      <c r="KGP63" s="29"/>
      <c r="KGQ63" s="29"/>
      <c r="KGR63" s="29"/>
      <c r="KGS63" s="29"/>
      <c r="KGT63" s="29"/>
      <c r="KGU63" s="29"/>
      <c r="KGV63" s="29"/>
      <c r="KGW63" s="29"/>
      <c r="KGX63" s="29"/>
      <c r="KGY63" s="29"/>
      <c r="KGZ63" s="29"/>
      <c r="KHA63" s="29"/>
      <c r="KHB63" s="29"/>
      <c r="KHC63" s="29"/>
      <c r="KHD63" s="29"/>
      <c r="KHE63" s="29"/>
      <c r="KHF63" s="29"/>
      <c r="KHG63" s="29"/>
      <c r="KHH63" s="29"/>
      <c r="KHI63" s="29"/>
      <c r="KHJ63" s="29"/>
      <c r="KHK63" s="29"/>
      <c r="KHL63" s="29"/>
      <c r="KHM63" s="29"/>
      <c r="KHN63" s="29"/>
      <c r="KHO63" s="29"/>
      <c r="KHP63" s="29"/>
      <c r="KHQ63" s="29"/>
      <c r="KHR63" s="29"/>
      <c r="KHS63" s="29"/>
      <c r="KHT63" s="29"/>
      <c r="KHU63" s="29"/>
      <c r="KHV63" s="29"/>
      <c r="KHW63" s="29"/>
      <c r="KHX63" s="29"/>
      <c r="KHY63" s="29"/>
      <c r="KHZ63" s="29"/>
      <c r="KIA63" s="29"/>
      <c r="KIB63" s="29"/>
      <c r="KIC63" s="29"/>
      <c r="KID63" s="29"/>
      <c r="KIE63" s="29"/>
      <c r="KIF63" s="29"/>
      <c r="KIG63" s="29"/>
      <c r="KIH63" s="29"/>
      <c r="KII63" s="29"/>
      <c r="KIJ63" s="29"/>
      <c r="KIK63" s="29"/>
      <c r="KIL63" s="29"/>
      <c r="KIM63" s="29"/>
      <c r="KIN63" s="29"/>
      <c r="KIO63" s="29"/>
      <c r="KIP63" s="29"/>
      <c r="KIQ63" s="29"/>
      <c r="KIR63" s="29"/>
      <c r="KIS63" s="29"/>
      <c r="KIT63" s="29"/>
      <c r="KIU63" s="29"/>
      <c r="KIV63" s="29"/>
      <c r="KIW63" s="29"/>
      <c r="KIX63" s="29"/>
      <c r="KIY63" s="29"/>
      <c r="KIZ63" s="29"/>
      <c r="KJA63" s="29"/>
      <c r="KJB63" s="29"/>
      <c r="KJC63" s="29"/>
      <c r="KJD63" s="29"/>
      <c r="KJE63" s="29"/>
      <c r="KJF63" s="29"/>
      <c r="KJG63" s="29"/>
      <c r="KJH63" s="29"/>
      <c r="KJI63" s="29"/>
      <c r="KJJ63" s="29"/>
      <c r="KJK63" s="29"/>
      <c r="KJL63" s="29"/>
      <c r="KJM63" s="29"/>
      <c r="KJN63" s="29"/>
      <c r="KJO63" s="29"/>
      <c r="KJP63" s="29"/>
      <c r="KJQ63" s="29"/>
      <c r="KJR63" s="29"/>
      <c r="KJS63" s="29"/>
      <c r="KJT63" s="29"/>
      <c r="KJU63" s="29"/>
      <c r="KJV63" s="29"/>
      <c r="KJW63" s="29"/>
      <c r="KJX63" s="29"/>
      <c r="KJY63" s="29"/>
      <c r="KJZ63" s="29"/>
      <c r="KKA63" s="29"/>
      <c r="KKB63" s="29"/>
      <c r="KKC63" s="29"/>
      <c r="KKD63" s="29"/>
      <c r="KKE63" s="29"/>
      <c r="KKF63" s="29"/>
      <c r="KKG63" s="29"/>
      <c r="KKH63" s="29"/>
      <c r="KKI63" s="29"/>
      <c r="KKJ63" s="29"/>
      <c r="KKK63" s="29"/>
      <c r="KKL63" s="29"/>
      <c r="KKM63" s="29"/>
      <c r="KKN63" s="29"/>
      <c r="KKO63" s="29"/>
      <c r="KKP63" s="29"/>
      <c r="KKQ63" s="29"/>
      <c r="KKR63" s="29"/>
      <c r="KKS63" s="29"/>
      <c r="KKT63" s="29"/>
      <c r="KKU63" s="29"/>
      <c r="KKV63" s="29"/>
      <c r="KKW63" s="29"/>
      <c r="KKX63" s="29"/>
      <c r="KKY63" s="29"/>
      <c r="KKZ63" s="29"/>
      <c r="KLA63" s="29"/>
      <c r="KLB63" s="29"/>
      <c r="KLC63" s="29"/>
      <c r="KLD63" s="29"/>
      <c r="KLE63" s="29"/>
      <c r="KLF63" s="29"/>
      <c r="KLG63" s="29"/>
      <c r="KLH63" s="29"/>
      <c r="KLI63" s="29"/>
      <c r="KLJ63" s="29"/>
      <c r="KLK63" s="29"/>
      <c r="KLL63" s="29"/>
      <c r="KLM63" s="29"/>
      <c r="KLN63" s="29"/>
      <c r="KLO63" s="29"/>
      <c r="KLP63" s="29"/>
      <c r="KLQ63" s="29"/>
      <c r="KLR63" s="29"/>
      <c r="KLS63" s="29"/>
      <c r="KLT63" s="29"/>
      <c r="KLU63" s="29"/>
      <c r="KLV63" s="29"/>
      <c r="KLW63" s="29"/>
      <c r="KLX63" s="29"/>
      <c r="KLY63" s="29"/>
      <c r="KLZ63" s="29"/>
      <c r="KMA63" s="29"/>
      <c r="KMB63" s="29"/>
      <c r="KMC63" s="29"/>
      <c r="KMD63" s="29"/>
      <c r="KME63" s="29"/>
      <c r="KMF63" s="29"/>
      <c r="KMG63" s="29"/>
      <c r="KMH63" s="29"/>
      <c r="KMI63" s="29"/>
      <c r="KMJ63" s="29"/>
      <c r="KMK63" s="29"/>
      <c r="KML63" s="29"/>
      <c r="KMM63" s="29"/>
      <c r="KMN63" s="29"/>
      <c r="KMO63" s="29"/>
      <c r="KMP63" s="29"/>
      <c r="KMQ63" s="29"/>
      <c r="KMR63" s="29"/>
      <c r="KMS63" s="29"/>
      <c r="KMT63" s="29"/>
      <c r="KMU63" s="29"/>
      <c r="KMV63" s="29"/>
      <c r="KMW63" s="29"/>
      <c r="KMX63" s="29"/>
      <c r="KMY63" s="29"/>
      <c r="KMZ63" s="29"/>
      <c r="KNA63" s="29"/>
      <c r="KNB63" s="29"/>
      <c r="KNC63" s="29"/>
      <c r="KND63" s="29"/>
      <c r="KNE63" s="29"/>
      <c r="KNF63" s="29"/>
      <c r="KNG63" s="29"/>
      <c r="KNH63" s="29"/>
      <c r="KNI63" s="29"/>
      <c r="KNJ63" s="29"/>
      <c r="KNK63" s="29"/>
      <c r="KNL63" s="29"/>
      <c r="KNM63" s="29"/>
      <c r="KNN63" s="29"/>
      <c r="KNO63" s="29"/>
      <c r="KNP63" s="29"/>
      <c r="KNQ63" s="29"/>
      <c r="KNR63" s="29"/>
      <c r="KNS63" s="29"/>
      <c r="KNT63" s="29"/>
      <c r="KNU63" s="29"/>
      <c r="KNV63" s="29"/>
      <c r="KNW63" s="29"/>
      <c r="KNX63" s="29"/>
      <c r="KNY63" s="29"/>
      <c r="KNZ63" s="29"/>
      <c r="KOA63" s="29"/>
      <c r="KOB63" s="29"/>
      <c r="KOC63" s="29"/>
      <c r="KOD63" s="29"/>
      <c r="KOE63" s="29"/>
      <c r="KOF63" s="29"/>
      <c r="KOG63" s="29"/>
      <c r="KOH63" s="29"/>
      <c r="KOI63" s="29"/>
      <c r="KOJ63" s="29"/>
      <c r="KOK63" s="29"/>
      <c r="KOL63" s="29"/>
      <c r="KOM63" s="29"/>
      <c r="KON63" s="29"/>
      <c r="KOO63" s="29"/>
      <c r="KOP63" s="29"/>
      <c r="KOQ63" s="29"/>
      <c r="KOR63" s="29"/>
      <c r="KOS63" s="29"/>
      <c r="KOT63" s="29"/>
      <c r="KOU63" s="29"/>
      <c r="KOV63" s="29"/>
      <c r="KOW63" s="29"/>
      <c r="KOX63" s="29"/>
      <c r="KOY63" s="29"/>
      <c r="KOZ63" s="29"/>
      <c r="KPA63" s="29"/>
      <c r="KPB63" s="29"/>
      <c r="KPC63" s="29"/>
      <c r="KPD63" s="29"/>
      <c r="KPE63" s="29"/>
      <c r="KPF63" s="29"/>
      <c r="KPG63" s="29"/>
      <c r="KPH63" s="29"/>
      <c r="KPI63" s="29"/>
      <c r="KPJ63" s="29"/>
      <c r="KPK63" s="29"/>
      <c r="KPL63" s="29"/>
      <c r="KPM63" s="29"/>
      <c r="KPN63" s="29"/>
      <c r="KPO63" s="29"/>
      <c r="KPP63" s="29"/>
      <c r="KPQ63" s="29"/>
      <c r="KPR63" s="29"/>
      <c r="KPS63" s="29"/>
      <c r="KPT63" s="29"/>
      <c r="KPU63" s="29"/>
      <c r="KPV63" s="29"/>
      <c r="KPW63" s="29"/>
      <c r="KPX63" s="29"/>
      <c r="KPY63" s="29"/>
      <c r="KPZ63" s="29"/>
      <c r="KQA63" s="29"/>
      <c r="KQB63" s="29"/>
      <c r="KQC63" s="29"/>
      <c r="KQD63" s="29"/>
      <c r="KQE63" s="29"/>
      <c r="KQF63" s="29"/>
      <c r="KQG63" s="29"/>
      <c r="KQH63" s="29"/>
      <c r="KQI63" s="29"/>
      <c r="KQJ63" s="29"/>
      <c r="KQK63" s="29"/>
      <c r="KQL63" s="29"/>
      <c r="KQM63" s="29"/>
      <c r="KQN63" s="29"/>
      <c r="KQO63" s="29"/>
      <c r="KQP63" s="29"/>
      <c r="KQQ63" s="29"/>
      <c r="KQR63" s="29"/>
      <c r="KQS63" s="29"/>
      <c r="KQT63" s="29"/>
      <c r="KQU63" s="29"/>
      <c r="KQV63" s="29"/>
      <c r="KQW63" s="29"/>
      <c r="KQX63" s="29"/>
      <c r="KQY63" s="29"/>
      <c r="KQZ63" s="29"/>
      <c r="KRA63" s="29"/>
      <c r="KRB63" s="29"/>
      <c r="KRC63" s="29"/>
      <c r="KRD63" s="29"/>
      <c r="KRE63" s="29"/>
      <c r="KRF63" s="29"/>
      <c r="KRG63" s="29"/>
      <c r="KRH63" s="29"/>
      <c r="KRI63" s="29"/>
      <c r="KRJ63" s="29"/>
      <c r="KRK63" s="29"/>
      <c r="KRL63" s="29"/>
      <c r="KRM63" s="29"/>
      <c r="KRN63" s="29"/>
      <c r="KRO63" s="29"/>
      <c r="KRP63" s="29"/>
      <c r="KRQ63" s="29"/>
      <c r="KRR63" s="29"/>
      <c r="KRS63" s="29"/>
      <c r="KRT63" s="29"/>
      <c r="KRU63" s="29"/>
      <c r="KRV63" s="29"/>
      <c r="KRW63" s="29"/>
      <c r="KRX63" s="29"/>
      <c r="KRY63" s="29"/>
      <c r="KRZ63" s="29"/>
      <c r="KSA63" s="29"/>
      <c r="KSB63" s="29"/>
      <c r="KSC63" s="29"/>
      <c r="KSD63" s="29"/>
      <c r="KSE63" s="29"/>
      <c r="KSF63" s="29"/>
      <c r="KSG63" s="29"/>
      <c r="KSH63" s="29"/>
      <c r="KSI63" s="29"/>
      <c r="KSJ63" s="29"/>
      <c r="KSK63" s="29"/>
      <c r="KSL63" s="29"/>
      <c r="KSM63" s="29"/>
      <c r="KSN63" s="29"/>
      <c r="KSO63" s="29"/>
      <c r="KSP63" s="29"/>
      <c r="KSQ63" s="29"/>
      <c r="KSR63" s="29"/>
      <c r="KSS63" s="29"/>
      <c r="KST63" s="29"/>
      <c r="KSU63" s="29"/>
      <c r="KSV63" s="29"/>
      <c r="KSW63" s="29"/>
      <c r="KSX63" s="29"/>
      <c r="KSY63" s="29"/>
      <c r="KSZ63" s="29"/>
      <c r="KTA63" s="29"/>
      <c r="KTB63" s="29"/>
      <c r="KTC63" s="29"/>
      <c r="KTD63" s="29"/>
      <c r="KTE63" s="29"/>
      <c r="KTF63" s="29"/>
      <c r="KTG63" s="29"/>
      <c r="KTH63" s="29"/>
      <c r="KTI63" s="29"/>
      <c r="KTJ63" s="29"/>
      <c r="KTK63" s="29"/>
      <c r="KTL63" s="29"/>
      <c r="KTM63" s="29"/>
      <c r="KTN63" s="29"/>
      <c r="KTO63" s="29"/>
      <c r="KTP63" s="29"/>
      <c r="KTQ63" s="29"/>
      <c r="KTR63" s="29"/>
      <c r="KTS63" s="29"/>
      <c r="KTT63" s="29"/>
      <c r="KTU63" s="29"/>
      <c r="KTV63" s="29"/>
      <c r="KTW63" s="29"/>
      <c r="KTX63" s="29"/>
      <c r="KTY63" s="29"/>
      <c r="KTZ63" s="29"/>
      <c r="KUA63" s="29"/>
      <c r="KUB63" s="29"/>
      <c r="KUC63" s="29"/>
      <c r="KUD63" s="29"/>
      <c r="KUE63" s="29"/>
      <c r="KUF63" s="29"/>
      <c r="KUG63" s="29"/>
      <c r="KUH63" s="29"/>
      <c r="KUI63" s="29"/>
      <c r="KUJ63" s="29"/>
      <c r="KUK63" s="29"/>
      <c r="KUL63" s="29"/>
      <c r="KUM63" s="29"/>
      <c r="KUN63" s="29"/>
      <c r="KUO63" s="29"/>
      <c r="KUP63" s="29"/>
      <c r="KUQ63" s="29"/>
      <c r="KUR63" s="29"/>
      <c r="KUS63" s="29"/>
      <c r="KUT63" s="29"/>
      <c r="KUU63" s="29"/>
      <c r="KUV63" s="29"/>
      <c r="KUW63" s="29"/>
      <c r="KUX63" s="29"/>
      <c r="KUY63" s="29"/>
      <c r="KUZ63" s="29"/>
      <c r="KVA63" s="29"/>
      <c r="KVB63" s="29"/>
      <c r="KVC63" s="29"/>
      <c r="KVD63" s="29"/>
      <c r="KVE63" s="29"/>
      <c r="KVF63" s="29"/>
      <c r="KVG63" s="29"/>
      <c r="KVH63" s="29"/>
      <c r="KVI63" s="29"/>
      <c r="KVJ63" s="29"/>
      <c r="KVK63" s="29"/>
      <c r="KVL63" s="29"/>
      <c r="KVM63" s="29"/>
      <c r="KVN63" s="29"/>
      <c r="KVO63" s="29"/>
      <c r="KVP63" s="29"/>
      <c r="KVQ63" s="29"/>
      <c r="KVR63" s="29"/>
      <c r="KVS63" s="29"/>
      <c r="KVT63" s="29"/>
      <c r="KVU63" s="29"/>
      <c r="KVV63" s="29"/>
      <c r="KVW63" s="29"/>
      <c r="KVX63" s="29"/>
      <c r="KVY63" s="29"/>
      <c r="KVZ63" s="29"/>
      <c r="KWA63" s="29"/>
      <c r="KWB63" s="29"/>
      <c r="KWC63" s="29"/>
      <c r="KWD63" s="29"/>
      <c r="KWE63" s="29"/>
      <c r="KWF63" s="29"/>
      <c r="KWG63" s="29"/>
      <c r="KWH63" s="29"/>
      <c r="KWI63" s="29"/>
      <c r="KWJ63" s="29"/>
      <c r="KWK63" s="29"/>
      <c r="KWL63" s="29"/>
      <c r="KWM63" s="29"/>
      <c r="KWN63" s="29"/>
      <c r="KWO63" s="29"/>
      <c r="KWP63" s="29"/>
      <c r="KWQ63" s="29"/>
      <c r="KWR63" s="29"/>
      <c r="KWS63" s="29"/>
      <c r="KWT63" s="29"/>
      <c r="KWU63" s="29"/>
      <c r="KWV63" s="29"/>
      <c r="KWW63" s="29"/>
      <c r="KWX63" s="29"/>
      <c r="KWY63" s="29"/>
      <c r="KWZ63" s="29"/>
      <c r="KXA63" s="29"/>
      <c r="KXB63" s="29"/>
      <c r="KXC63" s="29"/>
      <c r="KXD63" s="29"/>
      <c r="KXE63" s="29"/>
      <c r="KXF63" s="29"/>
      <c r="KXG63" s="29"/>
      <c r="KXH63" s="29"/>
      <c r="KXI63" s="29"/>
      <c r="KXJ63" s="29"/>
      <c r="KXK63" s="29"/>
      <c r="KXL63" s="29"/>
      <c r="KXM63" s="29"/>
      <c r="KXN63" s="29"/>
      <c r="KXO63" s="29"/>
      <c r="KXP63" s="29"/>
      <c r="KXQ63" s="29"/>
      <c r="KXR63" s="29"/>
      <c r="KXS63" s="29"/>
      <c r="KXT63" s="29"/>
      <c r="KXU63" s="29"/>
      <c r="KXV63" s="29"/>
      <c r="KXW63" s="29"/>
      <c r="KXX63" s="29"/>
      <c r="KXY63" s="29"/>
      <c r="KXZ63" s="29"/>
      <c r="KYA63" s="29"/>
      <c r="KYB63" s="29"/>
      <c r="KYC63" s="29"/>
      <c r="KYD63" s="29"/>
      <c r="KYE63" s="29"/>
      <c r="KYF63" s="29"/>
      <c r="KYG63" s="29"/>
      <c r="KYH63" s="29"/>
      <c r="KYI63" s="29"/>
      <c r="KYJ63" s="29"/>
      <c r="KYK63" s="29"/>
      <c r="KYL63" s="29"/>
      <c r="KYM63" s="29"/>
      <c r="KYN63" s="29"/>
      <c r="KYO63" s="29"/>
      <c r="KYP63" s="29"/>
      <c r="KYQ63" s="29"/>
      <c r="KYR63" s="29"/>
      <c r="KYS63" s="29"/>
      <c r="KYT63" s="29"/>
      <c r="KYU63" s="29"/>
      <c r="KYV63" s="29"/>
      <c r="KYW63" s="29"/>
      <c r="KYX63" s="29"/>
      <c r="KYY63" s="29"/>
      <c r="KYZ63" s="29"/>
      <c r="KZA63" s="29"/>
      <c r="KZB63" s="29"/>
      <c r="KZC63" s="29"/>
      <c r="KZD63" s="29"/>
      <c r="KZE63" s="29"/>
      <c r="KZF63" s="29"/>
      <c r="KZG63" s="29"/>
      <c r="KZH63" s="29"/>
      <c r="KZI63" s="29"/>
      <c r="KZJ63" s="29"/>
      <c r="KZK63" s="29"/>
      <c r="KZL63" s="29"/>
      <c r="KZM63" s="29"/>
      <c r="KZN63" s="29"/>
      <c r="KZO63" s="29"/>
      <c r="KZP63" s="29"/>
      <c r="KZQ63" s="29"/>
      <c r="KZR63" s="29"/>
      <c r="KZS63" s="29"/>
      <c r="KZT63" s="29"/>
      <c r="KZU63" s="29"/>
      <c r="KZV63" s="29"/>
      <c r="KZW63" s="29"/>
      <c r="KZX63" s="29"/>
      <c r="KZY63" s="29"/>
      <c r="KZZ63" s="29"/>
      <c r="LAA63" s="29"/>
      <c r="LAB63" s="29"/>
      <c r="LAC63" s="29"/>
      <c r="LAD63" s="29"/>
      <c r="LAE63" s="29"/>
      <c r="LAF63" s="29"/>
      <c r="LAG63" s="29"/>
      <c r="LAH63" s="29"/>
      <c r="LAI63" s="29"/>
      <c r="LAJ63" s="29"/>
      <c r="LAK63" s="29"/>
      <c r="LAL63" s="29"/>
      <c r="LAM63" s="29"/>
      <c r="LAN63" s="29"/>
      <c r="LAO63" s="29"/>
      <c r="LAP63" s="29"/>
      <c r="LAQ63" s="29"/>
      <c r="LAR63" s="29"/>
      <c r="LAS63" s="29"/>
      <c r="LAT63" s="29"/>
      <c r="LAU63" s="29"/>
      <c r="LAV63" s="29"/>
      <c r="LAW63" s="29"/>
      <c r="LAX63" s="29"/>
      <c r="LAY63" s="29"/>
      <c r="LAZ63" s="29"/>
      <c r="LBA63" s="29"/>
      <c r="LBB63" s="29"/>
      <c r="LBC63" s="29"/>
      <c r="LBD63" s="29"/>
      <c r="LBE63" s="29"/>
      <c r="LBF63" s="29"/>
      <c r="LBG63" s="29"/>
      <c r="LBH63" s="29"/>
      <c r="LBI63" s="29"/>
      <c r="LBJ63" s="29"/>
      <c r="LBK63" s="29"/>
      <c r="LBL63" s="29"/>
      <c r="LBM63" s="29"/>
      <c r="LBN63" s="29"/>
      <c r="LBO63" s="29"/>
      <c r="LBP63" s="29"/>
      <c r="LBQ63" s="29"/>
      <c r="LBR63" s="29"/>
      <c r="LBS63" s="29"/>
      <c r="LBT63" s="29"/>
      <c r="LBU63" s="29"/>
      <c r="LBV63" s="29"/>
      <c r="LBW63" s="29"/>
      <c r="LBX63" s="29"/>
      <c r="LBY63" s="29"/>
      <c r="LBZ63" s="29"/>
      <c r="LCA63" s="29"/>
      <c r="LCB63" s="29"/>
      <c r="LCC63" s="29"/>
      <c r="LCD63" s="29"/>
      <c r="LCE63" s="29"/>
      <c r="LCF63" s="29"/>
      <c r="LCG63" s="29"/>
      <c r="LCH63" s="29"/>
      <c r="LCI63" s="29"/>
      <c r="LCJ63" s="29"/>
      <c r="LCK63" s="29"/>
      <c r="LCL63" s="29"/>
      <c r="LCM63" s="29"/>
      <c r="LCN63" s="29"/>
      <c r="LCO63" s="29"/>
      <c r="LCP63" s="29"/>
      <c r="LCQ63" s="29"/>
      <c r="LCR63" s="29"/>
      <c r="LCS63" s="29"/>
      <c r="LCT63" s="29"/>
      <c r="LCU63" s="29"/>
      <c r="LCV63" s="29"/>
      <c r="LCW63" s="29"/>
      <c r="LCX63" s="29"/>
      <c r="LCY63" s="29"/>
      <c r="LCZ63" s="29"/>
      <c r="LDA63" s="29"/>
      <c r="LDB63" s="29"/>
      <c r="LDC63" s="29"/>
      <c r="LDD63" s="29"/>
      <c r="LDE63" s="29"/>
      <c r="LDF63" s="29"/>
      <c r="LDG63" s="29"/>
      <c r="LDH63" s="29"/>
      <c r="LDI63" s="29"/>
      <c r="LDJ63" s="29"/>
      <c r="LDK63" s="29"/>
      <c r="LDL63" s="29"/>
      <c r="LDM63" s="29"/>
      <c r="LDN63" s="29"/>
      <c r="LDO63" s="29"/>
      <c r="LDP63" s="29"/>
      <c r="LDQ63" s="29"/>
      <c r="LDR63" s="29"/>
      <c r="LDS63" s="29"/>
      <c r="LDT63" s="29"/>
      <c r="LDU63" s="29"/>
      <c r="LDV63" s="29"/>
      <c r="LDW63" s="29"/>
      <c r="LDX63" s="29"/>
      <c r="LDY63" s="29"/>
      <c r="LDZ63" s="29"/>
      <c r="LEA63" s="29"/>
      <c r="LEB63" s="29"/>
      <c r="LEC63" s="29"/>
      <c r="LED63" s="29"/>
      <c r="LEE63" s="29"/>
      <c r="LEF63" s="29"/>
      <c r="LEG63" s="29"/>
      <c r="LEH63" s="29"/>
      <c r="LEI63" s="29"/>
      <c r="LEJ63" s="29"/>
      <c r="LEK63" s="29"/>
      <c r="LEL63" s="29"/>
      <c r="LEM63" s="29"/>
      <c r="LEN63" s="29"/>
      <c r="LEO63" s="29"/>
      <c r="LEP63" s="29"/>
      <c r="LEQ63" s="29"/>
      <c r="LER63" s="29"/>
      <c r="LES63" s="29"/>
      <c r="LET63" s="29"/>
      <c r="LEU63" s="29"/>
      <c r="LEV63" s="29"/>
      <c r="LEW63" s="29"/>
      <c r="LEX63" s="29"/>
      <c r="LEY63" s="29"/>
      <c r="LEZ63" s="29"/>
      <c r="LFA63" s="29"/>
      <c r="LFB63" s="29"/>
      <c r="LFC63" s="29"/>
      <c r="LFD63" s="29"/>
      <c r="LFE63" s="29"/>
      <c r="LFF63" s="29"/>
      <c r="LFG63" s="29"/>
      <c r="LFH63" s="29"/>
      <c r="LFI63" s="29"/>
      <c r="LFJ63" s="29"/>
      <c r="LFK63" s="29"/>
      <c r="LFL63" s="29"/>
      <c r="LFM63" s="29"/>
      <c r="LFN63" s="29"/>
      <c r="LFO63" s="29"/>
      <c r="LFP63" s="29"/>
      <c r="LFQ63" s="29"/>
      <c r="LFR63" s="29"/>
      <c r="LFS63" s="29"/>
      <c r="LFT63" s="29"/>
      <c r="LFU63" s="29"/>
      <c r="LFV63" s="29"/>
      <c r="LFW63" s="29"/>
      <c r="LFX63" s="29"/>
      <c r="LFY63" s="29"/>
      <c r="LFZ63" s="29"/>
      <c r="LGA63" s="29"/>
      <c r="LGB63" s="29"/>
      <c r="LGC63" s="29"/>
      <c r="LGD63" s="29"/>
      <c r="LGE63" s="29"/>
      <c r="LGF63" s="29"/>
      <c r="LGG63" s="29"/>
      <c r="LGH63" s="29"/>
      <c r="LGI63" s="29"/>
      <c r="LGJ63" s="29"/>
      <c r="LGK63" s="29"/>
      <c r="LGL63" s="29"/>
      <c r="LGM63" s="29"/>
      <c r="LGN63" s="29"/>
      <c r="LGO63" s="29"/>
      <c r="LGP63" s="29"/>
      <c r="LGQ63" s="29"/>
      <c r="LGR63" s="29"/>
      <c r="LGS63" s="29"/>
      <c r="LGT63" s="29"/>
      <c r="LGU63" s="29"/>
      <c r="LGV63" s="29"/>
      <c r="LGW63" s="29"/>
      <c r="LGX63" s="29"/>
      <c r="LGY63" s="29"/>
      <c r="LGZ63" s="29"/>
      <c r="LHA63" s="29"/>
      <c r="LHB63" s="29"/>
      <c r="LHC63" s="29"/>
      <c r="LHD63" s="29"/>
      <c r="LHE63" s="29"/>
      <c r="LHF63" s="29"/>
      <c r="LHG63" s="29"/>
      <c r="LHH63" s="29"/>
      <c r="LHI63" s="29"/>
      <c r="LHJ63" s="29"/>
      <c r="LHK63" s="29"/>
      <c r="LHL63" s="29"/>
      <c r="LHM63" s="29"/>
      <c r="LHN63" s="29"/>
      <c r="LHO63" s="29"/>
      <c r="LHP63" s="29"/>
      <c r="LHQ63" s="29"/>
      <c r="LHR63" s="29"/>
      <c r="LHS63" s="29"/>
      <c r="LHT63" s="29"/>
      <c r="LHU63" s="29"/>
      <c r="LHV63" s="29"/>
      <c r="LHW63" s="29"/>
      <c r="LHX63" s="29"/>
      <c r="LHY63" s="29"/>
      <c r="LHZ63" s="29"/>
      <c r="LIA63" s="29"/>
      <c r="LIB63" s="29"/>
      <c r="LIC63" s="29"/>
      <c r="LID63" s="29"/>
      <c r="LIE63" s="29"/>
      <c r="LIF63" s="29"/>
      <c r="LIG63" s="29"/>
      <c r="LIH63" s="29"/>
      <c r="LII63" s="29"/>
      <c r="LIJ63" s="29"/>
      <c r="LIK63" s="29"/>
      <c r="LIL63" s="29"/>
      <c r="LIM63" s="29"/>
      <c r="LIN63" s="29"/>
      <c r="LIO63" s="29"/>
      <c r="LIP63" s="29"/>
      <c r="LIQ63" s="29"/>
      <c r="LIR63" s="29"/>
      <c r="LIS63" s="29"/>
      <c r="LIT63" s="29"/>
      <c r="LIU63" s="29"/>
      <c r="LIV63" s="29"/>
      <c r="LIW63" s="29"/>
      <c r="LIX63" s="29"/>
      <c r="LIY63" s="29"/>
      <c r="LIZ63" s="29"/>
      <c r="LJA63" s="29"/>
      <c r="LJB63" s="29"/>
      <c r="LJC63" s="29"/>
      <c r="LJD63" s="29"/>
      <c r="LJE63" s="29"/>
      <c r="LJF63" s="29"/>
      <c r="LJG63" s="29"/>
      <c r="LJH63" s="29"/>
      <c r="LJI63" s="29"/>
      <c r="LJJ63" s="29"/>
      <c r="LJK63" s="29"/>
      <c r="LJL63" s="29"/>
      <c r="LJM63" s="29"/>
      <c r="LJN63" s="29"/>
      <c r="LJO63" s="29"/>
      <c r="LJP63" s="29"/>
      <c r="LJQ63" s="29"/>
      <c r="LJR63" s="29"/>
      <c r="LJS63" s="29"/>
      <c r="LJT63" s="29"/>
      <c r="LJU63" s="29"/>
      <c r="LJV63" s="29"/>
      <c r="LJW63" s="29"/>
      <c r="LJX63" s="29"/>
      <c r="LJY63" s="29"/>
      <c r="LJZ63" s="29"/>
      <c r="LKA63" s="29"/>
      <c r="LKB63" s="29"/>
      <c r="LKC63" s="29"/>
      <c r="LKD63" s="29"/>
      <c r="LKE63" s="29"/>
      <c r="LKF63" s="29"/>
      <c r="LKG63" s="29"/>
      <c r="LKH63" s="29"/>
      <c r="LKI63" s="29"/>
      <c r="LKJ63" s="29"/>
      <c r="LKK63" s="29"/>
      <c r="LKL63" s="29"/>
      <c r="LKM63" s="29"/>
      <c r="LKN63" s="29"/>
      <c r="LKO63" s="29"/>
      <c r="LKP63" s="29"/>
      <c r="LKQ63" s="29"/>
      <c r="LKR63" s="29"/>
      <c r="LKS63" s="29"/>
      <c r="LKT63" s="29"/>
      <c r="LKU63" s="29"/>
      <c r="LKV63" s="29"/>
      <c r="LKW63" s="29"/>
      <c r="LKX63" s="29"/>
      <c r="LKY63" s="29"/>
      <c r="LKZ63" s="29"/>
      <c r="LLA63" s="29"/>
      <c r="LLB63" s="29"/>
      <c r="LLC63" s="29"/>
      <c r="LLD63" s="29"/>
      <c r="LLE63" s="29"/>
      <c r="LLF63" s="29"/>
      <c r="LLG63" s="29"/>
      <c r="LLH63" s="29"/>
      <c r="LLI63" s="29"/>
      <c r="LLJ63" s="29"/>
      <c r="LLK63" s="29"/>
      <c r="LLL63" s="29"/>
      <c r="LLM63" s="29"/>
      <c r="LLN63" s="29"/>
      <c r="LLO63" s="29"/>
      <c r="LLP63" s="29"/>
      <c r="LLQ63" s="29"/>
      <c r="LLR63" s="29"/>
      <c r="LLS63" s="29"/>
      <c r="LLT63" s="29"/>
      <c r="LLU63" s="29"/>
      <c r="LLV63" s="29"/>
      <c r="LLW63" s="29"/>
      <c r="LLX63" s="29"/>
      <c r="LLY63" s="29"/>
      <c r="LLZ63" s="29"/>
      <c r="LMA63" s="29"/>
      <c r="LMB63" s="29"/>
      <c r="LMC63" s="29"/>
      <c r="LMD63" s="29"/>
      <c r="LME63" s="29"/>
      <c r="LMF63" s="29"/>
      <c r="LMG63" s="29"/>
      <c r="LMH63" s="29"/>
      <c r="LMI63" s="29"/>
      <c r="LMJ63" s="29"/>
      <c r="LMK63" s="29"/>
      <c r="LML63" s="29"/>
      <c r="LMM63" s="29"/>
      <c r="LMN63" s="29"/>
      <c r="LMO63" s="29"/>
      <c r="LMP63" s="29"/>
      <c r="LMQ63" s="29"/>
      <c r="LMR63" s="29"/>
      <c r="LMS63" s="29"/>
      <c r="LMT63" s="29"/>
      <c r="LMU63" s="29"/>
      <c r="LMV63" s="29"/>
      <c r="LMW63" s="29"/>
      <c r="LMX63" s="29"/>
      <c r="LMY63" s="29"/>
      <c r="LMZ63" s="29"/>
      <c r="LNA63" s="29"/>
      <c r="LNB63" s="29"/>
      <c r="LNC63" s="29"/>
      <c r="LND63" s="29"/>
      <c r="LNE63" s="29"/>
      <c r="LNF63" s="29"/>
      <c r="LNG63" s="29"/>
      <c r="LNH63" s="29"/>
      <c r="LNI63" s="29"/>
      <c r="LNJ63" s="29"/>
      <c r="LNK63" s="29"/>
      <c r="LNL63" s="29"/>
      <c r="LNM63" s="29"/>
      <c r="LNN63" s="29"/>
      <c r="LNO63" s="29"/>
      <c r="LNP63" s="29"/>
      <c r="LNQ63" s="29"/>
      <c r="LNR63" s="29"/>
      <c r="LNS63" s="29"/>
      <c r="LNT63" s="29"/>
      <c r="LNU63" s="29"/>
      <c r="LNV63" s="29"/>
      <c r="LNW63" s="29"/>
      <c r="LNX63" s="29"/>
      <c r="LNY63" s="29"/>
      <c r="LNZ63" s="29"/>
      <c r="LOA63" s="29"/>
      <c r="LOB63" s="29"/>
      <c r="LOC63" s="29"/>
      <c r="LOD63" s="29"/>
      <c r="LOE63" s="29"/>
      <c r="LOF63" s="29"/>
      <c r="LOG63" s="29"/>
      <c r="LOH63" s="29"/>
      <c r="LOI63" s="29"/>
      <c r="LOJ63" s="29"/>
      <c r="LOK63" s="29"/>
      <c r="LOL63" s="29"/>
      <c r="LOM63" s="29"/>
      <c r="LON63" s="29"/>
      <c r="LOO63" s="29"/>
      <c r="LOP63" s="29"/>
      <c r="LOQ63" s="29"/>
      <c r="LOR63" s="29"/>
      <c r="LOS63" s="29"/>
      <c r="LOT63" s="29"/>
      <c r="LOU63" s="29"/>
      <c r="LOV63" s="29"/>
      <c r="LOW63" s="29"/>
      <c r="LOX63" s="29"/>
      <c r="LOY63" s="29"/>
      <c r="LOZ63" s="29"/>
      <c r="LPA63" s="29"/>
      <c r="LPB63" s="29"/>
      <c r="LPC63" s="29"/>
      <c r="LPD63" s="29"/>
      <c r="LPE63" s="29"/>
      <c r="LPF63" s="29"/>
      <c r="LPG63" s="29"/>
      <c r="LPH63" s="29"/>
      <c r="LPI63" s="29"/>
      <c r="LPJ63" s="29"/>
      <c r="LPK63" s="29"/>
      <c r="LPL63" s="29"/>
      <c r="LPM63" s="29"/>
      <c r="LPN63" s="29"/>
      <c r="LPO63" s="29"/>
      <c r="LPP63" s="29"/>
      <c r="LPQ63" s="29"/>
      <c r="LPR63" s="29"/>
      <c r="LPS63" s="29"/>
      <c r="LPT63" s="29"/>
      <c r="LPU63" s="29"/>
      <c r="LPV63" s="29"/>
      <c r="LPW63" s="29"/>
      <c r="LPX63" s="29"/>
      <c r="LPY63" s="29"/>
      <c r="LPZ63" s="29"/>
      <c r="LQA63" s="29"/>
      <c r="LQB63" s="29"/>
      <c r="LQC63" s="29"/>
      <c r="LQD63" s="29"/>
      <c r="LQE63" s="29"/>
      <c r="LQF63" s="29"/>
      <c r="LQG63" s="29"/>
      <c r="LQH63" s="29"/>
      <c r="LQI63" s="29"/>
      <c r="LQJ63" s="29"/>
      <c r="LQK63" s="29"/>
      <c r="LQL63" s="29"/>
      <c r="LQM63" s="29"/>
      <c r="LQN63" s="29"/>
      <c r="LQO63" s="29"/>
      <c r="LQP63" s="29"/>
      <c r="LQQ63" s="29"/>
      <c r="LQR63" s="29"/>
      <c r="LQS63" s="29"/>
      <c r="LQT63" s="29"/>
      <c r="LQU63" s="29"/>
      <c r="LQV63" s="29"/>
      <c r="LQW63" s="29"/>
      <c r="LQX63" s="29"/>
      <c r="LQY63" s="29"/>
      <c r="LQZ63" s="29"/>
      <c r="LRA63" s="29"/>
      <c r="LRB63" s="29"/>
      <c r="LRC63" s="29"/>
      <c r="LRD63" s="29"/>
      <c r="LRE63" s="29"/>
      <c r="LRF63" s="29"/>
      <c r="LRG63" s="29"/>
      <c r="LRH63" s="29"/>
      <c r="LRI63" s="29"/>
      <c r="LRJ63" s="29"/>
      <c r="LRK63" s="29"/>
      <c r="LRL63" s="29"/>
      <c r="LRM63" s="29"/>
      <c r="LRN63" s="29"/>
      <c r="LRO63" s="29"/>
      <c r="LRP63" s="29"/>
      <c r="LRQ63" s="29"/>
      <c r="LRR63" s="29"/>
      <c r="LRS63" s="29"/>
      <c r="LRT63" s="29"/>
      <c r="LRU63" s="29"/>
      <c r="LRV63" s="29"/>
      <c r="LRW63" s="29"/>
      <c r="LRX63" s="29"/>
      <c r="LRY63" s="29"/>
      <c r="LRZ63" s="29"/>
      <c r="LSA63" s="29"/>
      <c r="LSB63" s="29"/>
      <c r="LSC63" s="29"/>
      <c r="LSD63" s="29"/>
      <c r="LSE63" s="29"/>
      <c r="LSF63" s="29"/>
      <c r="LSG63" s="29"/>
      <c r="LSH63" s="29"/>
      <c r="LSI63" s="29"/>
      <c r="LSJ63" s="29"/>
      <c r="LSK63" s="29"/>
      <c r="LSL63" s="29"/>
      <c r="LSM63" s="29"/>
      <c r="LSN63" s="29"/>
      <c r="LSO63" s="29"/>
      <c r="LSP63" s="29"/>
      <c r="LSQ63" s="29"/>
      <c r="LSR63" s="29"/>
      <c r="LSS63" s="29"/>
      <c r="LST63" s="29"/>
      <c r="LSU63" s="29"/>
      <c r="LSV63" s="29"/>
      <c r="LSW63" s="29"/>
      <c r="LSX63" s="29"/>
      <c r="LSY63" s="29"/>
      <c r="LSZ63" s="29"/>
      <c r="LTA63" s="29"/>
      <c r="LTB63" s="29"/>
      <c r="LTC63" s="29"/>
      <c r="LTD63" s="29"/>
      <c r="LTE63" s="29"/>
      <c r="LTF63" s="29"/>
      <c r="LTG63" s="29"/>
      <c r="LTH63" s="29"/>
      <c r="LTI63" s="29"/>
      <c r="LTJ63" s="29"/>
      <c r="LTK63" s="29"/>
      <c r="LTL63" s="29"/>
      <c r="LTM63" s="29"/>
      <c r="LTN63" s="29"/>
      <c r="LTO63" s="29"/>
      <c r="LTP63" s="29"/>
      <c r="LTQ63" s="29"/>
      <c r="LTR63" s="29"/>
      <c r="LTS63" s="29"/>
      <c r="LTT63" s="29"/>
      <c r="LTU63" s="29"/>
      <c r="LTV63" s="29"/>
      <c r="LTW63" s="29"/>
      <c r="LTX63" s="29"/>
      <c r="LTY63" s="29"/>
      <c r="LTZ63" s="29"/>
      <c r="LUA63" s="29"/>
      <c r="LUB63" s="29"/>
      <c r="LUC63" s="29"/>
      <c r="LUD63" s="29"/>
      <c r="LUE63" s="29"/>
      <c r="LUF63" s="29"/>
      <c r="LUG63" s="29"/>
      <c r="LUH63" s="29"/>
      <c r="LUI63" s="29"/>
      <c r="LUJ63" s="29"/>
      <c r="LUK63" s="29"/>
      <c r="LUL63" s="29"/>
      <c r="LUM63" s="29"/>
      <c r="LUN63" s="29"/>
      <c r="LUO63" s="29"/>
      <c r="LUP63" s="29"/>
      <c r="LUQ63" s="29"/>
      <c r="LUR63" s="29"/>
      <c r="LUS63" s="29"/>
      <c r="LUT63" s="29"/>
      <c r="LUU63" s="29"/>
      <c r="LUV63" s="29"/>
      <c r="LUW63" s="29"/>
      <c r="LUX63" s="29"/>
      <c r="LUY63" s="29"/>
      <c r="LUZ63" s="29"/>
      <c r="LVA63" s="29"/>
      <c r="LVB63" s="29"/>
      <c r="LVC63" s="29"/>
      <c r="LVD63" s="29"/>
      <c r="LVE63" s="29"/>
      <c r="LVF63" s="29"/>
      <c r="LVG63" s="29"/>
      <c r="LVH63" s="29"/>
      <c r="LVI63" s="29"/>
      <c r="LVJ63" s="29"/>
      <c r="LVK63" s="29"/>
      <c r="LVL63" s="29"/>
      <c r="LVM63" s="29"/>
      <c r="LVN63" s="29"/>
      <c r="LVO63" s="29"/>
      <c r="LVP63" s="29"/>
      <c r="LVQ63" s="29"/>
      <c r="LVR63" s="29"/>
      <c r="LVS63" s="29"/>
      <c r="LVT63" s="29"/>
      <c r="LVU63" s="29"/>
      <c r="LVV63" s="29"/>
      <c r="LVW63" s="29"/>
      <c r="LVX63" s="29"/>
      <c r="LVY63" s="29"/>
      <c r="LVZ63" s="29"/>
      <c r="LWA63" s="29"/>
      <c r="LWB63" s="29"/>
      <c r="LWC63" s="29"/>
      <c r="LWD63" s="29"/>
      <c r="LWE63" s="29"/>
      <c r="LWF63" s="29"/>
      <c r="LWG63" s="29"/>
      <c r="LWH63" s="29"/>
      <c r="LWI63" s="29"/>
      <c r="LWJ63" s="29"/>
      <c r="LWK63" s="29"/>
      <c r="LWL63" s="29"/>
      <c r="LWM63" s="29"/>
      <c r="LWN63" s="29"/>
      <c r="LWO63" s="29"/>
      <c r="LWP63" s="29"/>
      <c r="LWQ63" s="29"/>
      <c r="LWR63" s="29"/>
      <c r="LWS63" s="29"/>
      <c r="LWT63" s="29"/>
      <c r="LWU63" s="29"/>
      <c r="LWV63" s="29"/>
      <c r="LWW63" s="29"/>
      <c r="LWX63" s="29"/>
      <c r="LWY63" s="29"/>
      <c r="LWZ63" s="29"/>
      <c r="LXA63" s="29"/>
      <c r="LXB63" s="29"/>
      <c r="LXC63" s="29"/>
      <c r="LXD63" s="29"/>
      <c r="LXE63" s="29"/>
      <c r="LXF63" s="29"/>
      <c r="LXG63" s="29"/>
      <c r="LXH63" s="29"/>
      <c r="LXI63" s="29"/>
      <c r="LXJ63" s="29"/>
      <c r="LXK63" s="29"/>
      <c r="LXL63" s="29"/>
      <c r="LXM63" s="29"/>
      <c r="LXN63" s="29"/>
      <c r="LXO63" s="29"/>
      <c r="LXP63" s="29"/>
      <c r="LXQ63" s="29"/>
      <c r="LXR63" s="29"/>
      <c r="LXS63" s="29"/>
      <c r="LXT63" s="29"/>
      <c r="LXU63" s="29"/>
      <c r="LXV63" s="29"/>
      <c r="LXW63" s="29"/>
      <c r="LXX63" s="29"/>
      <c r="LXY63" s="29"/>
      <c r="LXZ63" s="29"/>
      <c r="LYA63" s="29"/>
      <c r="LYB63" s="29"/>
      <c r="LYC63" s="29"/>
      <c r="LYD63" s="29"/>
      <c r="LYE63" s="29"/>
      <c r="LYF63" s="29"/>
      <c r="LYG63" s="29"/>
      <c r="LYH63" s="29"/>
      <c r="LYI63" s="29"/>
      <c r="LYJ63" s="29"/>
      <c r="LYK63" s="29"/>
      <c r="LYL63" s="29"/>
      <c r="LYM63" s="29"/>
      <c r="LYN63" s="29"/>
      <c r="LYO63" s="29"/>
      <c r="LYP63" s="29"/>
      <c r="LYQ63" s="29"/>
      <c r="LYR63" s="29"/>
      <c r="LYS63" s="29"/>
      <c r="LYT63" s="29"/>
      <c r="LYU63" s="29"/>
      <c r="LYV63" s="29"/>
      <c r="LYW63" s="29"/>
      <c r="LYX63" s="29"/>
      <c r="LYY63" s="29"/>
      <c r="LYZ63" s="29"/>
      <c r="LZA63" s="29"/>
      <c r="LZB63" s="29"/>
      <c r="LZC63" s="29"/>
      <c r="LZD63" s="29"/>
      <c r="LZE63" s="29"/>
      <c r="LZF63" s="29"/>
      <c r="LZG63" s="29"/>
      <c r="LZH63" s="29"/>
      <c r="LZI63" s="29"/>
      <c r="LZJ63" s="29"/>
      <c r="LZK63" s="29"/>
      <c r="LZL63" s="29"/>
      <c r="LZM63" s="29"/>
      <c r="LZN63" s="29"/>
      <c r="LZO63" s="29"/>
      <c r="LZP63" s="29"/>
      <c r="LZQ63" s="29"/>
      <c r="LZR63" s="29"/>
      <c r="LZS63" s="29"/>
      <c r="LZT63" s="29"/>
      <c r="LZU63" s="29"/>
      <c r="LZV63" s="29"/>
      <c r="LZW63" s="29"/>
      <c r="LZX63" s="29"/>
      <c r="LZY63" s="29"/>
      <c r="LZZ63" s="29"/>
      <c r="MAA63" s="29"/>
      <c r="MAB63" s="29"/>
      <c r="MAC63" s="29"/>
      <c r="MAD63" s="29"/>
      <c r="MAE63" s="29"/>
      <c r="MAF63" s="29"/>
      <c r="MAG63" s="29"/>
      <c r="MAH63" s="29"/>
      <c r="MAI63" s="29"/>
      <c r="MAJ63" s="29"/>
      <c r="MAK63" s="29"/>
      <c r="MAL63" s="29"/>
      <c r="MAM63" s="29"/>
      <c r="MAN63" s="29"/>
      <c r="MAO63" s="29"/>
      <c r="MAP63" s="29"/>
      <c r="MAQ63" s="29"/>
      <c r="MAR63" s="29"/>
      <c r="MAS63" s="29"/>
      <c r="MAT63" s="29"/>
      <c r="MAU63" s="29"/>
      <c r="MAV63" s="29"/>
      <c r="MAW63" s="29"/>
      <c r="MAX63" s="29"/>
      <c r="MAY63" s="29"/>
      <c r="MAZ63" s="29"/>
      <c r="MBA63" s="29"/>
      <c r="MBB63" s="29"/>
      <c r="MBC63" s="29"/>
      <c r="MBD63" s="29"/>
      <c r="MBE63" s="29"/>
      <c r="MBF63" s="29"/>
      <c r="MBG63" s="29"/>
      <c r="MBH63" s="29"/>
      <c r="MBI63" s="29"/>
      <c r="MBJ63" s="29"/>
      <c r="MBK63" s="29"/>
      <c r="MBL63" s="29"/>
      <c r="MBM63" s="29"/>
      <c r="MBN63" s="29"/>
      <c r="MBO63" s="29"/>
      <c r="MBP63" s="29"/>
      <c r="MBQ63" s="29"/>
      <c r="MBR63" s="29"/>
      <c r="MBS63" s="29"/>
      <c r="MBT63" s="29"/>
      <c r="MBU63" s="29"/>
      <c r="MBV63" s="29"/>
      <c r="MBW63" s="29"/>
      <c r="MBX63" s="29"/>
      <c r="MBY63" s="29"/>
      <c r="MBZ63" s="29"/>
      <c r="MCA63" s="29"/>
      <c r="MCB63" s="29"/>
      <c r="MCC63" s="29"/>
      <c r="MCD63" s="29"/>
      <c r="MCE63" s="29"/>
      <c r="MCF63" s="29"/>
      <c r="MCG63" s="29"/>
      <c r="MCH63" s="29"/>
      <c r="MCI63" s="29"/>
      <c r="MCJ63" s="29"/>
      <c r="MCK63" s="29"/>
      <c r="MCL63" s="29"/>
      <c r="MCM63" s="29"/>
      <c r="MCN63" s="29"/>
      <c r="MCO63" s="29"/>
      <c r="MCP63" s="29"/>
      <c r="MCQ63" s="29"/>
      <c r="MCR63" s="29"/>
      <c r="MCS63" s="29"/>
      <c r="MCT63" s="29"/>
      <c r="MCU63" s="29"/>
      <c r="MCV63" s="29"/>
      <c r="MCW63" s="29"/>
      <c r="MCX63" s="29"/>
      <c r="MCY63" s="29"/>
      <c r="MCZ63" s="29"/>
      <c r="MDA63" s="29"/>
      <c r="MDB63" s="29"/>
      <c r="MDC63" s="29"/>
      <c r="MDD63" s="29"/>
      <c r="MDE63" s="29"/>
      <c r="MDF63" s="29"/>
      <c r="MDG63" s="29"/>
      <c r="MDH63" s="29"/>
      <c r="MDI63" s="29"/>
      <c r="MDJ63" s="29"/>
      <c r="MDK63" s="29"/>
      <c r="MDL63" s="29"/>
      <c r="MDM63" s="29"/>
      <c r="MDN63" s="29"/>
      <c r="MDO63" s="29"/>
      <c r="MDP63" s="29"/>
      <c r="MDQ63" s="29"/>
      <c r="MDR63" s="29"/>
      <c r="MDS63" s="29"/>
      <c r="MDT63" s="29"/>
      <c r="MDU63" s="29"/>
      <c r="MDV63" s="29"/>
      <c r="MDW63" s="29"/>
      <c r="MDX63" s="29"/>
      <c r="MDY63" s="29"/>
      <c r="MDZ63" s="29"/>
      <c r="MEA63" s="29"/>
      <c r="MEB63" s="29"/>
      <c r="MEC63" s="29"/>
      <c r="MED63" s="29"/>
      <c r="MEE63" s="29"/>
      <c r="MEF63" s="29"/>
      <c r="MEG63" s="29"/>
      <c r="MEH63" s="29"/>
      <c r="MEI63" s="29"/>
      <c r="MEJ63" s="29"/>
      <c r="MEK63" s="29"/>
      <c r="MEL63" s="29"/>
      <c r="MEM63" s="29"/>
      <c r="MEN63" s="29"/>
      <c r="MEO63" s="29"/>
      <c r="MEP63" s="29"/>
      <c r="MEQ63" s="29"/>
      <c r="MER63" s="29"/>
      <c r="MES63" s="29"/>
      <c r="MET63" s="29"/>
      <c r="MEU63" s="29"/>
      <c r="MEV63" s="29"/>
      <c r="MEW63" s="29"/>
      <c r="MEX63" s="29"/>
      <c r="MEY63" s="29"/>
      <c r="MEZ63" s="29"/>
      <c r="MFA63" s="29"/>
      <c r="MFB63" s="29"/>
      <c r="MFC63" s="29"/>
      <c r="MFD63" s="29"/>
      <c r="MFE63" s="29"/>
      <c r="MFF63" s="29"/>
      <c r="MFG63" s="29"/>
      <c r="MFH63" s="29"/>
      <c r="MFI63" s="29"/>
      <c r="MFJ63" s="29"/>
      <c r="MFK63" s="29"/>
      <c r="MFL63" s="29"/>
      <c r="MFM63" s="29"/>
      <c r="MFN63" s="29"/>
      <c r="MFO63" s="29"/>
      <c r="MFP63" s="29"/>
      <c r="MFQ63" s="29"/>
      <c r="MFR63" s="29"/>
      <c r="MFS63" s="29"/>
      <c r="MFT63" s="29"/>
      <c r="MFU63" s="29"/>
      <c r="MFV63" s="29"/>
      <c r="MFW63" s="29"/>
      <c r="MFX63" s="29"/>
      <c r="MFY63" s="29"/>
      <c r="MFZ63" s="29"/>
      <c r="MGA63" s="29"/>
      <c r="MGB63" s="29"/>
      <c r="MGC63" s="29"/>
      <c r="MGD63" s="29"/>
      <c r="MGE63" s="29"/>
      <c r="MGF63" s="29"/>
      <c r="MGG63" s="29"/>
      <c r="MGH63" s="29"/>
      <c r="MGI63" s="29"/>
      <c r="MGJ63" s="29"/>
      <c r="MGK63" s="29"/>
      <c r="MGL63" s="29"/>
      <c r="MGM63" s="29"/>
      <c r="MGN63" s="29"/>
      <c r="MGO63" s="29"/>
      <c r="MGP63" s="29"/>
      <c r="MGQ63" s="29"/>
      <c r="MGR63" s="29"/>
      <c r="MGS63" s="29"/>
      <c r="MGT63" s="29"/>
      <c r="MGU63" s="29"/>
      <c r="MGV63" s="29"/>
      <c r="MGW63" s="29"/>
      <c r="MGX63" s="29"/>
      <c r="MGY63" s="29"/>
      <c r="MGZ63" s="29"/>
      <c r="MHA63" s="29"/>
      <c r="MHB63" s="29"/>
      <c r="MHC63" s="29"/>
      <c r="MHD63" s="29"/>
      <c r="MHE63" s="29"/>
      <c r="MHF63" s="29"/>
      <c r="MHG63" s="29"/>
      <c r="MHH63" s="29"/>
      <c r="MHI63" s="29"/>
      <c r="MHJ63" s="29"/>
      <c r="MHK63" s="29"/>
      <c r="MHL63" s="29"/>
      <c r="MHM63" s="29"/>
      <c r="MHN63" s="29"/>
      <c r="MHO63" s="29"/>
      <c r="MHP63" s="29"/>
      <c r="MHQ63" s="29"/>
      <c r="MHR63" s="29"/>
      <c r="MHS63" s="29"/>
      <c r="MHT63" s="29"/>
      <c r="MHU63" s="29"/>
      <c r="MHV63" s="29"/>
      <c r="MHW63" s="29"/>
      <c r="MHX63" s="29"/>
      <c r="MHY63" s="29"/>
      <c r="MHZ63" s="29"/>
      <c r="MIA63" s="29"/>
      <c r="MIB63" s="29"/>
      <c r="MIC63" s="29"/>
      <c r="MID63" s="29"/>
      <c r="MIE63" s="29"/>
      <c r="MIF63" s="29"/>
      <c r="MIG63" s="29"/>
      <c r="MIH63" s="29"/>
      <c r="MII63" s="29"/>
      <c r="MIJ63" s="29"/>
      <c r="MIK63" s="29"/>
      <c r="MIL63" s="29"/>
      <c r="MIM63" s="29"/>
      <c r="MIN63" s="29"/>
      <c r="MIO63" s="29"/>
      <c r="MIP63" s="29"/>
      <c r="MIQ63" s="29"/>
      <c r="MIR63" s="29"/>
      <c r="MIS63" s="29"/>
      <c r="MIT63" s="29"/>
      <c r="MIU63" s="29"/>
      <c r="MIV63" s="29"/>
      <c r="MIW63" s="29"/>
      <c r="MIX63" s="29"/>
      <c r="MIY63" s="29"/>
      <c r="MIZ63" s="29"/>
      <c r="MJA63" s="29"/>
      <c r="MJB63" s="29"/>
      <c r="MJC63" s="29"/>
      <c r="MJD63" s="29"/>
      <c r="MJE63" s="29"/>
      <c r="MJF63" s="29"/>
      <c r="MJG63" s="29"/>
      <c r="MJH63" s="29"/>
      <c r="MJI63" s="29"/>
      <c r="MJJ63" s="29"/>
      <c r="MJK63" s="29"/>
      <c r="MJL63" s="29"/>
      <c r="MJM63" s="29"/>
      <c r="MJN63" s="29"/>
      <c r="MJO63" s="29"/>
      <c r="MJP63" s="29"/>
      <c r="MJQ63" s="29"/>
      <c r="MJR63" s="29"/>
      <c r="MJS63" s="29"/>
      <c r="MJT63" s="29"/>
      <c r="MJU63" s="29"/>
      <c r="MJV63" s="29"/>
      <c r="MJW63" s="29"/>
      <c r="MJX63" s="29"/>
      <c r="MJY63" s="29"/>
      <c r="MJZ63" s="29"/>
      <c r="MKA63" s="29"/>
      <c r="MKB63" s="29"/>
      <c r="MKC63" s="29"/>
      <c r="MKD63" s="29"/>
      <c r="MKE63" s="29"/>
      <c r="MKF63" s="29"/>
      <c r="MKG63" s="29"/>
      <c r="MKH63" s="29"/>
      <c r="MKI63" s="29"/>
      <c r="MKJ63" s="29"/>
      <c r="MKK63" s="29"/>
      <c r="MKL63" s="29"/>
      <c r="MKM63" s="29"/>
      <c r="MKN63" s="29"/>
      <c r="MKO63" s="29"/>
      <c r="MKP63" s="29"/>
      <c r="MKQ63" s="29"/>
      <c r="MKR63" s="29"/>
      <c r="MKS63" s="29"/>
      <c r="MKT63" s="29"/>
      <c r="MKU63" s="29"/>
      <c r="MKV63" s="29"/>
      <c r="MKW63" s="29"/>
      <c r="MKX63" s="29"/>
      <c r="MKY63" s="29"/>
      <c r="MKZ63" s="29"/>
      <c r="MLA63" s="29"/>
      <c r="MLB63" s="29"/>
      <c r="MLC63" s="29"/>
      <c r="MLD63" s="29"/>
      <c r="MLE63" s="29"/>
      <c r="MLF63" s="29"/>
      <c r="MLG63" s="29"/>
      <c r="MLH63" s="29"/>
      <c r="MLI63" s="29"/>
      <c r="MLJ63" s="29"/>
      <c r="MLK63" s="29"/>
      <c r="MLL63" s="29"/>
      <c r="MLM63" s="29"/>
      <c r="MLN63" s="29"/>
      <c r="MLO63" s="29"/>
      <c r="MLP63" s="29"/>
      <c r="MLQ63" s="29"/>
      <c r="MLR63" s="29"/>
      <c r="MLS63" s="29"/>
      <c r="MLT63" s="29"/>
      <c r="MLU63" s="29"/>
      <c r="MLV63" s="29"/>
      <c r="MLW63" s="29"/>
      <c r="MLX63" s="29"/>
      <c r="MLY63" s="29"/>
      <c r="MLZ63" s="29"/>
      <c r="MMA63" s="29"/>
      <c r="MMB63" s="29"/>
      <c r="MMC63" s="29"/>
      <c r="MMD63" s="29"/>
      <c r="MME63" s="29"/>
      <c r="MMF63" s="29"/>
      <c r="MMG63" s="29"/>
      <c r="MMH63" s="29"/>
      <c r="MMI63" s="29"/>
      <c r="MMJ63" s="29"/>
      <c r="MMK63" s="29"/>
      <c r="MML63" s="29"/>
      <c r="MMM63" s="29"/>
      <c r="MMN63" s="29"/>
      <c r="MMO63" s="29"/>
      <c r="MMP63" s="29"/>
      <c r="MMQ63" s="29"/>
      <c r="MMR63" s="29"/>
      <c r="MMS63" s="29"/>
      <c r="MMT63" s="29"/>
      <c r="MMU63" s="29"/>
      <c r="MMV63" s="29"/>
      <c r="MMW63" s="29"/>
      <c r="MMX63" s="29"/>
      <c r="MMY63" s="29"/>
      <c r="MMZ63" s="29"/>
      <c r="MNA63" s="29"/>
      <c r="MNB63" s="29"/>
      <c r="MNC63" s="29"/>
      <c r="MND63" s="29"/>
      <c r="MNE63" s="29"/>
      <c r="MNF63" s="29"/>
      <c r="MNG63" s="29"/>
      <c r="MNH63" s="29"/>
      <c r="MNI63" s="29"/>
      <c r="MNJ63" s="29"/>
      <c r="MNK63" s="29"/>
      <c r="MNL63" s="29"/>
      <c r="MNM63" s="29"/>
      <c r="MNN63" s="29"/>
      <c r="MNO63" s="29"/>
      <c r="MNP63" s="29"/>
      <c r="MNQ63" s="29"/>
      <c r="MNR63" s="29"/>
      <c r="MNS63" s="29"/>
      <c r="MNT63" s="29"/>
      <c r="MNU63" s="29"/>
      <c r="MNV63" s="29"/>
      <c r="MNW63" s="29"/>
      <c r="MNX63" s="29"/>
      <c r="MNY63" s="29"/>
      <c r="MNZ63" s="29"/>
      <c r="MOA63" s="29"/>
      <c r="MOB63" s="29"/>
      <c r="MOC63" s="29"/>
      <c r="MOD63" s="29"/>
      <c r="MOE63" s="29"/>
      <c r="MOF63" s="29"/>
      <c r="MOG63" s="29"/>
      <c r="MOH63" s="29"/>
      <c r="MOI63" s="29"/>
      <c r="MOJ63" s="29"/>
      <c r="MOK63" s="29"/>
      <c r="MOL63" s="29"/>
      <c r="MOM63" s="29"/>
      <c r="MON63" s="29"/>
      <c r="MOO63" s="29"/>
      <c r="MOP63" s="29"/>
      <c r="MOQ63" s="29"/>
      <c r="MOR63" s="29"/>
      <c r="MOS63" s="29"/>
      <c r="MOT63" s="29"/>
      <c r="MOU63" s="29"/>
      <c r="MOV63" s="29"/>
      <c r="MOW63" s="29"/>
      <c r="MOX63" s="29"/>
      <c r="MOY63" s="29"/>
      <c r="MOZ63" s="29"/>
      <c r="MPA63" s="29"/>
      <c r="MPB63" s="29"/>
      <c r="MPC63" s="29"/>
      <c r="MPD63" s="29"/>
      <c r="MPE63" s="29"/>
      <c r="MPF63" s="29"/>
      <c r="MPG63" s="29"/>
      <c r="MPH63" s="29"/>
      <c r="MPI63" s="29"/>
      <c r="MPJ63" s="29"/>
      <c r="MPK63" s="29"/>
      <c r="MPL63" s="29"/>
      <c r="MPM63" s="29"/>
      <c r="MPN63" s="29"/>
      <c r="MPO63" s="29"/>
      <c r="MPP63" s="29"/>
      <c r="MPQ63" s="29"/>
      <c r="MPR63" s="29"/>
      <c r="MPS63" s="29"/>
      <c r="MPT63" s="29"/>
      <c r="MPU63" s="29"/>
      <c r="MPV63" s="29"/>
      <c r="MPW63" s="29"/>
      <c r="MPX63" s="29"/>
      <c r="MPY63" s="29"/>
      <c r="MPZ63" s="29"/>
      <c r="MQA63" s="29"/>
      <c r="MQB63" s="29"/>
      <c r="MQC63" s="29"/>
      <c r="MQD63" s="29"/>
      <c r="MQE63" s="29"/>
      <c r="MQF63" s="29"/>
      <c r="MQG63" s="29"/>
      <c r="MQH63" s="29"/>
      <c r="MQI63" s="29"/>
      <c r="MQJ63" s="29"/>
      <c r="MQK63" s="29"/>
      <c r="MQL63" s="29"/>
      <c r="MQM63" s="29"/>
      <c r="MQN63" s="29"/>
      <c r="MQO63" s="29"/>
      <c r="MQP63" s="29"/>
      <c r="MQQ63" s="29"/>
      <c r="MQR63" s="29"/>
      <c r="MQS63" s="29"/>
      <c r="MQT63" s="29"/>
      <c r="MQU63" s="29"/>
      <c r="MQV63" s="29"/>
      <c r="MQW63" s="29"/>
      <c r="MQX63" s="29"/>
      <c r="MQY63" s="29"/>
      <c r="MQZ63" s="29"/>
      <c r="MRA63" s="29"/>
      <c r="MRB63" s="29"/>
      <c r="MRC63" s="29"/>
      <c r="MRD63" s="29"/>
      <c r="MRE63" s="29"/>
      <c r="MRF63" s="29"/>
      <c r="MRG63" s="29"/>
      <c r="MRH63" s="29"/>
      <c r="MRI63" s="29"/>
      <c r="MRJ63" s="29"/>
      <c r="MRK63" s="29"/>
      <c r="MRL63" s="29"/>
      <c r="MRM63" s="29"/>
      <c r="MRN63" s="29"/>
      <c r="MRO63" s="29"/>
      <c r="MRP63" s="29"/>
      <c r="MRQ63" s="29"/>
      <c r="MRR63" s="29"/>
      <c r="MRS63" s="29"/>
      <c r="MRT63" s="29"/>
      <c r="MRU63" s="29"/>
      <c r="MRV63" s="29"/>
      <c r="MRW63" s="29"/>
      <c r="MRX63" s="29"/>
      <c r="MRY63" s="29"/>
      <c r="MRZ63" s="29"/>
      <c r="MSA63" s="29"/>
      <c r="MSB63" s="29"/>
      <c r="MSC63" s="29"/>
      <c r="MSD63" s="29"/>
      <c r="MSE63" s="29"/>
      <c r="MSF63" s="29"/>
      <c r="MSG63" s="29"/>
      <c r="MSH63" s="29"/>
      <c r="MSI63" s="29"/>
      <c r="MSJ63" s="29"/>
      <c r="MSK63" s="29"/>
      <c r="MSL63" s="29"/>
      <c r="MSM63" s="29"/>
      <c r="MSN63" s="29"/>
      <c r="MSO63" s="29"/>
      <c r="MSP63" s="29"/>
      <c r="MSQ63" s="29"/>
      <c r="MSR63" s="29"/>
      <c r="MSS63" s="29"/>
      <c r="MST63" s="29"/>
      <c r="MSU63" s="29"/>
      <c r="MSV63" s="29"/>
      <c r="MSW63" s="29"/>
      <c r="MSX63" s="29"/>
      <c r="MSY63" s="29"/>
      <c r="MSZ63" s="29"/>
      <c r="MTA63" s="29"/>
      <c r="MTB63" s="29"/>
      <c r="MTC63" s="29"/>
      <c r="MTD63" s="29"/>
      <c r="MTE63" s="29"/>
      <c r="MTF63" s="29"/>
      <c r="MTG63" s="29"/>
      <c r="MTH63" s="29"/>
      <c r="MTI63" s="29"/>
      <c r="MTJ63" s="29"/>
      <c r="MTK63" s="29"/>
      <c r="MTL63" s="29"/>
      <c r="MTM63" s="29"/>
      <c r="MTN63" s="29"/>
      <c r="MTO63" s="29"/>
      <c r="MTP63" s="29"/>
      <c r="MTQ63" s="29"/>
      <c r="MTR63" s="29"/>
      <c r="MTS63" s="29"/>
      <c r="MTT63" s="29"/>
      <c r="MTU63" s="29"/>
      <c r="MTV63" s="29"/>
      <c r="MTW63" s="29"/>
      <c r="MTX63" s="29"/>
      <c r="MTY63" s="29"/>
      <c r="MTZ63" s="29"/>
      <c r="MUA63" s="29"/>
      <c r="MUB63" s="29"/>
      <c r="MUC63" s="29"/>
      <c r="MUD63" s="29"/>
      <c r="MUE63" s="29"/>
      <c r="MUF63" s="29"/>
      <c r="MUG63" s="29"/>
      <c r="MUH63" s="29"/>
      <c r="MUI63" s="29"/>
      <c r="MUJ63" s="29"/>
      <c r="MUK63" s="29"/>
      <c r="MUL63" s="29"/>
      <c r="MUM63" s="29"/>
      <c r="MUN63" s="29"/>
      <c r="MUO63" s="29"/>
      <c r="MUP63" s="29"/>
      <c r="MUQ63" s="29"/>
      <c r="MUR63" s="29"/>
      <c r="MUS63" s="29"/>
      <c r="MUT63" s="29"/>
      <c r="MUU63" s="29"/>
      <c r="MUV63" s="29"/>
      <c r="MUW63" s="29"/>
      <c r="MUX63" s="29"/>
      <c r="MUY63" s="29"/>
      <c r="MUZ63" s="29"/>
      <c r="MVA63" s="29"/>
      <c r="MVB63" s="29"/>
      <c r="MVC63" s="29"/>
      <c r="MVD63" s="29"/>
      <c r="MVE63" s="29"/>
      <c r="MVF63" s="29"/>
      <c r="MVG63" s="29"/>
      <c r="MVH63" s="29"/>
      <c r="MVI63" s="29"/>
      <c r="MVJ63" s="29"/>
      <c r="MVK63" s="29"/>
      <c r="MVL63" s="29"/>
      <c r="MVM63" s="29"/>
      <c r="MVN63" s="29"/>
      <c r="MVO63" s="29"/>
      <c r="MVP63" s="29"/>
      <c r="MVQ63" s="29"/>
      <c r="MVR63" s="29"/>
      <c r="MVS63" s="29"/>
      <c r="MVT63" s="29"/>
      <c r="MVU63" s="29"/>
      <c r="MVV63" s="29"/>
      <c r="MVW63" s="29"/>
      <c r="MVX63" s="29"/>
      <c r="MVY63" s="29"/>
      <c r="MVZ63" s="29"/>
      <c r="MWA63" s="29"/>
      <c r="MWB63" s="29"/>
      <c r="MWC63" s="29"/>
      <c r="MWD63" s="29"/>
      <c r="MWE63" s="29"/>
      <c r="MWF63" s="29"/>
      <c r="MWG63" s="29"/>
      <c r="MWH63" s="29"/>
      <c r="MWI63" s="29"/>
      <c r="MWJ63" s="29"/>
      <c r="MWK63" s="29"/>
      <c r="MWL63" s="29"/>
      <c r="MWM63" s="29"/>
      <c r="MWN63" s="29"/>
      <c r="MWO63" s="29"/>
      <c r="MWP63" s="29"/>
      <c r="MWQ63" s="29"/>
      <c r="MWR63" s="29"/>
      <c r="MWS63" s="29"/>
      <c r="MWT63" s="29"/>
      <c r="MWU63" s="29"/>
      <c r="MWV63" s="29"/>
      <c r="MWW63" s="29"/>
      <c r="MWX63" s="29"/>
      <c r="MWY63" s="29"/>
      <c r="MWZ63" s="29"/>
      <c r="MXA63" s="29"/>
      <c r="MXB63" s="29"/>
      <c r="MXC63" s="29"/>
      <c r="MXD63" s="29"/>
      <c r="MXE63" s="29"/>
      <c r="MXF63" s="29"/>
      <c r="MXG63" s="29"/>
      <c r="MXH63" s="29"/>
      <c r="MXI63" s="29"/>
      <c r="MXJ63" s="29"/>
      <c r="MXK63" s="29"/>
      <c r="MXL63" s="29"/>
      <c r="MXM63" s="29"/>
      <c r="MXN63" s="29"/>
      <c r="MXO63" s="29"/>
      <c r="MXP63" s="29"/>
      <c r="MXQ63" s="29"/>
      <c r="MXR63" s="29"/>
      <c r="MXS63" s="29"/>
      <c r="MXT63" s="29"/>
      <c r="MXU63" s="29"/>
      <c r="MXV63" s="29"/>
      <c r="MXW63" s="29"/>
      <c r="MXX63" s="29"/>
      <c r="MXY63" s="29"/>
      <c r="MXZ63" s="29"/>
      <c r="MYA63" s="29"/>
      <c r="MYB63" s="29"/>
      <c r="MYC63" s="29"/>
      <c r="MYD63" s="29"/>
      <c r="MYE63" s="29"/>
      <c r="MYF63" s="29"/>
      <c r="MYG63" s="29"/>
      <c r="MYH63" s="29"/>
      <c r="MYI63" s="29"/>
      <c r="MYJ63" s="29"/>
      <c r="MYK63" s="29"/>
      <c r="MYL63" s="29"/>
      <c r="MYM63" s="29"/>
      <c r="MYN63" s="29"/>
      <c r="MYO63" s="29"/>
      <c r="MYP63" s="29"/>
      <c r="MYQ63" s="29"/>
      <c r="MYR63" s="29"/>
      <c r="MYS63" s="29"/>
      <c r="MYT63" s="29"/>
      <c r="MYU63" s="29"/>
      <c r="MYV63" s="29"/>
      <c r="MYW63" s="29"/>
      <c r="MYX63" s="29"/>
      <c r="MYY63" s="29"/>
      <c r="MYZ63" s="29"/>
      <c r="MZA63" s="29"/>
      <c r="MZB63" s="29"/>
      <c r="MZC63" s="29"/>
      <c r="MZD63" s="29"/>
      <c r="MZE63" s="29"/>
      <c r="MZF63" s="29"/>
      <c r="MZG63" s="29"/>
      <c r="MZH63" s="29"/>
      <c r="MZI63" s="29"/>
      <c r="MZJ63" s="29"/>
      <c r="MZK63" s="29"/>
      <c r="MZL63" s="29"/>
      <c r="MZM63" s="29"/>
      <c r="MZN63" s="29"/>
      <c r="MZO63" s="29"/>
      <c r="MZP63" s="29"/>
      <c r="MZQ63" s="29"/>
      <c r="MZR63" s="29"/>
      <c r="MZS63" s="29"/>
      <c r="MZT63" s="29"/>
      <c r="MZU63" s="29"/>
      <c r="MZV63" s="29"/>
      <c r="MZW63" s="29"/>
      <c r="MZX63" s="29"/>
      <c r="MZY63" s="29"/>
      <c r="MZZ63" s="29"/>
      <c r="NAA63" s="29"/>
      <c r="NAB63" s="29"/>
      <c r="NAC63" s="29"/>
      <c r="NAD63" s="29"/>
      <c r="NAE63" s="29"/>
      <c r="NAF63" s="29"/>
      <c r="NAG63" s="29"/>
      <c r="NAH63" s="29"/>
      <c r="NAI63" s="29"/>
      <c r="NAJ63" s="29"/>
      <c r="NAK63" s="29"/>
      <c r="NAL63" s="29"/>
      <c r="NAM63" s="29"/>
      <c r="NAN63" s="29"/>
      <c r="NAO63" s="29"/>
      <c r="NAP63" s="29"/>
      <c r="NAQ63" s="29"/>
      <c r="NAR63" s="29"/>
      <c r="NAS63" s="29"/>
      <c r="NAT63" s="29"/>
      <c r="NAU63" s="29"/>
      <c r="NAV63" s="29"/>
      <c r="NAW63" s="29"/>
      <c r="NAX63" s="29"/>
      <c r="NAY63" s="29"/>
      <c r="NAZ63" s="29"/>
      <c r="NBA63" s="29"/>
      <c r="NBB63" s="29"/>
      <c r="NBC63" s="29"/>
      <c r="NBD63" s="29"/>
      <c r="NBE63" s="29"/>
      <c r="NBF63" s="29"/>
      <c r="NBG63" s="29"/>
      <c r="NBH63" s="29"/>
      <c r="NBI63" s="29"/>
      <c r="NBJ63" s="29"/>
      <c r="NBK63" s="29"/>
      <c r="NBL63" s="29"/>
      <c r="NBM63" s="29"/>
      <c r="NBN63" s="29"/>
      <c r="NBO63" s="29"/>
      <c r="NBP63" s="29"/>
      <c r="NBQ63" s="29"/>
      <c r="NBR63" s="29"/>
      <c r="NBS63" s="29"/>
      <c r="NBT63" s="29"/>
      <c r="NBU63" s="29"/>
      <c r="NBV63" s="29"/>
      <c r="NBW63" s="29"/>
      <c r="NBX63" s="29"/>
      <c r="NBY63" s="29"/>
      <c r="NBZ63" s="29"/>
      <c r="NCA63" s="29"/>
      <c r="NCB63" s="29"/>
      <c r="NCC63" s="29"/>
      <c r="NCD63" s="29"/>
      <c r="NCE63" s="29"/>
      <c r="NCF63" s="29"/>
      <c r="NCG63" s="29"/>
      <c r="NCH63" s="29"/>
      <c r="NCI63" s="29"/>
      <c r="NCJ63" s="29"/>
      <c r="NCK63" s="29"/>
      <c r="NCL63" s="29"/>
      <c r="NCM63" s="29"/>
      <c r="NCN63" s="29"/>
      <c r="NCO63" s="29"/>
      <c r="NCP63" s="29"/>
      <c r="NCQ63" s="29"/>
      <c r="NCR63" s="29"/>
      <c r="NCS63" s="29"/>
      <c r="NCT63" s="29"/>
      <c r="NCU63" s="29"/>
      <c r="NCV63" s="29"/>
      <c r="NCW63" s="29"/>
      <c r="NCX63" s="29"/>
      <c r="NCY63" s="29"/>
      <c r="NCZ63" s="29"/>
      <c r="NDA63" s="29"/>
      <c r="NDB63" s="29"/>
      <c r="NDC63" s="29"/>
      <c r="NDD63" s="29"/>
      <c r="NDE63" s="29"/>
      <c r="NDF63" s="29"/>
      <c r="NDG63" s="29"/>
      <c r="NDH63" s="29"/>
      <c r="NDI63" s="29"/>
      <c r="NDJ63" s="29"/>
      <c r="NDK63" s="29"/>
      <c r="NDL63" s="29"/>
      <c r="NDM63" s="29"/>
      <c r="NDN63" s="29"/>
      <c r="NDO63" s="29"/>
      <c r="NDP63" s="29"/>
      <c r="NDQ63" s="29"/>
      <c r="NDR63" s="29"/>
      <c r="NDS63" s="29"/>
      <c r="NDT63" s="29"/>
      <c r="NDU63" s="29"/>
      <c r="NDV63" s="29"/>
      <c r="NDW63" s="29"/>
      <c r="NDX63" s="29"/>
      <c r="NDY63" s="29"/>
      <c r="NDZ63" s="29"/>
      <c r="NEA63" s="29"/>
      <c r="NEB63" s="29"/>
      <c r="NEC63" s="29"/>
      <c r="NED63" s="29"/>
      <c r="NEE63" s="29"/>
      <c r="NEF63" s="29"/>
      <c r="NEG63" s="29"/>
      <c r="NEH63" s="29"/>
      <c r="NEI63" s="29"/>
      <c r="NEJ63" s="29"/>
      <c r="NEK63" s="29"/>
      <c r="NEL63" s="29"/>
      <c r="NEM63" s="29"/>
      <c r="NEN63" s="29"/>
      <c r="NEO63" s="29"/>
      <c r="NEP63" s="29"/>
      <c r="NEQ63" s="29"/>
      <c r="NER63" s="29"/>
      <c r="NES63" s="29"/>
      <c r="NET63" s="29"/>
      <c r="NEU63" s="29"/>
      <c r="NEV63" s="29"/>
      <c r="NEW63" s="29"/>
      <c r="NEX63" s="29"/>
      <c r="NEY63" s="29"/>
      <c r="NEZ63" s="29"/>
      <c r="NFA63" s="29"/>
      <c r="NFB63" s="29"/>
      <c r="NFC63" s="29"/>
      <c r="NFD63" s="29"/>
      <c r="NFE63" s="29"/>
      <c r="NFF63" s="29"/>
      <c r="NFG63" s="29"/>
      <c r="NFH63" s="29"/>
      <c r="NFI63" s="29"/>
      <c r="NFJ63" s="29"/>
      <c r="NFK63" s="29"/>
      <c r="NFL63" s="29"/>
      <c r="NFM63" s="29"/>
      <c r="NFN63" s="29"/>
      <c r="NFO63" s="29"/>
      <c r="NFP63" s="29"/>
      <c r="NFQ63" s="29"/>
      <c r="NFR63" s="29"/>
      <c r="NFS63" s="29"/>
      <c r="NFT63" s="29"/>
      <c r="NFU63" s="29"/>
      <c r="NFV63" s="29"/>
      <c r="NFW63" s="29"/>
      <c r="NFX63" s="29"/>
      <c r="NFY63" s="29"/>
      <c r="NFZ63" s="29"/>
      <c r="NGA63" s="29"/>
      <c r="NGB63" s="29"/>
      <c r="NGC63" s="29"/>
      <c r="NGD63" s="29"/>
      <c r="NGE63" s="29"/>
      <c r="NGF63" s="29"/>
      <c r="NGG63" s="29"/>
      <c r="NGH63" s="29"/>
      <c r="NGI63" s="29"/>
      <c r="NGJ63" s="29"/>
      <c r="NGK63" s="29"/>
      <c r="NGL63" s="29"/>
      <c r="NGM63" s="29"/>
      <c r="NGN63" s="29"/>
      <c r="NGO63" s="29"/>
      <c r="NGP63" s="29"/>
      <c r="NGQ63" s="29"/>
      <c r="NGR63" s="29"/>
      <c r="NGS63" s="29"/>
      <c r="NGT63" s="29"/>
      <c r="NGU63" s="29"/>
      <c r="NGV63" s="29"/>
      <c r="NGW63" s="29"/>
      <c r="NGX63" s="29"/>
      <c r="NGY63" s="29"/>
      <c r="NGZ63" s="29"/>
      <c r="NHA63" s="29"/>
      <c r="NHB63" s="29"/>
      <c r="NHC63" s="29"/>
      <c r="NHD63" s="29"/>
      <c r="NHE63" s="29"/>
      <c r="NHF63" s="29"/>
      <c r="NHG63" s="29"/>
      <c r="NHH63" s="29"/>
      <c r="NHI63" s="29"/>
      <c r="NHJ63" s="29"/>
      <c r="NHK63" s="29"/>
      <c r="NHL63" s="29"/>
      <c r="NHM63" s="29"/>
      <c r="NHN63" s="29"/>
      <c r="NHO63" s="29"/>
      <c r="NHP63" s="29"/>
      <c r="NHQ63" s="29"/>
      <c r="NHR63" s="29"/>
      <c r="NHS63" s="29"/>
      <c r="NHT63" s="29"/>
      <c r="NHU63" s="29"/>
      <c r="NHV63" s="29"/>
      <c r="NHW63" s="29"/>
      <c r="NHX63" s="29"/>
      <c r="NHY63" s="29"/>
      <c r="NHZ63" s="29"/>
      <c r="NIA63" s="29"/>
      <c r="NIB63" s="29"/>
      <c r="NIC63" s="29"/>
      <c r="NID63" s="29"/>
      <c r="NIE63" s="29"/>
      <c r="NIF63" s="29"/>
      <c r="NIG63" s="29"/>
      <c r="NIH63" s="29"/>
      <c r="NII63" s="29"/>
      <c r="NIJ63" s="29"/>
      <c r="NIK63" s="29"/>
      <c r="NIL63" s="29"/>
      <c r="NIM63" s="29"/>
      <c r="NIN63" s="29"/>
      <c r="NIO63" s="29"/>
      <c r="NIP63" s="29"/>
      <c r="NIQ63" s="29"/>
      <c r="NIR63" s="29"/>
      <c r="NIS63" s="29"/>
      <c r="NIT63" s="29"/>
      <c r="NIU63" s="29"/>
      <c r="NIV63" s="29"/>
      <c r="NIW63" s="29"/>
      <c r="NIX63" s="29"/>
      <c r="NIY63" s="29"/>
      <c r="NIZ63" s="29"/>
      <c r="NJA63" s="29"/>
      <c r="NJB63" s="29"/>
      <c r="NJC63" s="29"/>
      <c r="NJD63" s="29"/>
      <c r="NJE63" s="29"/>
      <c r="NJF63" s="29"/>
      <c r="NJG63" s="29"/>
      <c r="NJH63" s="29"/>
      <c r="NJI63" s="29"/>
      <c r="NJJ63" s="29"/>
      <c r="NJK63" s="29"/>
      <c r="NJL63" s="29"/>
      <c r="NJM63" s="29"/>
      <c r="NJN63" s="29"/>
      <c r="NJO63" s="29"/>
      <c r="NJP63" s="29"/>
      <c r="NJQ63" s="29"/>
      <c r="NJR63" s="29"/>
      <c r="NJS63" s="29"/>
      <c r="NJT63" s="29"/>
      <c r="NJU63" s="29"/>
      <c r="NJV63" s="29"/>
      <c r="NJW63" s="29"/>
      <c r="NJX63" s="29"/>
      <c r="NJY63" s="29"/>
      <c r="NJZ63" s="29"/>
      <c r="NKA63" s="29"/>
      <c r="NKB63" s="29"/>
      <c r="NKC63" s="29"/>
      <c r="NKD63" s="29"/>
      <c r="NKE63" s="29"/>
      <c r="NKF63" s="29"/>
      <c r="NKG63" s="29"/>
      <c r="NKH63" s="29"/>
      <c r="NKI63" s="29"/>
      <c r="NKJ63" s="29"/>
      <c r="NKK63" s="29"/>
      <c r="NKL63" s="29"/>
      <c r="NKM63" s="29"/>
      <c r="NKN63" s="29"/>
      <c r="NKO63" s="29"/>
      <c r="NKP63" s="29"/>
      <c r="NKQ63" s="29"/>
      <c r="NKR63" s="29"/>
      <c r="NKS63" s="29"/>
      <c r="NKT63" s="29"/>
      <c r="NKU63" s="29"/>
      <c r="NKV63" s="29"/>
      <c r="NKW63" s="29"/>
      <c r="NKX63" s="29"/>
      <c r="NKY63" s="29"/>
      <c r="NKZ63" s="29"/>
      <c r="NLA63" s="29"/>
      <c r="NLB63" s="29"/>
      <c r="NLC63" s="29"/>
      <c r="NLD63" s="29"/>
      <c r="NLE63" s="29"/>
      <c r="NLF63" s="29"/>
      <c r="NLG63" s="29"/>
      <c r="NLH63" s="29"/>
      <c r="NLI63" s="29"/>
      <c r="NLJ63" s="29"/>
      <c r="NLK63" s="29"/>
      <c r="NLL63" s="29"/>
      <c r="NLM63" s="29"/>
      <c r="NLN63" s="29"/>
      <c r="NLO63" s="29"/>
      <c r="NLP63" s="29"/>
      <c r="NLQ63" s="29"/>
      <c r="NLR63" s="29"/>
      <c r="NLS63" s="29"/>
      <c r="NLT63" s="29"/>
      <c r="NLU63" s="29"/>
      <c r="NLV63" s="29"/>
      <c r="NLW63" s="29"/>
      <c r="NLX63" s="29"/>
      <c r="NLY63" s="29"/>
      <c r="NLZ63" s="29"/>
      <c r="NMA63" s="29"/>
      <c r="NMB63" s="29"/>
      <c r="NMC63" s="29"/>
      <c r="NMD63" s="29"/>
      <c r="NME63" s="29"/>
      <c r="NMF63" s="29"/>
      <c r="NMG63" s="29"/>
      <c r="NMH63" s="29"/>
      <c r="NMI63" s="29"/>
      <c r="NMJ63" s="29"/>
      <c r="NMK63" s="29"/>
      <c r="NML63" s="29"/>
      <c r="NMM63" s="29"/>
      <c r="NMN63" s="29"/>
      <c r="NMO63" s="29"/>
      <c r="NMP63" s="29"/>
      <c r="NMQ63" s="29"/>
      <c r="NMR63" s="29"/>
      <c r="NMS63" s="29"/>
      <c r="NMT63" s="29"/>
      <c r="NMU63" s="29"/>
      <c r="NMV63" s="29"/>
      <c r="NMW63" s="29"/>
      <c r="NMX63" s="29"/>
      <c r="NMY63" s="29"/>
      <c r="NMZ63" s="29"/>
      <c r="NNA63" s="29"/>
      <c r="NNB63" s="29"/>
      <c r="NNC63" s="29"/>
      <c r="NND63" s="29"/>
      <c r="NNE63" s="29"/>
      <c r="NNF63" s="29"/>
      <c r="NNG63" s="29"/>
      <c r="NNH63" s="29"/>
      <c r="NNI63" s="29"/>
      <c r="NNJ63" s="29"/>
      <c r="NNK63" s="29"/>
      <c r="NNL63" s="29"/>
      <c r="NNM63" s="29"/>
      <c r="NNN63" s="29"/>
      <c r="NNO63" s="29"/>
      <c r="NNP63" s="29"/>
      <c r="NNQ63" s="29"/>
      <c r="NNR63" s="29"/>
      <c r="NNS63" s="29"/>
      <c r="NNT63" s="29"/>
      <c r="NNU63" s="29"/>
      <c r="NNV63" s="29"/>
      <c r="NNW63" s="29"/>
      <c r="NNX63" s="29"/>
      <c r="NNY63" s="29"/>
      <c r="NNZ63" s="29"/>
      <c r="NOA63" s="29"/>
      <c r="NOB63" s="29"/>
      <c r="NOC63" s="29"/>
      <c r="NOD63" s="29"/>
      <c r="NOE63" s="29"/>
      <c r="NOF63" s="29"/>
      <c r="NOG63" s="29"/>
      <c r="NOH63" s="29"/>
      <c r="NOI63" s="29"/>
      <c r="NOJ63" s="29"/>
      <c r="NOK63" s="29"/>
      <c r="NOL63" s="29"/>
      <c r="NOM63" s="29"/>
      <c r="NON63" s="29"/>
      <c r="NOO63" s="29"/>
      <c r="NOP63" s="29"/>
      <c r="NOQ63" s="29"/>
      <c r="NOR63" s="29"/>
      <c r="NOS63" s="29"/>
      <c r="NOT63" s="29"/>
      <c r="NOU63" s="29"/>
      <c r="NOV63" s="29"/>
      <c r="NOW63" s="29"/>
      <c r="NOX63" s="29"/>
      <c r="NOY63" s="29"/>
      <c r="NOZ63" s="29"/>
      <c r="NPA63" s="29"/>
      <c r="NPB63" s="29"/>
      <c r="NPC63" s="29"/>
      <c r="NPD63" s="29"/>
      <c r="NPE63" s="29"/>
      <c r="NPF63" s="29"/>
      <c r="NPG63" s="29"/>
      <c r="NPH63" s="29"/>
      <c r="NPI63" s="29"/>
      <c r="NPJ63" s="29"/>
      <c r="NPK63" s="29"/>
      <c r="NPL63" s="29"/>
      <c r="NPM63" s="29"/>
      <c r="NPN63" s="29"/>
      <c r="NPO63" s="29"/>
      <c r="NPP63" s="29"/>
      <c r="NPQ63" s="29"/>
      <c r="NPR63" s="29"/>
      <c r="NPS63" s="29"/>
      <c r="NPT63" s="29"/>
      <c r="NPU63" s="29"/>
      <c r="NPV63" s="29"/>
      <c r="NPW63" s="29"/>
      <c r="NPX63" s="29"/>
      <c r="NPY63" s="29"/>
      <c r="NPZ63" s="29"/>
      <c r="NQA63" s="29"/>
      <c r="NQB63" s="29"/>
      <c r="NQC63" s="29"/>
      <c r="NQD63" s="29"/>
      <c r="NQE63" s="29"/>
      <c r="NQF63" s="29"/>
      <c r="NQG63" s="29"/>
      <c r="NQH63" s="29"/>
      <c r="NQI63" s="29"/>
      <c r="NQJ63" s="29"/>
      <c r="NQK63" s="29"/>
      <c r="NQL63" s="29"/>
      <c r="NQM63" s="29"/>
      <c r="NQN63" s="29"/>
      <c r="NQO63" s="29"/>
      <c r="NQP63" s="29"/>
      <c r="NQQ63" s="29"/>
      <c r="NQR63" s="29"/>
      <c r="NQS63" s="29"/>
      <c r="NQT63" s="29"/>
      <c r="NQU63" s="29"/>
      <c r="NQV63" s="29"/>
      <c r="NQW63" s="29"/>
      <c r="NQX63" s="29"/>
      <c r="NQY63" s="29"/>
      <c r="NQZ63" s="29"/>
      <c r="NRA63" s="29"/>
      <c r="NRB63" s="29"/>
      <c r="NRC63" s="29"/>
      <c r="NRD63" s="29"/>
      <c r="NRE63" s="29"/>
      <c r="NRF63" s="29"/>
      <c r="NRG63" s="29"/>
      <c r="NRH63" s="29"/>
      <c r="NRI63" s="29"/>
      <c r="NRJ63" s="29"/>
      <c r="NRK63" s="29"/>
      <c r="NRL63" s="29"/>
      <c r="NRM63" s="29"/>
      <c r="NRN63" s="29"/>
      <c r="NRO63" s="29"/>
      <c r="NRP63" s="29"/>
      <c r="NRQ63" s="29"/>
      <c r="NRR63" s="29"/>
      <c r="NRS63" s="29"/>
      <c r="NRT63" s="29"/>
      <c r="NRU63" s="29"/>
      <c r="NRV63" s="29"/>
      <c r="NRW63" s="29"/>
      <c r="NRX63" s="29"/>
      <c r="NRY63" s="29"/>
      <c r="NRZ63" s="29"/>
      <c r="NSA63" s="29"/>
      <c r="NSB63" s="29"/>
      <c r="NSC63" s="29"/>
      <c r="NSD63" s="29"/>
      <c r="NSE63" s="29"/>
      <c r="NSF63" s="29"/>
      <c r="NSG63" s="29"/>
      <c r="NSH63" s="29"/>
      <c r="NSI63" s="29"/>
      <c r="NSJ63" s="29"/>
      <c r="NSK63" s="29"/>
      <c r="NSL63" s="29"/>
      <c r="NSM63" s="29"/>
      <c r="NSN63" s="29"/>
      <c r="NSO63" s="29"/>
      <c r="NSP63" s="29"/>
      <c r="NSQ63" s="29"/>
      <c r="NSR63" s="29"/>
      <c r="NSS63" s="29"/>
      <c r="NST63" s="29"/>
      <c r="NSU63" s="29"/>
      <c r="NSV63" s="29"/>
      <c r="NSW63" s="29"/>
      <c r="NSX63" s="29"/>
      <c r="NSY63" s="29"/>
      <c r="NSZ63" s="29"/>
      <c r="NTA63" s="29"/>
      <c r="NTB63" s="29"/>
      <c r="NTC63" s="29"/>
      <c r="NTD63" s="29"/>
      <c r="NTE63" s="29"/>
      <c r="NTF63" s="29"/>
      <c r="NTG63" s="29"/>
      <c r="NTH63" s="29"/>
      <c r="NTI63" s="29"/>
      <c r="NTJ63" s="29"/>
      <c r="NTK63" s="29"/>
      <c r="NTL63" s="29"/>
      <c r="NTM63" s="29"/>
      <c r="NTN63" s="29"/>
      <c r="NTO63" s="29"/>
      <c r="NTP63" s="29"/>
      <c r="NTQ63" s="29"/>
      <c r="NTR63" s="29"/>
      <c r="NTS63" s="29"/>
      <c r="NTT63" s="29"/>
      <c r="NTU63" s="29"/>
      <c r="NTV63" s="29"/>
      <c r="NTW63" s="29"/>
      <c r="NTX63" s="29"/>
      <c r="NTY63" s="29"/>
      <c r="NTZ63" s="29"/>
      <c r="NUA63" s="29"/>
      <c r="NUB63" s="29"/>
      <c r="NUC63" s="29"/>
      <c r="NUD63" s="29"/>
      <c r="NUE63" s="29"/>
      <c r="NUF63" s="29"/>
      <c r="NUG63" s="29"/>
      <c r="NUH63" s="29"/>
      <c r="NUI63" s="29"/>
      <c r="NUJ63" s="29"/>
      <c r="NUK63" s="29"/>
      <c r="NUL63" s="29"/>
      <c r="NUM63" s="29"/>
      <c r="NUN63" s="29"/>
      <c r="NUO63" s="29"/>
      <c r="NUP63" s="29"/>
      <c r="NUQ63" s="29"/>
      <c r="NUR63" s="29"/>
      <c r="NUS63" s="29"/>
      <c r="NUT63" s="29"/>
      <c r="NUU63" s="29"/>
      <c r="NUV63" s="29"/>
      <c r="NUW63" s="29"/>
      <c r="NUX63" s="29"/>
      <c r="NUY63" s="29"/>
      <c r="NUZ63" s="29"/>
      <c r="NVA63" s="29"/>
      <c r="NVB63" s="29"/>
      <c r="NVC63" s="29"/>
      <c r="NVD63" s="29"/>
      <c r="NVE63" s="29"/>
      <c r="NVF63" s="29"/>
      <c r="NVG63" s="29"/>
      <c r="NVH63" s="29"/>
      <c r="NVI63" s="29"/>
      <c r="NVJ63" s="29"/>
      <c r="NVK63" s="29"/>
      <c r="NVL63" s="29"/>
      <c r="NVM63" s="29"/>
      <c r="NVN63" s="29"/>
      <c r="NVO63" s="29"/>
      <c r="NVP63" s="29"/>
      <c r="NVQ63" s="29"/>
      <c r="NVR63" s="29"/>
      <c r="NVS63" s="29"/>
      <c r="NVT63" s="29"/>
      <c r="NVU63" s="29"/>
      <c r="NVV63" s="29"/>
      <c r="NVW63" s="29"/>
      <c r="NVX63" s="29"/>
      <c r="NVY63" s="29"/>
      <c r="NVZ63" s="29"/>
      <c r="NWA63" s="29"/>
      <c r="NWB63" s="29"/>
      <c r="NWC63" s="29"/>
      <c r="NWD63" s="29"/>
      <c r="NWE63" s="29"/>
      <c r="NWF63" s="29"/>
      <c r="NWG63" s="29"/>
      <c r="NWH63" s="29"/>
      <c r="NWI63" s="29"/>
      <c r="NWJ63" s="29"/>
      <c r="NWK63" s="29"/>
      <c r="NWL63" s="29"/>
      <c r="NWM63" s="29"/>
      <c r="NWN63" s="29"/>
      <c r="NWO63" s="29"/>
      <c r="NWP63" s="29"/>
      <c r="NWQ63" s="29"/>
      <c r="NWR63" s="29"/>
      <c r="NWS63" s="29"/>
      <c r="NWT63" s="29"/>
      <c r="NWU63" s="29"/>
      <c r="NWV63" s="29"/>
      <c r="NWW63" s="29"/>
      <c r="NWX63" s="29"/>
      <c r="NWY63" s="29"/>
      <c r="NWZ63" s="29"/>
      <c r="NXA63" s="29"/>
      <c r="NXB63" s="29"/>
      <c r="NXC63" s="29"/>
      <c r="NXD63" s="29"/>
      <c r="NXE63" s="29"/>
      <c r="NXF63" s="29"/>
      <c r="NXG63" s="29"/>
      <c r="NXH63" s="29"/>
      <c r="NXI63" s="29"/>
      <c r="NXJ63" s="29"/>
      <c r="NXK63" s="29"/>
      <c r="NXL63" s="29"/>
      <c r="NXM63" s="29"/>
      <c r="NXN63" s="29"/>
      <c r="NXO63" s="29"/>
      <c r="NXP63" s="29"/>
      <c r="NXQ63" s="29"/>
      <c r="NXR63" s="29"/>
      <c r="NXS63" s="29"/>
      <c r="NXT63" s="29"/>
      <c r="NXU63" s="29"/>
      <c r="NXV63" s="29"/>
      <c r="NXW63" s="29"/>
      <c r="NXX63" s="29"/>
      <c r="NXY63" s="29"/>
      <c r="NXZ63" s="29"/>
      <c r="NYA63" s="29"/>
      <c r="NYB63" s="29"/>
      <c r="NYC63" s="29"/>
      <c r="NYD63" s="29"/>
      <c r="NYE63" s="29"/>
      <c r="NYF63" s="29"/>
      <c r="NYG63" s="29"/>
      <c r="NYH63" s="29"/>
      <c r="NYI63" s="29"/>
      <c r="NYJ63" s="29"/>
      <c r="NYK63" s="29"/>
      <c r="NYL63" s="29"/>
      <c r="NYM63" s="29"/>
      <c r="NYN63" s="29"/>
      <c r="NYO63" s="29"/>
      <c r="NYP63" s="29"/>
      <c r="NYQ63" s="29"/>
      <c r="NYR63" s="29"/>
      <c r="NYS63" s="29"/>
      <c r="NYT63" s="29"/>
      <c r="NYU63" s="29"/>
      <c r="NYV63" s="29"/>
      <c r="NYW63" s="29"/>
      <c r="NYX63" s="29"/>
      <c r="NYY63" s="29"/>
      <c r="NYZ63" s="29"/>
      <c r="NZA63" s="29"/>
      <c r="NZB63" s="29"/>
      <c r="NZC63" s="29"/>
      <c r="NZD63" s="29"/>
      <c r="NZE63" s="29"/>
      <c r="NZF63" s="29"/>
      <c r="NZG63" s="29"/>
      <c r="NZH63" s="29"/>
      <c r="NZI63" s="29"/>
      <c r="NZJ63" s="29"/>
      <c r="NZK63" s="29"/>
      <c r="NZL63" s="29"/>
      <c r="NZM63" s="29"/>
      <c r="NZN63" s="29"/>
      <c r="NZO63" s="29"/>
      <c r="NZP63" s="29"/>
      <c r="NZQ63" s="29"/>
      <c r="NZR63" s="29"/>
      <c r="NZS63" s="29"/>
      <c r="NZT63" s="29"/>
      <c r="NZU63" s="29"/>
      <c r="NZV63" s="29"/>
      <c r="NZW63" s="29"/>
      <c r="NZX63" s="29"/>
      <c r="NZY63" s="29"/>
      <c r="NZZ63" s="29"/>
      <c r="OAA63" s="29"/>
      <c r="OAB63" s="29"/>
      <c r="OAC63" s="29"/>
      <c r="OAD63" s="29"/>
      <c r="OAE63" s="29"/>
      <c r="OAF63" s="29"/>
      <c r="OAG63" s="29"/>
      <c r="OAH63" s="29"/>
      <c r="OAI63" s="29"/>
      <c r="OAJ63" s="29"/>
      <c r="OAK63" s="29"/>
      <c r="OAL63" s="29"/>
      <c r="OAM63" s="29"/>
      <c r="OAN63" s="29"/>
      <c r="OAO63" s="29"/>
      <c r="OAP63" s="29"/>
      <c r="OAQ63" s="29"/>
      <c r="OAR63" s="29"/>
      <c r="OAS63" s="29"/>
      <c r="OAT63" s="29"/>
      <c r="OAU63" s="29"/>
      <c r="OAV63" s="29"/>
      <c r="OAW63" s="29"/>
      <c r="OAX63" s="29"/>
      <c r="OAY63" s="29"/>
      <c r="OAZ63" s="29"/>
      <c r="OBA63" s="29"/>
      <c r="OBB63" s="29"/>
      <c r="OBC63" s="29"/>
      <c r="OBD63" s="29"/>
      <c r="OBE63" s="29"/>
      <c r="OBF63" s="29"/>
      <c r="OBG63" s="29"/>
      <c r="OBH63" s="29"/>
      <c r="OBI63" s="29"/>
      <c r="OBJ63" s="29"/>
      <c r="OBK63" s="29"/>
      <c r="OBL63" s="29"/>
      <c r="OBM63" s="29"/>
      <c r="OBN63" s="29"/>
      <c r="OBO63" s="29"/>
      <c r="OBP63" s="29"/>
      <c r="OBQ63" s="29"/>
      <c r="OBR63" s="29"/>
      <c r="OBS63" s="29"/>
      <c r="OBT63" s="29"/>
      <c r="OBU63" s="29"/>
      <c r="OBV63" s="29"/>
      <c r="OBW63" s="29"/>
      <c r="OBX63" s="29"/>
      <c r="OBY63" s="29"/>
      <c r="OBZ63" s="29"/>
      <c r="OCA63" s="29"/>
      <c r="OCB63" s="29"/>
      <c r="OCC63" s="29"/>
      <c r="OCD63" s="29"/>
      <c r="OCE63" s="29"/>
      <c r="OCF63" s="29"/>
      <c r="OCG63" s="29"/>
      <c r="OCH63" s="29"/>
      <c r="OCI63" s="29"/>
      <c r="OCJ63" s="29"/>
      <c r="OCK63" s="29"/>
      <c r="OCL63" s="29"/>
      <c r="OCM63" s="29"/>
      <c r="OCN63" s="29"/>
      <c r="OCO63" s="29"/>
      <c r="OCP63" s="29"/>
      <c r="OCQ63" s="29"/>
      <c r="OCR63" s="29"/>
      <c r="OCS63" s="29"/>
      <c r="OCT63" s="29"/>
      <c r="OCU63" s="29"/>
      <c r="OCV63" s="29"/>
      <c r="OCW63" s="29"/>
      <c r="OCX63" s="29"/>
      <c r="OCY63" s="29"/>
      <c r="OCZ63" s="29"/>
      <c r="ODA63" s="29"/>
      <c r="ODB63" s="29"/>
      <c r="ODC63" s="29"/>
      <c r="ODD63" s="29"/>
      <c r="ODE63" s="29"/>
      <c r="ODF63" s="29"/>
      <c r="ODG63" s="29"/>
      <c r="ODH63" s="29"/>
      <c r="ODI63" s="29"/>
      <c r="ODJ63" s="29"/>
      <c r="ODK63" s="29"/>
      <c r="ODL63" s="29"/>
      <c r="ODM63" s="29"/>
      <c r="ODN63" s="29"/>
      <c r="ODO63" s="29"/>
      <c r="ODP63" s="29"/>
      <c r="ODQ63" s="29"/>
      <c r="ODR63" s="29"/>
      <c r="ODS63" s="29"/>
      <c r="ODT63" s="29"/>
      <c r="ODU63" s="29"/>
      <c r="ODV63" s="29"/>
      <c r="ODW63" s="29"/>
      <c r="ODX63" s="29"/>
      <c r="ODY63" s="29"/>
      <c r="ODZ63" s="29"/>
      <c r="OEA63" s="29"/>
      <c r="OEB63" s="29"/>
      <c r="OEC63" s="29"/>
      <c r="OED63" s="29"/>
      <c r="OEE63" s="29"/>
      <c r="OEF63" s="29"/>
      <c r="OEG63" s="29"/>
      <c r="OEH63" s="29"/>
      <c r="OEI63" s="29"/>
      <c r="OEJ63" s="29"/>
      <c r="OEK63" s="29"/>
      <c r="OEL63" s="29"/>
      <c r="OEM63" s="29"/>
      <c r="OEN63" s="29"/>
      <c r="OEO63" s="29"/>
      <c r="OEP63" s="29"/>
      <c r="OEQ63" s="29"/>
      <c r="OER63" s="29"/>
      <c r="OES63" s="29"/>
      <c r="OET63" s="29"/>
      <c r="OEU63" s="29"/>
      <c r="OEV63" s="29"/>
      <c r="OEW63" s="29"/>
      <c r="OEX63" s="29"/>
      <c r="OEY63" s="29"/>
      <c r="OEZ63" s="29"/>
      <c r="OFA63" s="29"/>
      <c r="OFB63" s="29"/>
      <c r="OFC63" s="29"/>
      <c r="OFD63" s="29"/>
      <c r="OFE63" s="29"/>
      <c r="OFF63" s="29"/>
      <c r="OFG63" s="29"/>
      <c r="OFH63" s="29"/>
      <c r="OFI63" s="29"/>
      <c r="OFJ63" s="29"/>
      <c r="OFK63" s="29"/>
      <c r="OFL63" s="29"/>
      <c r="OFM63" s="29"/>
      <c r="OFN63" s="29"/>
      <c r="OFO63" s="29"/>
      <c r="OFP63" s="29"/>
      <c r="OFQ63" s="29"/>
      <c r="OFR63" s="29"/>
      <c r="OFS63" s="29"/>
      <c r="OFT63" s="29"/>
      <c r="OFU63" s="29"/>
      <c r="OFV63" s="29"/>
      <c r="OFW63" s="29"/>
      <c r="OFX63" s="29"/>
      <c r="OFY63" s="29"/>
      <c r="OFZ63" s="29"/>
      <c r="OGA63" s="29"/>
      <c r="OGB63" s="29"/>
      <c r="OGC63" s="29"/>
      <c r="OGD63" s="29"/>
      <c r="OGE63" s="29"/>
      <c r="OGF63" s="29"/>
      <c r="OGG63" s="29"/>
      <c r="OGH63" s="29"/>
      <c r="OGI63" s="29"/>
      <c r="OGJ63" s="29"/>
      <c r="OGK63" s="29"/>
      <c r="OGL63" s="29"/>
      <c r="OGM63" s="29"/>
      <c r="OGN63" s="29"/>
      <c r="OGO63" s="29"/>
      <c r="OGP63" s="29"/>
      <c r="OGQ63" s="29"/>
      <c r="OGR63" s="29"/>
      <c r="OGS63" s="29"/>
      <c r="OGT63" s="29"/>
      <c r="OGU63" s="29"/>
      <c r="OGV63" s="29"/>
      <c r="OGW63" s="29"/>
      <c r="OGX63" s="29"/>
      <c r="OGY63" s="29"/>
      <c r="OGZ63" s="29"/>
      <c r="OHA63" s="29"/>
      <c r="OHB63" s="29"/>
      <c r="OHC63" s="29"/>
      <c r="OHD63" s="29"/>
      <c r="OHE63" s="29"/>
      <c r="OHF63" s="29"/>
      <c r="OHG63" s="29"/>
      <c r="OHH63" s="29"/>
      <c r="OHI63" s="29"/>
      <c r="OHJ63" s="29"/>
      <c r="OHK63" s="29"/>
      <c r="OHL63" s="29"/>
      <c r="OHM63" s="29"/>
      <c r="OHN63" s="29"/>
      <c r="OHO63" s="29"/>
      <c r="OHP63" s="29"/>
      <c r="OHQ63" s="29"/>
      <c r="OHR63" s="29"/>
      <c r="OHS63" s="29"/>
      <c r="OHT63" s="29"/>
      <c r="OHU63" s="29"/>
      <c r="OHV63" s="29"/>
      <c r="OHW63" s="29"/>
      <c r="OHX63" s="29"/>
      <c r="OHY63" s="29"/>
      <c r="OHZ63" s="29"/>
      <c r="OIA63" s="29"/>
      <c r="OIB63" s="29"/>
      <c r="OIC63" s="29"/>
      <c r="OID63" s="29"/>
      <c r="OIE63" s="29"/>
      <c r="OIF63" s="29"/>
      <c r="OIG63" s="29"/>
      <c r="OIH63" s="29"/>
      <c r="OII63" s="29"/>
      <c r="OIJ63" s="29"/>
      <c r="OIK63" s="29"/>
      <c r="OIL63" s="29"/>
      <c r="OIM63" s="29"/>
      <c r="OIN63" s="29"/>
      <c r="OIO63" s="29"/>
      <c r="OIP63" s="29"/>
      <c r="OIQ63" s="29"/>
      <c r="OIR63" s="29"/>
      <c r="OIS63" s="29"/>
      <c r="OIT63" s="29"/>
      <c r="OIU63" s="29"/>
      <c r="OIV63" s="29"/>
      <c r="OIW63" s="29"/>
      <c r="OIX63" s="29"/>
      <c r="OIY63" s="29"/>
      <c r="OIZ63" s="29"/>
      <c r="OJA63" s="29"/>
      <c r="OJB63" s="29"/>
      <c r="OJC63" s="29"/>
      <c r="OJD63" s="29"/>
      <c r="OJE63" s="29"/>
      <c r="OJF63" s="29"/>
      <c r="OJG63" s="29"/>
      <c r="OJH63" s="29"/>
      <c r="OJI63" s="29"/>
      <c r="OJJ63" s="29"/>
      <c r="OJK63" s="29"/>
      <c r="OJL63" s="29"/>
      <c r="OJM63" s="29"/>
      <c r="OJN63" s="29"/>
      <c r="OJO63" s="29"/>
      <c r="OJP63" s="29"/>
      <c r="OJQ63" s="29"/>
      <c r="OJR63" s="29"/>
      <c r="OJS63" s="29"/>
      <c r="OJT63" s="29"/>
      <c r="OJU63" s="29"/>
      <c r="OJV63" s="29"/>
      <c r="OJW63" s="29"/>
      <c r="OJX63" s="29"/>
      <c r="OJY63" s="29"/>
      <c r="OJZ63" s="29"/>
      <c r="OKA63" s="29"/>
      <c r="OKB63" s="29"/>
      <c r="OKC63" s="29"/>
      <c r="OKD63" s="29"/>
      <c r="OKE63" s="29"/>
      <c r="OKF63" s="29"/>
      <c r="OKG63" s="29"/>
      <c r="OKH63" s="29"/>
      <c r="OKI63" s="29"/>
      <c r="OKJ63" s="29"/>
      <c r="OKK63" s="29"/>
      <c r="OKL63" s="29"/>
      <c r="OKM63" s="29"/>
      <c r="OKN63" s="29"/>
      <c r="OKO63" s="29"/>
      <c r="OKP63" s="29"/>
      <c r="OKQ63" s="29"/>
      <c r="OKR63" s="29"/>
      <c r="OKS63" s="29"/>
      <c r="OKT63" s="29"/>
      <c r="OKU63" s="29"/>
      <c r="OKV63" s="29"/>
      <c r="OKW63" s="29"/>
      <c r="OKX63" s="29"/>
      <c r="OKY63" s="29"/>
      <c r="OKZ63" s="29"/>
      <c r="OLA63" s="29"/>
      <c r="OLB63" s="29"/>
      <c r="OLC63" s="29"/>
      <c r="OLD63" s="29"/>
      <c r="OLE63" s="29"/>
      <c r="OLF63" s="29"/>
      <c r="OLG63" s="29"/>
      <c r="OLH63" s="29"/>
      <c r="OLI63" s="29"/>
      <c r="OLJ63" s="29"/>
      <c r="OLK63" s="29"/>
      <c r="OLL63" s="29"/>
      <c r="OLM63" s="29"/>
      <c r="OLN63" s="29"/>
      <c r="OLO63" s="29"/>
      <c r="OLP63" s="29"/>
      <c r="OLQ63" s="29"/>
      <c r="OLR63" s="29"/>
      <c r="OLS63" s="29"/>
      <c r="OLT63" s="29"/>
      <c r="OLU63" s="29"/>
      <c r="OLV63" s="29"/>
      <c r="OLW63" s="29"/>
      <c r="OLX63" s="29"/>
      <c r="OLY63" s="29"/>
      <c r="OLZ63" s="29"/>
      <c r="OMA63" s="29"/>
      <c r="OMB63" s="29"/>
      <c r="OMC63" s="29"/>
      <c r="OMD63" s="29"/>
      <c r="OME63" s="29"/>
      <c r="OMF63" s="29"/>
      <c r="OMG63" s="29"/>
      <c r="OMH63" s="29"/>
      <c r="OMI63" s="29"/>
      <c r="OMJ63" s="29"/>
      <c r="OMK63" s="29"/>
      <c r="OML63" s="29"/>
      <c r="OMM63" s="29"/>
      <c r="OMN63" s="29"/>
      <c r="OMO63" s="29"/>
      <c r="OMP63" s="29"/>
      <c r="OMQ63" s="29"/>
      <c r="OMR63" s="29"/>
      <c r="OMS63" s="29"/>
      <c r="OMT63" s="29"/>
      <c r="OMU63" s="29"/>
      <c r="OMV63" s="29"/>
      <c r="OMW63" s="29"/>
      <c r="OMX63" s="29"/>
      <c r="OMY63" s="29"/>
      <c r="OMZ63" s="29"/>
      <c r="ONA63" s="29"/>
      <c r="ONB63" s="29"/>
      <c r="ONC63" s="29"/>
      <c r="OND63" s="29"/>
      <c r="ONE63" s="29"/>
      <c r="ONF63" s="29"/>
      <c r="ONG63" s="29"/>
      <c r="ONH63" s="29"/>
      <c r="ONI63" s="29"/>
      <c r="ONJ63" s="29"/>
      <c r="ONK63" s="29"/>
      <c r="ONL63" s="29"/>
      <c r="ONM63" s="29"/>
      <c r="ONN63" s="29"/>
      <c r="ONO63" s="29"/>
      <c r="ONP63" s="29"/>
      <c r="ONQ63" s="29"/>
      <c r="ONR63" s="29"/>
      <c r="ONS63" s="29"/>
      <c r="ONT63" s="29"/>
      <c r="ONU63" s="29"/>
      <c r="ONV63" s="29"/>
      <c r="ONW63" s="29"/>
      <c r="ONX63" s="29"/>
      <c r="ONY63" s="29"/>
      <c r="ONZ63" s="29"/>
      <c r="OOA63" s="29"/>
      <c r="OOB63" s="29"/>
      <c r="OOC63" s="29"/>
      <c r="OOD63" s="29"/>
      <c r="OOE63" s="29"/>
      <c r="OOF63" s="29"/>
      <c r="OOG63" s="29"/>
      <c r="OOH63" s="29"/>
      <c r="OOI63" s="29"/>
      <c r="OOJ63" s="29"/>
      <c r="OOK63" s="29"/>
      <c r="OOL63" s="29"/>
      <c r="OOM63" s="29"/>
      <c r="OON63" s="29"/>
      <c r="OOO63" s="29"/>
      <c r="OOP63" s="29"/>
      <c r="OOQ63" s="29"/>
      <c r="OOR63" s="29"/>
      <c r="OOS63" s="29"/>
      <c r="OOT63" s="29"/>
      <c r="OOU63" s="29"/>
      <c r="OOV63" s="29"/>
      <c r="OOW63" s="29"/>
      <c r="OOX63" s="29"/>
      <c r="OOY63" s="29"/>
      <c r="OOZ63" s="29"/>
      <c r="OPA63" s="29"/>
      <c r="OPB63" s="29"/>
      <c r="OPC63" s="29"/>
      <c r="OPD63" s="29"/>
      <c r="OPE63" s="29"/>
      <c r="OPF63" s="29"/>
      <c r="OPG63" s="29"/>
      <c r="OPH63" s="29"/>
      <c r="OPI63" s="29"/>
      <c r="OPJ63" s="29"/>
      <c r="OPK63" s="29"/>
      <c r="OPL63" s="29"/>
      <c r="OPM63" s="29"/>
      <c r="OPN63" s="29"/>
      <c r="OPO63" s="29"/>
      <c r="OPP63" s="29"/>
      <c r="OPQ63" s="29"/>
      <c r="OPR63" s="29"/>
      <c r="OPS63" s="29"/>
      <c r="OPT63" s="29"/>
      <c r="OPU63" s="29"/>
      <c r="OPV63" s="29"/>
      <c r="OPW63" s="29"/>
      <c r="OPX63" s="29"/>
      <c r="OPY63" s="29"/>
      <c r="OPZ63" s="29"/>
      <c r="OQA63" s="29"/>
      <c r="OQB63" s="29"/>
      <c r="OQC63" s="29"/>
      <c r="OQD63" s="29"/>
      <c r="OQE63" s="29"/>
      <c r="OQF63" s="29"/>
      <c r="OQG63" s="29"/>
      <c r="OQH63" s="29"/>
      <c r="OQI63" s="29"/>
      <c r="OQJ63" s="29"/>
      <c r="OQK63" s="29"/>
      <c r="OQL63" s="29"/>
      <c r="OQM63" s="29"/>
      <c r="OQN63" s="29"/>
      <c r="OQO63" s="29"/>
      <c r="OQP63" s="29"/>
      <c r="OQQ63" s="29"/>
      <c r="OQR63" s="29"/>
      <c r="OQS63" s="29"/>
      <c r="OQT63" s="29"/>
      <c r="OQU63" s="29"/>
      <c r="OQV63" s="29"/>
      <c r="OQW63" s="29"/>
      <c r="OQX63" s="29"/>
      <c r="OQY63" s="29"/>
      <c r="OQZ63" s="29"/>
      <c r="ORA63" s="29"/>
      <c r="ORB63" s="29"/>
      <c r="ORC63" s="29"/>
      <c r="ORD63" s="29"/>
      <c r="ORE63" s="29"/>
      <c r="ORF63" s="29"/>
      <c r="ORG63" s="29"/>
      <c r="ORH63" s="29"/>
      <c r="ORI63" s="29"/>
      <c r="ORJ63" s="29"/>
      <c r="ORK63" s="29"/>
      <c r="ORL63" s="29"/>
      <c r="ORM63" s="29"/>
      <c r="ORN63" s="29"/>
      <c r="ORO63" s="29"/>
      <c r="ORP63" s="29"/>
      <c r="ORQ63" s="29"/>
      <c r="ORR63" s="29"/>
      <c r="ORS63" s="29"/>
      <c r="ORT63" s="29"/>
      <c r="ORU63" s="29"/>
      <c r="ORV63" s="29"/>
      <c r="ORW63" s="29"/>
      <c r="ORX63" s="29"/>
      <c r="ORY63" s="29"/>
      <c r="ORZ63" s="29"/>
      <c r="OSA63" s="29"/>
      <c r="OSB63" s="29"/>
      <c r="OSC63" s="29"/>
      <c r="OSD63" s="29"/>
      <c r="OSE63" s="29"/>
      <c r="OSF63" s="29"/>
      <c r="OSG63" s="29"/>
      <c r="OSH63" s="29"/>
      <c r="OSI63" s="29"/>
      <c r="OSJ63" s="29"/>
      <c r="OSK63" s="29"/>
      <c r="OSL63" s="29"/>
      <c r="OSM63" s="29"/>
      <c r="OSN63" s="29"/>
      <c r="OSO63" s="29"/>
      <c r="OSP63" s="29"/>
      <c r="OSQ63" s="29"/>
      <c r="OSR63" s="29"/>
      <c r="OSS63" s="29"/>
      <c r="OST63" s="29"/>
      <c r="OSU63" s="29"/>
      <c r="OSV63" s="29"/>
      <c r="OSW63" s="29"/>
      <c r="OSX63" s="29"/>
      <c r="OSY63" s="29"/>
      <c r="OSZ63" s="29"/>
      <c r="OTA63" s="29"/>
      <c r="OTB63" s="29"/>
      <c r="OTC63" s="29"/>
      <c r="OTD63" s="29"/>
      <c r="OTE63" s="29"/>
      <c r="OTF63" s="29"/>
      <c r="OTG63" s="29"/>
      <c r="OTH63" s="29"/>
      <c r="OTI63" s="29"/>
      <c r="OTJ63" s="29"/>
      <c r="OTK63" s="29"/>
      <c r="OTL63" s="29"/>
      <c r="OTM63" s="29"/>
      <c r="OTN63" s="29"/>
      <c r="OTO63" s="29"/>
      <c r="OTP63" s="29"/>
      <c r="OTQ63" s="29"/>
      <c r="OTR63" s="29"/>
      <c r="OTS63" s="29"/>
      <c r="OTT63" s="29"/>
      <c r="OTU63" s="29"/>
      <c r="OTV63" s="29"/>
      <c r="OTW63" s="29"/>
      <c r="OTX63" s="29"/>
      <c r="OTY63" s="29"/>
      <c r="OTZ63" s="29"/>
      <c r="OUA63" s="29"/>
      <c r="OUB63" s="29"/>
      <c r="OUC63" s="29"/>
      <c r="OUD63" s="29"/>
      <c r="OUE63" s="29"/>
      <c r="OUF63" s="29"/>
      <c r="OUG63" s="29"/>
      <c r="OUH63" s="29"/>
      <c r="OUI63" s="29"/>
      <c r="OUJ63" s="29"/>
      <c r="OUK63" s="29"/>
      <c r="OUL63" s="29"/>
      <c r="OUM63" s="29"/>
      <c r="OUN63" s="29"/>
      <c r="OUO63" s="29"/>
      <c r="OUP63" s="29"/>
      <c r="OUQ63" s="29"/>
      <c r="OUR63" s="29"/>
      <c r="OUS63" s="29"/>
      <c r="OUT63" s="29"/>
      <c r="OUU63" s="29"/>
      <c r="OUV63" s="29"/>
      <c r="OUW63" s="29"/>
      <c r="OUX63" s="29"/>
      <c r="OUY63" s="29"/>
      <c r="OUZ63" s="29"/>
      <c r="OVA63" s="29"/>
      <c r="OVB63" s="29"/>
      <c r="OVC63" s="29"/>
      <c r="OVD63" s="29"/>
      <c r="OVE63" s="29"/>
      <c r="OVF63" s="29"/>
      <c r="OVG63" s="29"/>
      <c r="OVH63" s="29"/>
      <c r="OVI63" s="29"/>
      <c r="OVJ63" s="29"/>
      <c r="OVK63" s="29"/>
      <c r="OVL63" s="29"/>
      <c r="OVM63" s="29"/>
      <c r="OVN63" s="29"/>
      <c r="OVO63" s="29"/>
      <c r="OVP63" s="29"/>
      <c r="OVQ63" s="29"/>
      <c r="OVR63" s="29"/>
      <c r="OVS63" s="29"/>
      <c r="OVT63" s="29"/>
      <c r="OVU63" s="29"/>
      <c r="OVV63" s="29"/>
      <c r="OVW63" s="29"/>
      <c r="OVX63" s="29"/>
      <c r="OVY63" s="29"/>
      <c r="OVZ63" s="29"/>
      <c r="OWA63" s="29"/>
      <c r="OWB63" s="29"/>
      <c r="OWC63" s="29"/>
      <c r="OWD63" s="29"/>
      <c r="OWE63" s="29"/>
      <c r="OWF63" s="29"/>
      <c r="OWG63" s="29"/>
      <c r="OWH63" s="29"/>
      <c r="OWI63" s="29"/>
      <c r="OWJ63" s="29"/>
      <c r="OWK63" s="29"/>
      <c r="OWL63" s="29"/>
      <c r="OWM63" s="29"/>
      <c r="OWN63" s="29"/>
      <c r="OWO63" s="29"/>
      <c r="OWP63" s="29"/>
      <c r="OWQ63" s="29"/>
      <c r="OWR63" s="29"/>
      <c r="OWS63" s="29"/>
      <c r="OWT63" s="29"/>
      <c r="OWU63" s="29"/>
      <c r="OWV63" s="29"/>
      <c r="OWW63" s="29"/>
      <c r="OWX63" s="29"/>
      <c r="OWY63" s="29"/>
      <c r="OWZ63" s="29"/>
      <c r="OXA63" s="29"/>
      <c r="OXB63" s="29"/>
      <c r="OXC63" s="29"/>
      <c r="OXD63" s="29"/>
      <c r="OXE63" s="29"/>
      <c r="OXF63" s="29"/>
      <c r="OXG63" s="29"/>
      <c r="OXH63" s="29"/>
      <c r="OXI63" s="29"/>
      <c r="OXJ63" s="29"/>
      <c r="OXK63" s="29"/>
      <c r="OXL63" s="29"/>
      <c r="OXM63" s="29"/>
      <c r="OXN63" s="29"/>
      <c r="OXO63" s="29"/>
      <c r="OXP63" s="29"/>
      <c r="OXQ63" s="29"/>
      <c r="OXR63" s="29"/>
      <c r="OXS63" s="29"/>
      <c r="OXT63" s="29"/>
      <c r="OXU63" s="29"/>
      <c r="OXV63" s="29"/>
      <c r="OXW63" s="29"/>
      <c r="OXX63" s="29"/>
      <c r="OXY63" s="29"/>
      <c r="OXZ63" s="29"/>
      <c r="OYA63" s="29"/>
      <c r="OYB63" s="29"/>
      <c r="OYC63" s="29"/>
      <c r="OYD63" s="29"/>
      <c r="OYE63" s="29"/>
      <c r="OYF63" s="29"/>
      <c r="OYG63" s="29"/>
      <c r="OYH63" s="29"/>
      <c r="OYI63" s="29"/>
      <c r="OYJ63" s="29"/>
      <c r="OYK63" s="29"/>
      <c r="OYL63" s="29"/>
      <c r="OYM63" s="29"/>
      <c r="OYN63" s="29"/>
      <c r="OYO63" s="29"/>
      <c r="OYP63" s="29"/>
      <c r="OYQ63" s="29"/>
      <c r="OYR63" s="29"/>
      <c r="OYS63" s="29"/>
      <c r="OYT63" s="29"/>
      <c r="OYU63" s="29"/>
      <c r="OYV63" s="29"/>
      <c r="OYW63" s="29"/>
      <c r="OYX63" s="29"/>
      <c r="OYY63" s="29"/>
      <c r="OYZ63" s="29"/>
      <c r="OZA63" s="29"/>
      <c r="OZB63" s="29"/>
      <c r="OZC63" s="29"/>
      <c r="OZD63" s="29"/>
      <c r="OZE63" s="29"/>
      <c r="OZF63" s="29"/>
      <c r="OZG63" s="29"/>
      <c r="OZH63" s="29"/>
      <c r="OZI63" s="29"/>
      <c r="OZJ63" s="29"/>
      <c r="OZK63" s="29"/>
      <c r="OZL63" s="29"/>
      <c r="OZM63" s="29"/>
      <c r="OZN63" s="29"/>
      <c r="OZO63" s="29"/>
      <c r="OZP63" s="29"/>
      <c r="OZQ63" s="29"/>
      <c r="OZR63" s="29"/>
      <c r="OZS63" s="29"/>
      <c r="OZT63" s="29"/>
      <c r="OZU63" s="29"/>
      <c r="OZV63" s="29"/>
      <c r="OZW63" s="29"/>
      <c r="OZX63" s="29"/>
      <c r="OZY63" s="29"/>
      <c r="OZZ63" s="29"/>
      <c r="PAA63" s="29"/>
      <c r="PAB63" s="29"/>
      <c r="PAC63" s="29"/>
      <c r="PAD63" s="29"/>
      <c r="PAE63" s="29"/>
      <c r="PAF63" s="29"/>
      <c r="PAG63" s="29"/>
      <c r="PAH63" s="29"/>
      <c r="PAI63" s="29"/>
      <c r="PAJ63" s="29"/>
      <c r="PAK63" s="29"/>
      <c r="PAL63" s="29"/>
      <c r="PAM63" s="29"/>
      <c r="PAN63" s="29"/>
      <c r="PAO63" s="29"/>
      <c r="PAP63" s="29"/>
      <c r="PAQ63" s="29"/>
      <c r="PAR63" s="29"/>
      <c r="PAS63" s="29"/>
      <c r="PAT63" s="29"/>
      <c r="PAU63" s="29"/>
      <c r="PAV63" s="29"/>
      <c r="PAW63" s="29"/>
      <c r="PAX63" s="29"/>
      <c r="PAY63" s="29"/>
      <c r="PAZ63" s="29"/>
      <c r="PBA63" s="29"/>
      <c r="PBB63" s="29"/>
      <c r="PBC63" s="29"/>
      <c r="PBD63" s="29"/>
      <c r="PBE63" s="29"/>
      <c r="PBF63" s="29"/>
      <c r="PBG63" s="29"/>
      <c r="PBH63" s="29"/>
      <c r="PBI63" s="29"/>
      <c r="PBJ63" s="29"/>
      <c r="PBK63" s="29"/>
      <c r="PBL63" s="29"/>
      <c r="PBM63" s="29"/>
      <c r="PBN63" s="29"/>
      <c r="PBO63" s="29"/>
      <c r="PBP63" s="29"/>
      <c r="PBQ63" s="29"/>
      <c r="PBR63" s="29"/>
      <c r="PBS63" s="29"/>
      <c r="PBT63" s="29"/>
      <c r="PBU63" s="29"/>
      <c r="PBV63" s="29"/>
      <c r="PBW63" s="29"/>
      <c r="PBX63" s="29"/>
      <c r="PBY63" s="29"/>
      <c r="PBZ63" s="29"/>
      <c r="PCA63" s="29"/>
      <c r="PCB63" s="29"/>
      <c r="PCC63" s="29"/>
      <c r="PCD63" s="29"/>
      <c r="PCE63" s="29"/>
      <c r="PCF63" s="29"/>
      <c r="PCG63" s="29"/>
      <c r="PCH63" s="29"/>
      <c r="PCI63" s="29"/>
      <c r="PCJ63" s="29"/>
      <c r="PCK63" s="29"/>
      <c r="PCL63" s="29"/>
      <c r="PCM63" s="29"/>
      <c r="PCN63" s="29"/>
      <c r="PCO63" s="29"/>
      <c r="PCP63" s="29"/>
      <c r="PCQ63" s="29"/>
      <c r="PCR63" s="29"/>
      <c r="PCS63" s="29"/>
      <c r="PCT63" s="29"/>
      <c r="PCU63" s="29"/>
      <c r="PCV63" s="29"/>
      <c r="PCW63" s="29"/>
      <c r="PCX63" s="29"/>
      <c r="PCY63" s="29"/>
      <c r="PCZ63" s="29"/>
      <c r="PDA63" s="29"/>
      <c r="PDB63" s="29"/>
      <c r="PDC63" s="29"/>
      <c r="PDD63" s="29"/>
      <c r="PDE63" s="29"/>
      <c r="PDF63" s="29"/>
      <c r="PDG63" s="29"/>
      <c r="PDH63" s="29"/>
      <c r="PDI63" s="29"/>
      <c r="PDJ63" s="29"/>
      <c r="PDK63" s="29"/>
      <c r="PDL63" s="29"/>
      <c r="PDM63" s="29"/>
      <c r="PDN63" s="29"/>
      <c r="PDO63" s="29"/>
      <c r="PDP63" s="29"/>
      <c r="PDQ63" s="29"/>
      <c r="PDR63" s="29"/>
      <c r="PDS63" s="29"/>
      <c r="PDT63" s="29"/>
      <c r="PDU63" s="29"/>
      <c r="PDV63" s="29"/>
      <c r="PDW63" s="29"/>
      <c r="PDX63" s="29"/>
      <c r="PDY63" s="29"/>
      <c r="PDZ63" s="29"/>
      <c r="PEA63" s="29"/>
      <c r="PEB63" s="29"/>
      <c r="PEC63" s="29"/>
      <c r="PED63" s="29"/>
      <c r="PEE63" s="29"/>
      <c r="PEF63" s="29"/>
      <c r="PEG63" s="29"/>
      <c r="PEH63" s="29"/>
      <c r="PEI63" s="29"/>
      <c r="PEJ63" s="29"/>
      <c r="PEK63" s="29"/>
      <c r="PEL63" s="29"/>
      <c r="PEM63" s="29"/>
      <c r="PEN63" s="29"/>
      <c r="PEO63" s="29"/>
      <c r="PEP63" s="29"/>
      <c r="PEQ63" s="29"/>
      <c r="PER63" s="29"/>
      <c r="PES63" s="29"/>
      <c r="PET63" s="29"/>
      <c r="PEU63" s="29"/>
      <c r="PEV63" s="29"/>
      <c r="PEW63" s="29"/>
      <c r="PEX63" s="29"/>
      <c r="PEY63" s="29"/>
      <c r="PEZ63" s="29"/>
      <c r="PFA63" s="29"/>
      <c r="PFB63" s="29"/>
      <c r="PFC63" s="29"/>
      <c r="PFD63" s="29"/>
      <c r="PFE63" s="29"/>
      <c r="PFF63" s="29"/>
      <c r="PFG63" s="29"/>
      <c r="PFH63" s="29"/>
      <c r="PFI63" s="29"/>
      <c r="PFJ63" s="29"/>
      <c r="PFK63" s="29"/>
      <c r="PFL63" s="29"/>
      <c r="PFM63" s="29"/>
      <c r="PFN63" s="29"/>
      <c r="PFO63" s="29"/>
      <c r="PFP63" s="29"/>
      <c r="PFQ63" s="29"/>
      <c r="PFR63" s="29"/>
      <c r="PFS63" s="29"/>
      <c r="PFT63" s="29"/>
      <c r="PFU63" s="29"/>
      <c r="PFV63" s="29"/>
      <c r="PFW63" s="29"/>
      <c r="PFX63" s="29"/>
      <c r="PFY63" s="29"/>
      <c r="PFZ63" s="29"/>
      <c r="PGA63" s="29"/>
      <c r="PGB63" s="29"/>
      <c r="PGC63" s="29"/>
      <c r="PGD63" s="29"/>
      <c r="PGE63" s="29"/>
      <c r="PGF63" s="29"/>
      <c r="PGG63" s="29"/>
      <c r="PGH63" s="29"/>
      <c r="PGI63" s="29"/>
      <c r="PGJ63" s="29"/>
      <c r="PGK63" s="29"/>
      <c r="PGL63" s="29"/>
      <c r="PGM63" s="29"/>
      <c r="PGN63" s="29"/>
      <c r="PGO63" s="29"/>
      <c r="PGP63" s="29"/>
      <c r="PGQ63" s="29"/>
      <c r="PGR63" s="29"/>
      <c r="PGS63" s="29"/>
      <c r="PGT63" s="29"/>
      <c r="PGU63" s="29"/>
      <c r="PGV63" s="29"/>
      <c r="PGW63" s="29"/>
      <c r="PGX63" s="29"/>
      <c r="PGY63" s="29"/>
      <c r="PGZ63" s="29"/>
      <c r="PHA63" s="29"/>
      <c r="PHB63" s="29"/>
      <c r="PHC63" s="29"/>
      <c r="PHD63" s="29"/>
      <c r="PHE63" s="29"/>
      <c r="PHF63" s="29"/>
      <c r="PHG63" s="29"/>
      <c r="PHH63" s="29"/>
      <c r="PHI63" s="29"/>
      <c r="PHJ63" s="29"/>
      <c r="PHK63" s="29"/>
      <c r="PHL63" s="29"/>
      <c r="PHM63" s="29"/>
      <c r="PHN63" s="29"/>
      <c r="PHO63" s="29"/>
      <c r="PHP63" s="29"/>
      <c r="PHQ63" s="29"/>
      <c r="PHR63" s="29"/>
      <c r="PHS63" s="29"/>
      <c r="PHT63" s="29"/>
      <c r="PHU63" s="29"/>
      <c r="PHV63" s="29"/>
      <c r="PHW63" s="29"/>
      <c r="PHX63" s="29"/>
      <c r="PHY63" s="29"/>
      <c r="PHZ63" s="29"/>
      <c r="PIA63" s="29"/>
      <c r="PIB63" s="29"/>
      <c r="PIC63" s="29"/>
      <c r="PID63" s="29"/>
      <c r="PIE63" s="29"/>
      <c r="PIF63" s="29"/>
      <c r="PIG63" s="29"/>
      <c r="PIH63" s="29"/>
      <c r="PII63" s="29"/>
      <c r="PIJ63" s="29"/>
      <c r="PIK63" s="29"/>
      <c r="PIL63" s="29"/>
      <c r="PIM63" s="29"/>
      <c r="PIN63" s="29"/>
      <c r="PIO63" s="29"/>
      <c r="PIP63" s="29"/>
      <c r="PIQ63" s="29"/>
      <c r="PIR63" s="29"/>
      <c r="PIS63" s="29"/>
      <c r="PIT63" s="29"/>
      <c r="PIU63" s="29"/>
      <c r="PIV63" s="29"/>
      <c r="PIW63" s="29"/>
      <c r="PIX63" s="29"/>
      <c r="PIY63" s="29"/>
      <c r="PIZ63" s="29"/>
      <c r="PJA63" s="29"/>
      <c r="PJB63" s="29"/>
      <c r="PJC63" s="29"/>
      <c r="PJD63" s="29"/>
      <c r="PJE63" s="29"/>
      <c r="PJF63" s="29"/>
      <c r="PJG63" s="29"/>
      <c r="PJH63" s="29"/>
      <c r="PJI63" s="29"/>
      <c r="PJJ63" s="29"/>
      <c r="PJK63" s="29"/>
      <c r="PJL63" s="29"/>
      <c r="PJM63" s="29"/>
      <c r="PJN63" s="29"/>
      <c r="PJO63" s="29"/>
      <c r="PJP63" s="29"/>
      <c r="PJQ63" s="29"/>
      <c r="PJR63" s="29"/>
      <c r="PJS63" s="29"/>
      <c r="PJT63" s="29"/>
      <c r="PJU63" s="29"/>
      <c r="PJV63" s="29"/>
      <c r="PJW63" s="29"/>
      <c r="PJX63" s="29"/>
      <c r="PJY63" s="29"/>
      <c r="PJZ63" s="29"/>
      <c r="PKA63" s="29"/>
      <c r="PKB63" s="29"/>
      <c r="PKC63" s="29"/>
      <c r="PKD63" s="29"/>
      <c r="PKE63" s="29"/>
      <c r="PKF63" s="29"/>
      <c r="PKG63" s="29"/>
      <c r="PKH63" s="29"/>
      <c r="PKI63" s="29"/>
      <c r="PKJ63" s="29"/>
      <c r="PKK63" s="29"/>
      <c r="PKL63" s="29"/>
      <c r="PKM63" s="29"/>
      <c r="PKN63" s="29"/>
      <c r="PKO63" s="29"/>
      <c r="PKP63" s="29"/>
      <c r="PKQ63" s="29"/>
      <c r="PKR63" s="29"/>
      <c r="PKS63" s="29"/>
      <c r="PKT63" s="29"/>
      <c r="PKU63" s="29"/>
      <c r="PKV63" s="29"/>
      <c r="PKW63" s="29"/>
      <c r="PKX63" s="29"/>
      <c r="PKY63" s="29"/>
      <c r="PKZ63" s="29"/>
      <c r="PLA63" s="29"/>
      <c r="PLB63" s="29"/>
      <c r="PLC63" s="29"/>
      <c r="PLD63" s="29"/>
      <c r="PLE63" s="29"/>
      <c r="PLF63" s="29"/>
      <c r="PLG63" s="29"/>
      <c r="PLH63" s="29"/>
      <c r="PLI63" s="29"/>
      <c r="PLJ63" s="29"/>
      <c r="PLK63" s="29"/>
      <c r="PLL63" s="29"/>
      <c r="PLM63" s="29"/>
      <c r="PLN63" s="29"/>
      <c r="PLO63" s="29"/>
      <c r="PLP63" s="29"/>
      <c r="PLQ63" s="29"/>
      <c r="PLR63" s="29"/>
      <c r="PLS63" s="29"/>
      <c r="PLT63" s="29"/>
      <c r="PLU63" s="29"/>
      <c r="PLV63" s="29"/>
      <c r="PLW63" s="29"/>
      <c r="PLX63" s="29"/>
      <c r="PLY63" s="29"/>
      <c r="PLZ63" s="29"/>
      <c r="PMA63" s="29"/>
      <c r="PMB63" s="29"/>
      <c r="PMC63" s="29"/>
      <c r="PMD63" s="29"/>
      <c r="PME63" s="29"/>
      <c r="PMF63" s="29"/>
      <c r="PMG63" s="29"/>
      <c r="PMH63" s="29"/>
      <c r="PMI63" s="29"/>
      <c r="PMJ63" s="29"/>
      <c r="PMK63" s="29"/>
      <c r="PML63" s="29"/>
      <c r="PMM63" s="29"/>
      <c r="PMN63" s="29"/>
      <c r="PMO63" s="29"/>
      <c r="PMP63" s="29"/>
      <c r="PMQ63" s="29"/>
      <c r="PMR63" s="29"/>
      <c r="PMS63" s="29"/>
      <c r="PMT63" s="29"/>
      <c r="PMU63" s="29"/>
      <c r="PMV63" s="29"/>
      <c r="PMW63" s="29"/>
      <c r="PMX63" s="29"/>
      <c r="PMY63" s="29"/>
      <c r="PMZ63" s="29"/>
      <c r="PNA63" s="29"/>
      <c r="PNB63" s="29"/>
      <c r="PNC63" s="29"/>
      <c r="PND63" s="29"/>
      <c r="PNE63" s="29"/>
      <c r="PNF63" s="29"/>
      <c r="PNG63" s="29"/>
      <c r="PNH63" s="29"/>
      <c r="PNI63" s="29"/>
      <c r="PNJ63" s="29"/>
      <c r="PNK63" s="29"/>
      <c r="PNL63" s="29"/>
      <c r="PNM63" s="29"/>
      <c r="PNN63" s="29"/>
      <c r="PNO63" s="29"/>
      <c r="PNP63" s="29"/>
      <c r="PNQ63" s="29"/>
      <c r="PNR63" s="29"/>
      <c r="PNS63" s="29"/>
      <c r="PNT63" s="29"/>
      <c r="PNU63" s="29"/>
      <c r="PNV63" s="29"/>
      <c r="PNW63" s="29"/>
      <c r="PNX63" s="29"/>
      <c r="PNY63" s="29"/>
      <c r="PNZ63" s="29"/>
      <c r="POA63" s="29"/>
      <c r="POB63" s="29"/>
      <c r="POC63" s="29"/>
      <c r="POD63" s="29"/>
      <c r="POE63" s="29"/>
      <c r="POF63" s="29"/>
      <c r="POG63" s="29"/>
      <c r="POH63" s="29"/>
      <c r="POI63" s="29"/>
      <c r="POJ63" s="29"/>
      <c r="POK63" s="29"/>
      <c r="POL63" s="29"/>
      <c r="POM63" s="29"/>
      <c r="PON63" s="29"/>
      <c r="POO63" s="29"/>
      <c r="POP63" s="29"/>
      <c r="POQ63" s="29"/>
      <c r="POR63" s="29"/>
      <c r="POS63" s="29"/>
      <c r="POT63" s="29"/>
      <c r="POU63" s="29"/>
      <c r="POV63" s="29"/>
      <c r="POW63" s="29"/>
      <c r="POX63" s="29"/>
      <c r="POY63" s="29"/>
      <c r="POZ63" s="29"/>
      <c r="PPA63" s="29"/>
      <c r="PPB63" s="29"/>
      <c r="PPC63" s="29"/>
      <c r="PPD63" s="29"/>
      <c r="PPE63" s="29"/>
      <c r="PPF63" s="29"/>
      <c r="PPG63" s="29"/>
      <c r="PPH63" s="29"/>
      <c r="PPI63" s="29"/>
      <c r="PPJ63" s="29"/>
      <c r="PPK63" s="29"/>
      <c r="PPL63" s="29"/>
      <c r="PPM63" s="29"/>
      <c r="PPN63" s="29"/>
      <c r="PPO63" s="29"/>
      <c r="PPP63" s="29"/>
      <c r="PPQ63" s="29"/>
      <c r="PPR63" s="29"/>
      <c r="PPS63" s="29"/>
      <c r="PPT63" s="29"/>
      <c r="PPU63" s="29"/>
      <c r="PPV63" s="29"/>
      <c r="PPW63" s="29"/>
      <c r="PPX63" s="29"/>
      <c r="PPY63" s="29"/>
      <c r="PPZ63" s="29"/>
      <c r="PQA63" s="29"/>
      <c r="PQB63" s="29"/>
      <c r="PQC63" s="29"/>
      <c r="PQD63" s="29"/>
      <c r="PQE63" s="29"/>
      <c r="PQF63" s="29"/>
      <c r="PQG63" s="29"/>
      <c r="PQH63" s="29"/>
      <c r="PQI63" s="29"/>
      <c r="PQJ63" s="29"/>
      <c r="PQK63" s="29"/>
      <c r="PQL63" s="29"/>
      <c r="PQM63" s="29"/>
      <c r="PQN63" s="29"/>
      <c r="PQO63" s="29"/>
      <c r="PQP63" s="29"/>
      <c r="PQQ63" s="29"/>
      <c r="PQR63" s="29"/>
      <c r="PQS63" s="29"/>
      <c r="PQT63" s="29"/>
      <c r="PQU63" s="29"/>
      <c r="PQV63" s="29"/>
      <c r="PQW63" s="29"/>
      <c r="PQX63" s="29"/>
      <c r="PQY63" s="29"/>
      <c r="PQZ63" s="29"/>
      <c r="PRA63" s="29"/>
      <c r="PRB63" s="29"/>
      <c r="PRC63" s="29"/>
      <c r="PRD63" s="29"/>
      <c r="PRE63" s="29"/>
      <c r="PRF63" s="29"/>
      <c r="PRG63" s="29"/>
      <c r="PRH63" s="29"/>
      <c r="PRI63" s="29"/>
      <c r="PRJ63" s="29"/>
      <c r="PRK63" s="29"/>
      <c r="PRL63" s="29"/>
      <c r="PRM63" s="29"/>
      <c r="PRN63" s="29"/>
      <c r="PRO63" s="29"/>
      <c r="PRP63" s="29"/>
      <c r="PRQ63" s="29"/>
      <c r="PRR63" s="29"/>
      <c r="PRS63" s="29"/>
      <c r="PRT63" s="29"/>
      <c r="PRU63" s="29"/>
      <c r="PRV63" s="29"/>
      <c r="PRW63" s="29"/>
      <c r="PRX63" s="29"/>
      <c r="PRY63" s="29"/>
      <c r="PRZ63" s="29"/>
      <c r="PSA63" s="29"/>
      <c r="PSB63" s="29"/>
      <c r="PSC63" s="29"/>
      <c r="PSD63" s="29"/>
      <c r="PSE63" s="29"/>
      <c r="PSF63" s="29"/>
      <c r="PSG63" s="29"/>
      <c r="PSH63" s="29"/>
      <c r="PSI63" s="29"/>
      <c r="PSJ63" s="29"/>
      <c r="PSK63" s="29"/>
      <c r="PSL63" s="29"/>
      <c r="PSM63" s="29"/>
      <c r="PSN63" s="29"/>
      <c r="PSO63" s="29"/>
      <c r="PSP63" s="29"/>
      <c r="PSQ63" s="29"/>
      <c r="PSR63" s="29"/>
      <c r="PSS63" s="29"/>
      <c r="PST63" s="29"/>
      <c r="PSU63" s="29"/>
      <c r="PSV63" s="29"/>
      <c r="PSW63" s="29"/>
      <c r="PSX63" s="29"/>
      <c r="PSY63" s="29"/>
      <c r="PSZ63" s="29"/>
      <c r="PTA63" s="29"/>
      <c r="PTB63" s="29"/>
      <c r="PTC63" s="29"/>
      <c r="PTD63" s="29"/>
      <c r="PTE63" s="29"/>
      <c r="PTF63" s="29"/>
      <c r="PTG63" s="29"/>
      <c r="PTH63" s="29"/>
      <c r="PTI63" s="29"/>
      <c r="PTJ63" s="29"/>
      <c r="PTK63" s="29"/>
      <c r="PTL63" s="29"/>
      <c r="PTM63" s="29"/>
      <c r="PTN63" s="29"/>
      <c r="PTO63" s="29"/>
      <c r="PTP63" s="29"/>
      <c r="PTQ63" s="29"/>
      <c r="PTR63" s="29"/>
      <c r="PTS63" s="29"/>
      <c r="PTT63" s="29"/>
      <c r="PTU63" s="29"/>
      <c r="PTV63" s="29"/>
      <c r="PTW63" s="29"/>
      <c r="PTX63" s="29"/>
      <c r="PTY63" s="29"/>
      <c r="PTZ63" s="29"/>
      <c r="PUA63" s="29"/>
      <c r="PUB63" s="29"/>
      <c r="PUC63" s="29"/>
      <c r="PUD63" s="29"/>
      <c r="PUE63" s="29"/>
      <c r="PUF63" s="29"/>
      <c r="PUG63" s="29"/>
      <c r="PUH63" s="29"/>
      <c r="PUI63" s="29"/>
      <c r="PUJ63" s="29"/>
      <c r="PUK63" s="29"/>
      <c r="PUL63" s="29"/>
      <c r="PUM63" s="29"/>
      <c r="PUN63" s="29"/>
      <c r="PUO63" s="29"/>
      <c r="PUP63" s="29"/>
      <c r="PUQ63" s="29"/>
      <c r="PUR63" s="29"/>
      <c r="PUS63" s="29"/>
      <c r="PUT63" s="29"/>
      <c r="PUU63" s="29"/>
      <c r="PUV63" s="29"/>
      <c r="PUW63" s="29"/>
      <c r="PUX63" s="29"/>
      <c r="PUY63" s="29"/>
      <c r="PUZ63" s="29"/>
      <c r="PVA63" s="29"/>
      <c r="PVB63" s="29"/>
      <c r="PVC63" s="29"/>
      <c r="PVD63" s="29"/>
      <c r="PVE63" s="29"/>
      <c r="PVF63" s="29"/>
      <c r="PVG63" s="29"/>
      <c r="PVH63" s="29"/>
      <c r="PVI63" s="29"/>
      <c r="PVJ63" s="29"/>
      <c r="PVK63" s="29"/>
      <c r="PVL63" s="29"/>
      <c r="PVM63" s="29"/>
      <c r="PVN63" s="29"/>
      <c r="PVO63" s="29"/>
      <c r="PVP63" s="29"/>
      <c r="PVQ63" s="29"/>
      <c r="PVR63" s="29"/>
      <c r="PVS63" s="29"/>
      <c r="PVT63" s="29"/>
      <c r="PVU63" s="29"/>
      <c r="PVV63" s="29"/>
      <c r="PVW63" s="29"/>
      <c r="PVX63" s="29"/>
      <c r="PVY63" s="29"/>
      <c r="PVZ63" s="29"/>
      <c r="PWA63" s="29"/>
      <c r="PWB63" s="29"/>
      <c r="PWC63" s="29"/>
      <c r="PWD63" s="29"/>
      <c r="PWE63" s="29"/>
      <c r="PWF63" s="29"/>
      <c r="PWG63" s="29"/>
      <c r="PWH63" s="29"/>
      <c r="PWI63" s="29"/>
      <c r="PWJ63" s="29"/>
      <c r="PWK63" s="29"/>
      <c r="PWL63" s="29"/>
      <c r="PWM63" s="29"/>
      <c r="PWN63" s="29"/>
      <c r="PWO63" s="29"/>
      <c r="PWP63" s="29"/>
      <c r="PWQ63" s="29"/>
      <c r="PWR63" s="29"/>
      <c r="PWS63" s="29"/>
      <c r="PWT63" s="29"/>
      <c r="PWU63" s="29"/>
      <c r="PWV63" s="29"/>
      <c r="PWW63" s="29"/>
      <c r="PWX63" s="29"/>
      <c r="PWY63" s="29"/>
      <c r="PWZ63" s="29"/>
      <c r="PXA63" s="29"/>
      <c r="PXB63" s="29"/>
      <c r="PXC63" s="29"/>
      <c r="PXD63" s="29"/>
      <c r="PXE63" s="29"/>
      <c r="PXF63" s="29"/>
      <c r="PXG63" s="29"/>
      <c r="PXH63" s="29"/>
      <c r="PXI63" s="29"/>
      <c r="PXJ63" s="29"/>
      <c r="PXK63" s="29"/>
      <c r="PXL63" s="29"/>
      <c r="PXM63" s="29"/>
      <c r="PXN63" s="29"/>
      <c r="PXO63" s="29"/>
      <c r="PXP63" s="29"/>
      <c r="PXQ63" s="29"/>
      <c r="PXR63" s="29"/>
      <c r="PXS63" s="29"/>
      <c r="PXT63" s="29"/>
      <c r="PXU63" s="29"/>
      <c r="PXV63" s="29"/>
      <c r="PXW63" s="29"/>
      <c r="PXX63" s="29"/>
      <c r="PXY63" s="29"/>
      <c r="PXZ63" s="29"/>
      <c r="PYA63" s="29"/>
      <c r="PYB63" s="29"/>
      <c r="PYC63" s="29"/>
      <c r="PYD63" s="29"/>
      <c r="PYE63" s="29"/>
      <c r="PYF63" s="29"/>
      <c r="PYG63" s="29"/>
      <c r="PYH63" s="29"/>
      <c r="PYI63" s="29"/>
      <c r="PYJ63" s="29"/>
      <c r="PYK63" s="29"/>
      <c r="PYL63" s="29"/>
      <c r="PYM63" s="29"/>
      <c r="PYN63" s="29"/>
      <c r="PYO63" s="29"/>
      <c r="PYP63" s="29"/>
      <c r="PYQ63" s="29"/>
      <c r="PYR63" s="29"/>
      <c r="PYS63" s="29"/>
      <c r="PYT63" s="29"/>
      <c r="PYU63" s="29"/>
      <c r="PYV63" s="29"/>
      <c r="PYW63" s="29"/>
      <c r="PYX63" s="29"/>
      <c r="PYY63" s="29"/>
      <c r="PYZ63" s="29"/>
      <c r="PZA63" s="29"/>
      <c r="PZB63" s="29"/>
      <c r="PZC63" s="29"/>
      <c r="PZD63" s="29"/>
      <c r="PZE63" s="29"/>
      <c r="PZF63" s="29"/>
      <c r="PZG63" s="29"/>
      <c r="PZH63" s="29"/>
      <c r="PZI63" s="29"/>
      <c r="PZJ63" s="29"/>
      <c r="PZK63" s="29"/>
      <c r="PZL63" s="29"/>
      <c r="PZM63" s="29"/>
      <c r="PZN63" s="29"/>
      <c r="PZO63" s="29"/>
      <c r="PZP63" s="29"/>
      <c r="PZQ63" s="29"/>
      <c r="PZR63" s="29"/>
      <c r="PZS63" s="29"/>
      <c r="PZT63" s="29"/>
      <c r="PZU63" s="29"/>
      <c r="PZV63" s="29"/>
      <c r="PZW63" s="29"/>
      <c r="PZX63" s="29"/>
      <c r="PZY63" s="29"/>
      <c r="PZZ63" s="29"/>
      <c r="QAA63" s="29"/>
      <c r="QAB63" s="29"/>
      <c r="QAC63" s="29"/>
      <c r="QAD63" s="29"/>
      <c r="QAE63" s="29"/>
      <c r="QAF63" s="29"/>
      <c r="QAG63" s="29"/>
      <c r="QAH63" s="29"/>
      <c r="QAI63" s="29"/>
      <c r="QAJ63" s="29"/>
      <c r="QAK63" s="29"/>
      <c r="QAL63" s="29"/>
      <c r="QAM63" s="29"/>
      <c r="QAN63" s="29"/>
      <c r="QAO63" s="29"/>
      <c r="QAP63" s="29"/>
      <c r="QAQ63" s="29"/>
      <c r="QAR63" s="29"/>
      <c r="QAS63" s="29"/>
      <c r="QAT63" s="29"/>
      <c r="QAU63" s="29"/>
      <c r="QAV63" s="29"/>
      <c r="QAW63" s="29"/>
      <c r="QAX63" s="29"/>
      <c r="QAY63" s="29"/>
      <c r="QAZ63" s="29"/>
      <c r="QBA63" s="29"/>
      <c r="QBB63" s="29"/>
      <c r="QBC63" s="29"/>
      <c r="QBD63" s="29"/>
      <c r="QBE63" s="29"/>
      <c r="QBF63" s="29"/>
      <c r="QBG63" s="29"/>
      <c r="QBH63" s="29"/>
      <c r="QBI63" s="29"/>
      <c r="QBJ63" s="29"/>
      <c r="QBK63" s="29"/>
      <c r="QBL63" s="29"/>
      <c r="QBM63" s="29"/>
      <c r="QBN63" s="29"/>
      <c r="QBO63" s="29"/>
      <c r="QBP63" s="29"/>
      <c r="QBQ63" s="29"/>
      <c r="QBR63" s="29"/>
      <c r="QBS63" s="29"/>
      <c r="QBT63" s="29"/>
      <c r="QBU63" s="29"/>
      <c r="QBV63" s="29"/>
      <c r="QBW63" s="29"/>
      <c r="QBX63" s="29"/>
      <c r="QBY63" s="29"/>
      <c r="QBZ63" s="29"/>
      <c r="QCA63" s="29"/>
      <c r="QCB63" s="29"/>
      <c r="QCC63" s="29"/>
      <c r="QCD63" s="29"/>
      <c r="QCE63" s="29"/>
      <c r="QCF63" s="29"/>
      <c r="QCG63" s="29"/>
      <c r="QCH63" s="29"/>
      <c r="QCI63" s="29"/>
      <c r="QCJ63" s="29"/>
      <c r="QCK63" s="29"/>
      <c r="QCL63" s="29"/>
      <c r="QCM63" s="29"/>
      <c r="QCN63" s="29"/>
      <c r="QCO63" s="29"/>
      <c r="QCP63" s="29"/>
      <c r="QCQ63" s="29"/>
      <c r="QCR63" s="29"/>
      <c r="QCS63" s="29"/>
      <c r="QCT63" s="29"/>
      <c r="QCU63" s="29"/>
      <c r="QCV63" s="29"/>
      <c r="QCW63" s="29"/>
      <c r="QCX63" s="29"/>
      <c r="QCY63" s="29"/>
      <c r="QCZ63" s="29"/>
      <c r="QDA63" s="29"/>
      <c r="QDB63" s="29"/>
      <c r="QDC63" s="29"/>
      <c r="QDD63" s="29"/>
      <c r="QDE63" s="29"/>
      <c r="QDF63" s="29"/>
      <c r="QDG63" s="29"/>
      <c r="QDH63" s="29"/>
      <c r="QDI63" s="29"/>
      <c r="QDJ63" s="29"/>
      <c r="QDK63" s="29"/>
      <c r="QDL63" s="29"/>
      <c r="QDM63" s="29"/>
      <c r="QDN63" s="29"/>
      <c r="QDO63" s="29"/>
      <c r="QDP63" s="29"/>
      <c r="QDQ63" s="29"/>
      <c r="QDR63" s="29"/>
      <c r="QDS63" s="29"/>
      <c r="QDT63" s="29"/>
      <c r="QDU63" s="29"/>
      <c r="QDV63" s="29"/>
      <c r="QDW63" s="29"/>
      <c r="QDX63" s="29"/>
      <c r="QDY63" s="29"/>
      <c r="QDZ63" s="29"/>
      <c r="QEA63" s="29"/>
      <c r="QEB63" s="29"/>
      <c r="QEC63" s="29"/>
      <c r="QED63" s="29"/>
      <c r="QEE63" s="29"/>
      <c r="QEF63" s="29"/>
      <c r="QEG63" s="29"/>
      <c r="QEH63" s="29"/>
      <c r="QEI63" s="29"/>
      <c r="QEJ63" s="29"/>
      <c r="QEK63" s="29"/>
      <c r="QEL63" s="29"/>
      <c r="QEM63" s="29"/>
      <c r="QEN63" s="29"/>
      <c r="QEO63" s="29"/>
      <c r="QEP63" s="29"/>
      <c r="QEQ63" s="29"/>
      <c r="QER63" s="29"/>
      <c r="QES63" s="29"/>
      <c r="QET63" s="29"/>
      <c r="QEU63" s="29"/>
      <c r="QEV63" s="29"/>
      <c r="QEW63" s="29"/>
      <c r="QEX63" s="29"/>
      <c r="QEY63" s="29"/>
      <c r="QEZ63" s="29"/>
      <c r="QFA63" s="29"/>
      <c r="QFB63" s="29"/>
      <c r="QFC63" s="29"/>
      <c r="QFD63" s="29"/>
      <c r="QFE63" s="29"/>
      <c r="QFF63" s="29"/>
      <c r="QFG63" s="29"/>
      <c r="QFH63" s="29"/>
      <c r="QFI63" s="29"/>
      <c r="QFJ63" s="29"/>
      <c r="QFK63" s="29"/>
      <c r="QFL63" s="29"/>
      <c r="QFM63" s="29"/>
      <c r="QFN63" s="29"/>
      <c r="QFO63" s="29"/>
      <c r="QFP63" s="29"/>
      <c r="QFQ63" s="29"/>
      <c r="QFR63" s="29"/>
      <c r="QFS63" s="29"/>
      <c r="QFT63" s="29"/>
      <c r="QFU63" s="29"/>
      <c r="QFV63" s="29"/>
      <c r="QFW63" s="29"/>
      <c r="QFX63" s="29"/>
      <c r="QFY63" s="29"/>
      <c r="QFZ63" s="29"/>
      <c r="QGA63" s="29"/>
      <c r="QGB63" s="29"/>
      <c r="QGC63" s="29"/>
      <c r="QGD63" s="29"/>
      <c r="QGE63" s="29"/>
      <c r="QGF63" s="29"/>
      <c r="QGG63" s="29"/>
      <c r="QGH63" s="29"/>
      <c r="QGI63" s="29"/>
      <c r="QGJ63" s="29"/>
      <c r="QGK63" s="29"/>
      <c r="QGL63" s="29"/>
      <c r="QGM63" s="29"/>
      <c r="QGN63" s="29"/>
      <c r="QGO63" s="29"/>
      <c r="QGP63" s="29"/>
      <c r="QGQ63" s="29"/>
      <c r="QGR63" s="29"/>
      <c r="QGS63" s="29"/>
      <c r="QGT63" s="29"/>
      <c r="QGU63" s="29"/>
      <c r="QGV63" s="29"/>
      <c r="QGW63" s="29"/>
      <c r="QGX63" s="29"/>
      <c r="QGY63" s="29"/>
      <c r="QGZ63" s="29"/>
      <c r="QHA63" s="29"/>
      <c r="QHB63" s="29"/>
      <c r="QHC63" s="29"/>
      <c r="QHD63" s="29"/>
      <c r="QHE63" s="29"/>
      <c r="QHF63" s="29"/>
      <c r="QHG63" s="29"/>
      <c r="QHH63" s="29"/>
      <c r="QHI63" s="29"/>
      <c r="QHJ63" s="29"/>
      <c r="QHK63" s="29"/>
      <c r="QHL63" s="29"/>
      <c r="QHM63" s="29"/>
      <c r="QHN63" s="29"/>
      <c r="QHO63" s="29"/>
      <c r="QHP63" s="29"/>
      <c r="QHQ63" s="29"/>
      <c r="QHR63" s="29"/>
      <c r="QHS63" s="29"/>
      <c r="QHT63" s="29"/>
      <c r="QHU63" s="29"/>
      <c r="QHV63" s="29"/>
      <c r="QHW63" s="29"/>
      <c r="QHX63" s="29"/>
      <c r="QHY63" s="29"/>
      <c r="QHZ63" s="29"/>
      <c r="QIA63" s="29"/>
      <c r="QIB63" s="29"/>
      <c r="QIC63" s="29"/>
      <c r="QID63" s="29"/>
      <c r="QIE63" s="29"/>
      <c r="QIF63" s="29"/>
      <c r="QIG63" s="29"/>
      <c r="QIH63" s="29"/>
      <c r="QII63" s="29"/>
      <c r="QIJ63" s="29"/>
      <c r="QIK63" s="29"/>
      <c r="QIL63" s="29"/>
      <c r="QIM63" s="29"/>
      <c r="QIN63" s="29"/>
      <c r="QIO63" s="29"/>
      <c r="QIP63" s="29"/>
      <c r="QIQ63" s="29"/>
      <c r="QIR63" s="29"/>
      <c r="QIS63" s="29"/>
      <c r="QIT63" s="29"/>
      <c r="QIU63" s="29"/>
      <c r="QIV63" s="29"/>
      <c r="QIW63" s="29"/>
      <c r="QIX63" s="29"/>
      <c r="QIY63" s="29"/>
      <c r="QIZ63" s="29"/>
      <c r="QJA63" s="29"/>
      <c r="QJB63" s="29"/>
      <c r="QJC63" s="29"/>
      <c r="QJD63" s="29"/>
      <c r="QJE63" s="29"/>
      <c r="QJF63" s="29"/>
      <c r="QJG63" s="29"/>
      <c r="QJH63" s="29"/>
      <c r="QJI63" s="29"/>
      <c r="QJJ63" s="29"/>
      <c r="QJK63" s="29"/>
      <c r="QJL63" s="29"/>
      <c r="QJM63" s="29"/>
      <c r="QJN63" s="29"/>
      <c r="QJO63" s="29"/>
      <c r="QJP63" s="29"/>
      <c r="QJQ63" s="29"/>
      <c r="QJR63" s="29"/>
      <c r="QJS63" s="29"/>
      <c r="QJT63" s="29"/>
      <c r="QJU63" s="29"/>
      <c r="QJV63" s="29"/>
      <c r="QJW63" s="29"/>
      <c r="QJX63" s="29"/>
      <c r="QJY63" s="29"/>
      <c r="QJZ63" s="29"/>
      <c r="QKA63" s="29"/>
      <c r="QKB63" s="29"/>
      <c r="QKC63" s="29"/>
      <c r="QKD63" s="29"/>
      <c r="QKE63" s="29"/>
      <c r="QKF63" s="29"/>
      <c r="QKG63" s="29"/>
      <c r="QKH63" s="29"/>
      <c r="QKI63" s="29"/>
      <c r="QKJ63" s="29"/>
      <c r="QKK63" s="29"/>
      <c r="QKL63" s="29"/>
      <c r="QKM63" s="29"/>
      <c r="QKN63" s="29"/>
      <c r="QKO63" s="29"/>
      <c r="QKP63" s="29"/>
      <c r="QKQ63" s="29"/>
      <c r="QKR63" s="29"/>
      <c r="QKS63" s="29"/>
      <c r="QKT63" s="29"/>
      <c r="QKU63" s="29"/>
      <c r="QKV63" s="29"/>
      <c r="QKW63" s="29"/>
      <c r="QKX63" s="29"/>
      <c r="QKY63" s="29"/>
      <c r="QKZ63" s="29"/>
      <c r="QLA63" s="29"/>
      <c r="QLB63" s="29"/>
      <c r="QLC63" s="29"/>
      <c r="QLD63" s="29"/>
      <c r="QLE63" s="29"/>
      <c r="QLF63" s="29"/>
      <c r="QLG63" s="29"/>
      <c r="QLH63" s="29"/>
      <c r="QLI63" s="29"/>
      <c r="QLJ63" s="29"/>
      <c r="QLK63" s="29"/>
      <c r="QLL63" s="29"/>
      <c r="QLM63" s="29"/>
      <c r="QLN63" s="29"/>
      <c r="QLO63" s="29"/>
      <c r="QLP63" s="29"/>
      <c r="QLQ63" s="29"/>
      <c r="QLR63" s="29"/>
      <c r="QLS63" s="29"/>
      <c r="QLT63" s="29"/>
      <c r="QLU63" s="29"/>
      <c r="QLV63" s="29"/>
      <c r="QLW63" s="29"/>
      <c r="QLX63" s="29"/>
      <c r="QLY63" s="29"/>
      <c r="QLZ63" s="29"/>
      <c r="QMA63" s="29"/>
      <c r="QMB63" s="29"/>
      <c r="QMC63" s="29"/>
      <c r="QMD63" s="29"/>
      <c r="QME63" s="29"/>
      <c r="QMF63" s="29"/>
      <c r="QMG63" s="29"/>
      <c r="QMH63" s="29"/>
      <c r="QMI63" s="29"/>
      <c r="QMJ63" s="29"/>
      <c r="QMK63" s="29"/>
      <c r="QML63" s="29"/>
      <c r="QMM63" s="29"/>
      <c r="QMN63" s="29"/>
      <c r="QMO63" s="29"/>
      <c r="QMP63" s="29"/>
      <c r="QMQ63" s="29"/>
      <c r="QMR63" s="29"/>
      <c r="QMS63" s="29"/>
      <c r="QMT63" s="29"/>
      <c r="QMU63" s="29"/>
      <c r="QMV63" s="29"/>
      <c r="QMW63" s="29"/>
      <c r="QMX63" s="29"/>
      <c r="QMY63" s="29"/>
      <c r="QMZ63" s="29"/>
      <c r="QNA63" s="29"/>
      <c r="QNB63" s="29"/>
      <c r="QNC63" s="29"/>
      <c r="QND63" s="29"/>
      <c r="QNE63" s="29"/>
      <c r="QNF63" s="29"/>
      <c r="QNG63" s="29"/>
      <c r="QNH63" s="29"/>
      <c r="QNI63" s="29"/>
      <c r="QNJ63" s="29"/>
      <c r="QNK63" s="29"/>
      <c r="QNL63" s="29"/>
      <c r="QNM63" s="29"/>
      <c r="QNN63" s="29"/>
      <c r="QNO63" s="29"/>
      <c r="QNP63" s="29"/>
      <c r="QNQ63" s="29"/>
      <c r="QNR63" s="29"/>
      <c r="QNS63" s="29"/>
      <c r="QNT63" s="29"/>
      <c r="QNU63" s="29"/>
      <c r="QNV63" s="29"/>
      <c r="QNW63" s="29"/>
      <c r="QNX63" s="29"/>
      <c r="QNY63" s="29"/>
      <c r="QNZ63" s="29"/>
      <c r="QOA63" s="29"/>
      <c r="QOB63" s="29"/>
      <c r="QOC63" s="29"/>
      <c r="QOD63" s="29"/>
      <c r="QOE63" s="29"/>
      <c r="QOF63" s="29"/>
      <c r="QOG63" s="29"/>
      <c r="QOH63" s="29"/>
      <c r="QOI63" s="29"/>
      <c r="QOJ63" s="29"/>
      <c r="QOK63" s="29"/>
      <c r="QOL63" s="29"/>
      <c r="QOM63" s="29"/>
      <c r="QON63" s="29"/>
      <c r="QOO63" s="29"/>
      <c r="QOP63" s="29"/>
      <c r="QOQ63" s="29"/>
      <c r="QOR63" s="29"/>
      <c r="QOS63" s="29"/>
      <c r="QOT63" s="29"/>
      <c r="QOU63" s="29"/>
      <c r="QOV63" s="29"/>
      <c r="QOW63" s="29"/>
      <c r="QOX63" s="29"/>
      <c r="QOY63" s="29"/>
      <c r="QOZ63" s="29"/>
      <c r="QPA63" s="29"/>
      <c r="QPB63" s="29"/>
      <c r="QPC63" s="29"/>
      <c r="QPD63" s="29"/>
      <c r="QPE63" s="29"/>
      <c r="QPF63" s="29"/>
      <c r="QPG63" s="29"/>
      <c r="QPH63" s="29"/>
      <c r="QPI63" s="29"/>
      <c r="QPJ63" s="29"/>
      <c r="QPK63" s="29"/>
      <c r="QPL63" s="29"/>
      <c r="QPM63" s="29"/>
      <c r="QPN63" s="29"/>
      <c r="QPO63" s="29"/>
      <c r="QPP63" s="29"/>
      <c r="QPQ63" s="29"/>
      <c r="QPR63" s="29"/>
      <c r="QPS63" s="29"/>
      <c r="QPT63" s="29"/>
      <c r="QPU63" s="29"/>
      <c r="QPV63" s="29"/>
      <c r="QPW63" s="29"/>
      <c r="QPX63" s="29"/>
      <c r="QPY63" s="29"/>
      <c r="QPZ63" s="29"/>
      <c r="QQA63" s="29"/>
      <c r="QQB63" s="29"/>
      <c r="QQC63" s="29"/>
      <c r="QQD63" s="29"/>
      <c r="QQE63" s="29"/>
      <c r="QQF63" s="29"/>
      <c r="QQG63" s="29"/>
      <c r="QQH63" s="29"/>
      <c r="QQI63" s="29"/>
      <c r="QQJ63" s="29"/>
      <c r="QQK63" s="29"/>
      <c r="QQL63" s="29"/>
      <c r="QQM63" s="29"/>
      <c r="QQN63" s="29"/>
      <c r="QQO63" s="29"/>
      <c r="QQP63" s="29"/>
      <c r="QQQ63" s="29"/>
      <c r="QQR63" s="29"/>
      <c r="QQS63" s="29"/>
      <c r="QQT63" s="29"/>
      <c r="QQU63" s="29"/>
      <c r="QQV63" s="29"/>
      <c r="QQW63" s="29"/>
      <c r="QQX63" s="29"/>
      <c r="QQY63" s="29"/>
      <c r="QQZ63" s="29"/>
      <c r="QRA63" s="29"/>
      <c r="QRB63" s="29"/>
      <c r="QRC63" s="29"/>
      <c r="QRD63" s="29"/>
      <c r="QRE63" s="29"/>
      <c r="QRF63" s="29"/>
      <c r="QRG63" s="29"/>
      <c r="QRH63" s="29"/>
      <c r="QRI63" s="29"/>
      <c r="QRJ63" s="29"/>
      <c r="QRK63" s="29"/>
      <c r="QRL63" s="29"/>
      <c r="QRM63" s="29"/>
      <c r="QRN63" s="29"/>
      <c r="QRO63" s="29"/>
      <c r="QRP63" s="29"/>
      <c r="QRQ63" s="29"/>
      <c r="QRR63" s="29"/>
      <c r="QRS63" s="29"/>
      <c r="QRT63" s="29"/>
      <c r="QRU63" s="29"/>
      <c r="QRV63" s="29"/>
      <c r="QRW63" s="29"/>
      <c r="QRX63" s="29"/>
      <c r="QRY63" s="29"/>
      <c r="QRZ63" s="29"/>
      <c r="QSA63" s="29"/>
      <c r="QSB63" s="29"/>
      <c r="QSC63" s="29"/>
      <c r="QSD63" s="29"/>
      <c r="QSE63" s="29"/>
      <c r="QSF63" s="29"/>
      <c r="QSG63" s="29"/>
      <c r="QSH63" s="29"/>
      <c r="QSI63" s="29"/>
      <c r="QSJ63" s="29"/>
      <c r="QSK63" s="29"/>
      <c r="QSL63" s="29"/>
      <c r="QSM63" s="29"/>
      <c r="QSN63" s="29"/>
      <c r="QSO63" s="29"/>
      <c r="QSP63" s="29"/>
      <c r="QSQ63" s="29"/>
      <c r="QSR63" s="29"/>
      <c r="QSS63" s="29"/>
      <c r="QST63" s="29"/>
      <c r="QSU63" s="29"/>
      <c r="QSV63" s="29"/>
      <c r="QSW63" s="29"/>
      <c r="QSX63" s="29"/>
      <c r="QSY63" s="29"/>
      <c r="QSZ63" s="29"/>
      <c r="QTA63" s="29"/>
      <c r="QTB63" s="29"/>
      <c r="QTC63" s="29"/>
      <c r="QTD63" s="29"/>
      <c r="QTE63" s="29"/>
      <c r="QTF63" s="29"/>
      <c r="QTG63" s="29"/>
      <c r="QTH63" s="29"/>
      <c r="QTI63" s="29"/>
      <c r="QTJ63" s="29"/>
      <c r="QTK63" s="29"/>
      <c r="QTL63" s="29"/>
      <c r="QTM63" s="29"/>
      <c r="QTN63" s="29"/>
      <c r="QTO63" s="29"/>
      <c r="QTP63" s="29"/>
      <c r="QTQ63" s="29"/>
      <c r="QTR63" s="29"/>
      <c r="QTS63" s="29"/>
      <c r="QTT63" s="29"/>
      <c r="QTU63" s="29"/>
      <c r="QTV63" s="29"/>
      <c r="QTW63" s="29"/>
      <c r="QTX63" s="29"/>
      <c r="QTY63" s="29"/>
      <c r="QTZ63" s="29"/>
      <c r="QUA63" s="29"/>
      <c r="QUB63" s="29"/>
      <c r="QUC63" s="29"/>
      <c r="QUD63" s="29"/>
      <c r="QUE63" s="29"/>
      <c r="QUF63" s="29"/>
      <c r="QUG63" s="29"/>
      <c r="QUH63" s="29"/>
      <c r="QUI63" s="29"/>
      <c r="QUJ63" s="29"/>
      <c r="QUK63" s="29"/>
      <c r="QUL63" s="29"/>
      <c r="QUM63" s="29"/>
      <c r="QUN63" s="29"/>
      <c r="QUO63" s="29"/>
      <c r="QUP63" s="29"/>
      <c r="QUQ63" s="29"/>
      <c r="QUR63" s="29"/>
      <c r="QUS63" s="29"/>
      <c r="QUT63" s="29"/>
      <c r="QUU63" s="29"/>
      <c r="QUV63" s="29"/>
      <c r="QUW63" s="29"/>
      <c r="QUX63" s="29"/>
      <c r="QUY63" s="29"/>
      <c r="QUZ63" s="29"/>
      <c r="QVA63" s="29"/>
      <c r="QVB63" s="29"/>
      <c r="QVC63" s="29"/>
      <c r="QVD63" s="29"/>
      <c r="QVE63" s="29"/>
      <c r="QVF63" s="29"/>
      <c r="QVG63" s="29"/>
      <c r="QVH63" s="29"/>
      <c r="QVI63" s="29"/>
      <c r="QVJ63" s="29"/>
      <c r="QVK63" s="29"/>
      <c r="QVL63" s="29"/>
      <c r="QVM63" s="29"/>
      <c r="QVN63" s="29"/>
      <c r="QVO63" s="29"/>
      <c r="QVP63" s="29"/>
      <c r="QVQ63" s="29"/>
      <c r="QVR63" s="29"/>
      <c r="QVS63" s="29"/>
      <c r="QVT63" s="29"/>
      <c r="QVU63" s="29"/>
      <c r="QVV63" s="29"/>
      <c r="QVW63" s="29"/>
      <c r="QVX63" s="29"/>
      <c r="QVY63" s="29"/>
      <c r="QVZ63" s="29"/>
      <c r="QWA63" s="29"/>
      <c r="QWB63" s="29"/>
      <c r="QWC63" s="29"/>
      <c r="QWD63" s="29"/>
      <c r="QWE63" s="29"/>
      <c r="QWF63" s="29"/>
      <c r="QWG63" s="29"/>
      <c r="QWH63" s="29"/>
      <c r="QWI63" s="29"/>
      <c r="QWJ63" s="29"/>
      <c r="QWK63" s="29"/>
      <c r="QWL63" s="29"/>
      <c r="QWM63" s="29"/>
      <c r="QWN63" s="29"/>
      <c r="QWO63" s="29"/>
      <c r="QWP63" s="29"/>
      <c r="QWQ63" s="29"/>
      <c r="QWR63" s="29"/>
      <c r="QWS63" s="29"/>
      <c r="QWT63" s="29"/>
      <c r="QWU63" s="29"/>
      <c r="QWV63" s="29"/>
      <c r="QWW63" s="29"/>
      <c r="QWX63" s="29"/>
      <c r="QWY63" s="29"/>
      <c r="QWZ63" s="29"/>
      <c r="QXA63" s="29"/>
      <c r="QXB63" s="29"/>
      <c r="QXC63" s="29"/>
      <c r="QXD63" s="29"/>
      <c r="QXE63" s="29"/>
      <c r="QXF63" s="29"/>
      <c r="QXG63" s="29"/>
      <c r="QXH63" s="29"/>
      <c r="QXI63" s="29"/>
      <c r="QXJ63" s="29"/>
      <c r="QXK63" s="29"/>
      <c r="QXL63" s="29"/>
      <c r="QXM63" s="29"/>
      <c r="QXN63" s="29"/>
      <c r="QXO63" s="29"/>
      <c r="QXP63" s="29"/>
      <c r="QXQ63" s="29"/>
      <c r="QXR63" s="29"/>
      <c r="QXS63" s="29"/>
      <c r="QXT63" s="29"/>
      <c r="QXU63" s="29"/>
      <c r="QXV63" s="29"/>
      <c r="QXW63" s="29"/>
      <c r="QXX63" s="29"/>
      <c r="QXY63" s="29"/>
      <c r="QXZ63" s="29"/>
      <c r="QYA63" s="29"/>
      <c r="QYB63" s="29"/>
      <c r="QYC63" s="29"/>
      <c r="QYD63" s="29"/>
      <c r="QYE63" s="29"/>
      <c r="QYF63" s="29"/>
      <c r="QYG63" s="29"/>
      <c r="QYH63" s="29"/>
      <c r="QYI63" s="29"/>
      <c r="QYJ63" s="29"/>
      <c r="QYK63" s="29"/>
      <c r="QYL63" s="29"/>
      <c r="QYM63" s="29"/>
      <c r="QYN63" s="29"/>
      <c r="QYO63" s="29"/>
      <c r="QYP63" s="29"/>
      <c r="QYQ63" s="29"/>
      <c r="QYR63" s="29"/>
      <c r="QYS63" s="29"/>
      <c r="QYT63" s="29"/>
      <c r="QYU63" s="29"/>
      <c r="QYV63" s="29"/>
      <c r="QYW63" s="29"/>
      <c r="QYX63" s="29"/>
      <c r="QYY63" s="29"/>
      <c r="QYZ63" s="29"/>
      <c r="QZA63" s="29"/>
      <c r="QZB63" s="29"/>
      <c r="QZC63" s="29"/>
      <c r="QZD63" s="29"/>
      <c r="QZE63" s="29"/>
      <c r="QZF63" s="29"/>
      <c r="QZG63" s="29"/>
      <c r="QZH63" s="29"/>
      <c r="QZI63" s="29"/>
      <c r="QZJ63" s="29"/>
      <c r="QZK63" s="29"/>
      <c r="QZL63" s="29"/>
      <c r="QZM63" s="29"/>
      <c r="QZN63" s="29"/>
      <c r="QZO63" s="29"/>
      <c r="QZP63" s="29"/>
      <c r="QZQ63" s="29"/>
      <c r="QZR63" s="29"/>
      <c r="QZS63" s="29"/>
      <c r="QZT63" s="29"/>
      <c r="QZU63" s="29"/>
      <c r="QZV63" s="29"/>
      <c r="QZW63" s="29"/>
      <c r="QZX63" s="29"/>
      <c r="QZY63" s="29"/>
      <c r="QZZ63" s="29"/>
      <c r="RAA63" s="29"/>
      <c r="RAB63" s="29"/>
      <c r="RAC63" s="29"/>
      <c r="RAD63" s="29"/>
      <c r="RAE63" s="29"/>
      <c r="RAF63" s="29"/>
      <c r="RAG63" s="29"/>
      <c r="RAH63" s="29"/>
      <c r="RAI63" s="29"/>
      <c r="RAJ63" s="29"/>
      <c r="RAK63" s="29"/>
      <c r="RAL63" s="29"/>
      <c r="RAM63" s="29"/>
      <c r="RAN63" s="29"/>
      <c r="RAO63" s="29"/>
      <c r="RAP63" s="29"/>
      <c r="RAQ63" s="29"/>
      <c r="RAR63" s="29"/>
      <c r="RAS63" s="29"/>
      <c r="RAT63" s="29"/>
      <c r="RAU63" s="29"/>
      <c r="RAV63" s="29"/>
      <c r="RAW63" s="29"/>
      <c r="RAX63" s="29"/>
      <c r="RAY63" s="29"/>
      <c r="RAZ63" s="29"/>
      <c r="RBA63" s="29"/>
      <c r="RBB63" s="29"/>
      <c r="RBC63" s="29"/>
      <c r="RBD63" s="29"/>
      <c r="RBE63" s="29"/>
      <c r="RBF63" s="29"/>
      <c r="RBG63" s="29"/>
      <c r="RBH63" s="29"/>
      <c r="RBI63" s="29"/>
      <c r="RBJ63" s="29"/>
      <c r="RBK63" s="29"/>
      <c r="RBL63" s="29"/>
      <c r="RBM63" s="29"/>
      <c r="RBN63" s="29"/>
      <c r="RBO63" s="29"/>
      <c r="RBP63" s="29"/>
      <c r="RBQ63" s="29"/>
      <c r="RBR63" s="29"/>
      <c r="RBS63" s="29"/>
      <c r="RBT63" s="29"/>
      <c r="RBU63" s="29"/>
      <c r="RBV63" s="29"/>
      <c r="RBW63" s="29"/>
      <c r="RBX63" s="29"/>
      <c r="RBY63" s="29"/>
      <c r="RBZ63" s="29"/>
      <c r="RCA63" s="29"/>
      <c r="RCB63" s="29"/>
      <c r="RCC63" s="29"/>
      <c r="RCD63" s="29"/>
      <c r="RCE63" s="29"/>
      <c r="RCF63" s="29"/>
      <c r="RCG63" s="29"/>
      <c r="RCH63" s="29"/>
      <c r="RCI63" s="29"/>
      <c r="RCJ63" s="29"/>
      <c r="RCK63" s="29"/>
      <c r="RCL63" s="29"/>
      <c r="RCM63" s="29"/>
      <c r="RCN63" s="29"/>
      <c r="RCO63" s="29"/>
      <c r="RCP63" s="29"/>
      <c r="RCQ63" s="29"/>
      <c r="RCR63" s="29"/>
      <c r="RCS63" s="29"/>
      <c r="RCT63" s="29"/>
      <c r="RCU63" s="29"/>
      <c r="RCV63" s="29"/>
      <c r="RCW63" s="29"/>
      <c r="RCX63" s="29"/>
      <c r="RCY63" s="29"/>
      <c r="RCZ63" s="29"/>
      <c r="RDA63" s="29"/>
      <c r="RDB63" s="29"/>
      <c r="RDC63" s="29"/>
      <c r="RDD63" s="29"/>
      <c r="RDE63" s="29"/>
      <c r="RDF63" s="29"/>
      <c r="RDG63" s="29"/>
      <c r="RDH63" s="29"/>
      <c r="RDI63" s="29"/>
      <c r="RDJ63" s="29"/>
      <c r="RDK63" s="29"/>
      <c r="RDL63" s="29"/>
      <c r="RDM63" s="29"/>
      <c r="RDN63" s="29"/>
      <c r="RDO63" s="29"/>
      <c r="RDP63" s="29"/>
      <c r="RDQ63" s="29"/>
      <c r="RDR63" s="29"/>
      <c r="RDS63" s="29"/>
      <c r="RDT63" s="29"/>
      <c r="RDU63" s="29"/>
      <c r="RDV63" s="29"/>
      <c r="RDW63" s="29"/>
      <c r="RDX63" s="29"/>
      <c r="RDY63" s="29"/>
      <c r="RDZ63" s="29"/>
      <c r="REA63" s="29"/>
      <c r="REB63" s="29"/>
      <c r="REC63" s="29"/>
      <c r="RED63" s="29"/>
      <c r="REE63" s="29"/>
      <c r="REF63" s="29"/>
      <c r="REG63" s="29"/>
      <c r="REH63" s="29"/>
      <c r="REI63" s="29"/>
      <c r="REJ63" s="29"/>
      <c r="REK63" s="29"/>
      <c r="REL63" s="29"/>
      <c r="REM63" s="29"/>
      <c r="REN63" s="29"/>
      <c r="REO63" s="29"/>
      <c r="REP63" s="29"/>
      <c r="REQ63" s="29"/>
      <c r="RER63" s="29"/>
      <c r="RES63" s="29"/>
      <c r="RET63" s="29"/>
      <c r="REU63" s="29"/>
      <c r="REV63" s="29"/>
      <c r="REW63" s="29"/>
      <c r="REX63" s="29"/>
      <c r="REY63" s="29"/>
      <c r="REZ63" s="29"/>
      <c r="RFA63" s="29"/>
      <c r="RFB63" s="29"/>
      <c r="RFC63" s="29"/>
      <c r="RFD63" s="29"/>
      <c r="RFE63" s="29"/>
      <c r="RFF63" s="29"/>
      <c r="RFG63" s="29"/>
      <c r="RFH63" s="29"/>
      <c r="RFI63" s="29"/>
      <c r="RFJ63" s="29"/>
      <c r="RFK63" s="29"/>
      <c r="RFL63" s="29"/>
      <c r="RFM63" s="29"/>
      <c r="RFN63" s="29"/>
      <c r="RFO63" s="29"/>
      <c r="RFP63" s="29"/>
      <c r="RFQ63" s="29"/>
      <c r="RFR63" s="29"/>
      <c r="RFS63" s="29"/>
      <c r="RFT63" s="29"/>
      <c r="RFU63" s="29"/>
      <c r="RFV63" s="29"/>
      <c r="RFW63" s="29"/>
      <c r="RFX63" s="29"/>
      <c r="RFY63" s="29"/>
      <c r="RFZ63" s="29"/>
      <c r="RGA63" s="29"/>
      <c r="RGB63" s="29"/>
      <c r="RGC63" s="29"/>
      <c r="RGD63" s="29"/>
      <c r="RGE63" s="29"/>
      <c r="RGF63" s="29"/>
      <c r="RGG63" s="29"/>
      <c r="RGH63" s="29"/>
      <c r="RGI63" s="29"/>
      <c r="RGJ63" s="29"/>
      <c r="RGK63" s="29"/>
      <c r="RGL63" s="29"/>
      <c r="RGM63" s="29"/>
      <c r="RGN63" s="29"/>
      <c r="RGO63" s="29"/>
      <c r="RGP63" s="29"/>
      <c r="RGQ63" s="29"/>
      <c r="RGR63" s="29"/>
      <c r="RGS63" s="29"/>
      <c r="RGT63" s="29"/>
      <c r="RGU63" s="29"/>
      <c r="RGV63" s="29"/>
      <c r="RGW63" s="29"/>
      <c r="RGX63" s="29"/>
      <c r="RGY63" s="29"/>
      <c r="RGZ63" s="29"/>
      <c r="RHA63" s="29"/>
      <c r="RHB63" s="29"/>
      <c r="RHC63" s="29"/>
      <c r="RHD63" s="29"/>
      <c r="RHE63" s="29"/>
      <c r="RHF63" s="29"/>
      <c r="RHG63" s="29"/>
      <c r="RHH63" s="29"/>
      <c r="RHI63" s="29"/>
      <c r="RHJ63" s="29"/>
      <c r="RHK63" s="29"/>
      <c r="RHL63" s="29"/>
      <c r="RHM63" s="29"/>
      <c r="RHN63" s="29"/>
      <c r="RHO63" s="29"/>
      <c r="RHP63" s="29"/>
      <c r="RHQ63" s="29"/>
      <c r="RHR63" s="29"/>
      <c r="RHS63" s="29"/>
      <c r="RHT63" s="29"/>
      <c r="RHU63" s="29"/>
      <c r="RHV63" s="29"/>
      <c r="RHW63" s="29"/>
      <c r="RHX63" s="29"/>
      <c r="RHY63" s="29"/>
      <c r="RHZ63" s="29"/>
      <c r="RIA63" s="29"/>
      <c r="RIB63" s="29"/>
      <c r="RIC63" s="29"/>
      <c r="RID63" s="29"/>
      <c r="RIE63" s="29"/>
      <c r="RIF63" s="29"/>
      <c r="RIG63" s="29"/>
      <c r="RIH63" s="29"/>
      <c r="RII63" s="29"/>
      <c r="RIJ63" s="29"/>
      <c r="RIK63" s="29"/>
      <c r="RIL63" s="29"/>
      <c r="RIM63" s="29"/>
      <c r="RIN63" s="29"/>
      <c r="RIO63" s="29"/>
      <c r="RIP63" s="29"/>
      <c r="RIQ63" s="29"/>
      <c r="RIR63" s="29"/>
      <c r="RIS63" s="29"/>
      <c r="RIT63" s="29"/>
      <c r="RIU63" s="29"/>
      <c r="RIV63" s="29"/>
      <c r="RIW63" s="29"/>
      <c r="RIX63" s="29"/>
      <c r="RIY63" s="29"/>
      <c r="RIZ63" s="29"/>
      <c r="RJA63" s="29"/>
      <c r="RJB63" s="29"/>
      <c r="RJC63" s="29"/>
      <c r="RJD63" s="29"/>
      <c r="RJE63" s="29"/>
      <c r="RJF63" s="29"/>
      <c r="RJG63" s="29"/>
      <c r="RJH63" s="29"/>
      <c r="RJI63" s="29"/>
      <c r="RJJ63" s="29"/>
      <c r="RJK63" s="29"/>
      <c r="RJL63" s="29"/>
      <c r="RJM63" s="29"/>
      <c r="RJN63" s="29"/>
      <c r="RJO63" s="29"/>
      <c r="RJP63" s="29"/>
      <c r="RJQ63" s="29"/>
      <c r="RJR63" s="29"/>
      <c r="RJS63" s="29"/>
      <c r="RJT63" s="29"/>
      <c r="RJU63" s="29"/>
      <c r="RJV63" s="29"/>
      <c r="RJW63" s="29"/>
      <c r="RJX63" s="29"/>
      <c r="RJY63" s="29"/>
      <c r="RJZ63" s="29"/>
      <c r="RKA63" s="29"/>
      <c r="RKB63" s="29"/>
      <c r="RKC63" s="29"/>
      <c r="RKD63" s="29"/>
      <c r="RKE63" s="29"/>
      <c r="RKF63" s="29"/>
      <c r="RKG63" s="29"/>
      <c r="RKH63" s="29"/>
      <c r="RKI63" s="29"/>
      <c r="RKJ63" s="29"/>
      <c r="RKK63" s="29"/>
      <c r="RKL63" s="29"/>
      <c r="RKM63" s="29"/>
      <c r="RKN63" s="29"/>
      <c r="RKO63" s="29"/>
      <c r="RKP63" s="29"/>
      <c r="RKQ63" s="29"/>
      <c r="RKR63" s="29"/>
      <c r="RKS63" s="29"/>
      <c r="RKT63" s="29"/>
      <c r="RKU63" s="29"/>
      <c r="RKV63" s="29"/>
      <c r="RKW63" s="29"/>
      <c r="RKX63" s="29"/>
      <c r="RKY63" s="29"/>
      <c r="RKZ63" s="29"/>
      <c r="RLA63" s="29"/>
      <c r="RLB63" s="29"/>
      <c r="RLC63" s="29"/>
      <c r="RLD63" s="29"/>
      <c r="RLE63" s="29"/>
      <c r="RLF63" s="29"/>
      <c r="RLG63" s="29"/>
      <c r="RLH63" s="29"/>
      <c r="RLI63" s="29"/>
      <c r="RLJ63" s="29"/>
      <c r="RLK63" s="29"/>
      <c r="RLL63" s="29"/>
      <c r="RLM63" s="29"/>
      <c r="RLN63" s="29"/>
      <c r="RLO63" s="29"/>
      <c r="RLP63" s="29"/>
      <c r="RLQ63" s="29"/>
      <c r="RLR63" s="29"/>
      <c r="RLS63" s="29"/>
      <c r="RLT63" s="29"/>
      <c r="RLU63" s="29"/>
      <c r="RLV63" s="29"/>
      <c r="RLW63" s="29"/>
      <c r="RLX63" s="29"/>
      <c r="RLY63" s="29"/>
      <c r="RLZ63" s="29"/>
      <c r="RMA63" s="29"/>
      <c r="RMB63" s="29"/>
      <c r="RMC63" s="29"/>
      <c r="RMD63" s="29"/>
      <c r="RME63" s="29"/>
      <c r="RMF63" s="29"/>
      <c r="RMG63" s="29"/>
      <c r="RMH63" s="29"/>
      <c r="RMI63" s="29"/>
      <c r="RMJ63" s="29"/>
      <c r="RMK63" s="29"/>
      <c r="RML63" s="29"/>
      <c r="RMM63" s="29"/>
      <c r="RMN63" s="29"/>
      <c r="RMO63" s="29"/>
      <c r="RMP63" s="29"/>
      <c r="RMQ63" s="29"/>
      <c r="RMR63" s="29"/>
      <c r="RMS63" s="29"/>
      <c r="RMT63" s="29"/>
      <c r="RMU63" s="29"/>
      <c r="RMV63" s="29"/>
      <c r="RMW63" s="29"/>
      <c r="RMX63" s="29"/>
      <c r="RMY63" s="29"/>
      <c r="RMZ63" s="29"/>
      <c r="RNA63" s="29"/>
      <c r="RNB63" s="29"/>
      <c r="RNC63" s="29"/>
      <c r="RND63" s="29"/>
      <c r="RNE63" s="29"/>
      <c r="RNF63" s="29"/>
      <c r="RNG63" s="29"/>
      <c r="RNH63" s="29"/>
      <c r="RNI63" s="29"/>
      <c r="RNJ63" s="29"/>
      <c r="RNK63" s="29"/>
      <c r="RNL63" s="29"/>
      <c r="RNM63" s="29"/>
      <c r="RNN63" s="29"/>
      <c r="RNO63" s="29"/>
      <c r="RNP63" s="29"/>
      <c r="RNQ63" s="29"/>
      <c r="RNR63" s="29"/>
      <c r="RNS63" s="29"/>
      <c r="RNT63" s="29"/>
      <c r="RNU63" s="29"/>
      <c r="RNV63" s="29"/>
      <c r="RNW63" s="29"/>
      <c r="RNX63" s="29"/>
      <c r="RNY63" s="29"/>
      <c r="RNZ63" s="29"/>
      <c r="ROA63" s="29"/>
      <c r="ROB63" s="29"/>
      <c r="ROC63" s="29"/>
      <c r="ROD63" s="29"/>
      <c r="ROE63" s="29"/>
      <c r="ROF63" s="29"/>
      <c r="ROG63" s="29"/>
      <c r="ROH63" s="29"/>
      <c r="ROI63" s="29"/>
      <c r="ROJ63" s="29"/>
      <c r="ROK63" s="29"/>
      <c r="ROL63" s="29"/>
      <c r="ROM63" s="29"/>
      <c r="RON63" s="29"/>
      <c r="ROO63" s="29"/>
      <c r="ROP63" s="29"/>
      <c r="ROQ63" s="29"/>
      <c r="ROR63" s="29"/>
      <c r="ROS63" s="29"/>
      <c r="ROT63" s="29"/>
      <c r="ROU63" s="29"/>
      <c r="ROV63" s="29"/>
      <c r="ROW63" s="29"/>
      <c r="ROX63" s="29"/>
      <c r="ROY63" s="29"/>
      <c r="ROZ63" s="29"/>
      <c r="RPA63" s="29"/>
      <c r="RPB63" s="29"/>
      <c r="RPC63" s="29"/>
      <c r="RPD63" s="29"/>
      <c r="RPE63" s="29"/>
      <c r="RPF63" s="29"/>
      <c r="RPG63" s="29"/>
      <c r="RPH63" s="29"/>
      <c r="RPI63" s="29"/>
      <c r="RPJ63" s="29"/>
      <c r="RPK63" s="29"/>
      <c r="RPL63" s="29"/>
      <c r="RPM63" s="29"/>
      <c r="RPN63" s="29"/>
      <c r="RPO63" s="29"/>
      <c r="RPP63" s="29"/>
      <c r="RPQ63" s="29"/>
      <c r="RPR63" s="29"/>
      <c r="RPS63" s="29"/>
      <c r="RPT63" s="29"/>
      <c r="RPU63" s="29"/>
      <c r="RPV63" s="29"/>
      <c r="RPW63" s="29"/>
      <c r="RPX63" s="29"/>
      <c r="RPY63" s="29"/>
      <c r="RPZ63" s="29"/>
      <c r="RQA63" s="29"/>
      <c r="RQB63" s="29"/>
      <c r="RQC63" s="29"/>
      <c r="RQD63" s="29"/>
      <c r="RQE63" s="29"/>
      <c r="RQF63" s="29"/>
      <c r="RQG63" s="29"/>
      <c r="RQH63" s="29"/>
      <c r="RQI63" s="29"/>
      <c r="RQJ63" s="29"/>
      <c r="RQK63" s="29"/>
      <c r="RQL63" s="29"/>
      <c r="RQM63" s="29"/>
      <c r="RQN63" s="29"/>
      <c r="RQO63" s="29"/>
      <c r="RQP63" s="29"/>
      <c r="RQQ63" s="29"/>
      <c r="RQR63" s="29"/>
      <c r="RQS63" s="29"/>
      <c r="RQT63" s="29"/>
      <c r="RQU63" s="29"/>
      <c r="RQV63" s="29"/>
      <c r="RQW63" s="29"/>
      <c r="RQX63" s="29"/>
      <c r="RQY63" s="29"/>
      <c r="RQZ63" s="29"/>
      <c r="RRA63" s="29"/>
      <c r="RRB63" s="29"/>
      <c r="RRC63" s="29"/>
      <c r="RRD63" s="29"/>
      <c r="RRE63" s="29"/>
      <c r="RRF63" s="29"/>
      <c r="RRG63" s="29"/>
      <c r="RRH63" s="29"/>
      <c r="RRI63" s="29"/>
      <c r="RRJ63" s="29"/>
      <c r="RRK63" s="29"/>
      <c r="RRL63" s="29"/>
      <c r="RRM63" s="29"/>
      <c r="RRN63" s="29"/>
      <c r="RRO63" s="29"/>
      <c r="RRP63" s="29"/>
      <c r="RRQ63" s="29"/>
      <c r="RRR63" s="29"/>
      <c r="RRS63" s="29"/>
      <c r="RRT63" s="29"/>
      <c r="RRU63" s="29"/>
      <c r="RRV63" s="29"/>
      <c r="RRW63" s="29"/>
      <c r="RRX63" s="29"/>
      <c r="RRY63" s="29"/>
      <c r="RRZ63" s="29"/>
      <c r="RSA63" s="29"/>
      <c r="RSB63" s="29"/>
      <c r="RSC63" s="29"/>
      <c r="RSD63" s="29"/>
      <c r="RSE63" s="29"/>
      <c r="RSF63" s="29"/>
      <c r="RSG63" s="29"/>
      <c r="RSH63" s="29"/>
      <c r="RSI63" s="29"/>
      <c r="RSJ63" s="29"/>
      <c r="RSK63" s="29"/>
      <c r="RSL63" s="29"/>
      <c r="RSM63" s="29"/>
      <c r="RSN63" s="29"/>
      <c r="RSO63" s="29"/>
      <c r="RSP63" s="29"/>
      <c r="RSQ63" s="29"/>
      <c r="RSR63" s="29"/>
      <c r="RSS63" s="29"/>
      <c r="RST63" s="29"/>
      <c r="RSU63" s="29"/>
      <c r="RSV63" s="29"/>
      <c r="RSW63" s="29"/>
      <c r="RSX63" s="29"/>
      <c r="RSY63" s="29"/>
      <c r="RSZ63" s="29"/>
      <c r="RTA63" s="29"/>
      <c r="RTB63" s="29"/>
      <c r="RTC63" s="29"/>
      <c r="RTD63" s="29"/>
      <c r="RTE63" s="29"/>
      <c r="RTF63" s="29"/>
      <c r="RTG63" s="29"/>
      <c r="RTH63" s="29"/>
      <c r="RTI63" s="29"/>
      <c r="RTJ63" s="29"/>
      <c r="RTK63" s="29"/>
      <c r="RTL63" s="29"/>
      <c r="RTM63" s="29"/>
      <c r="RTN63" s="29"/>
      <c r="RTO63" s="29"/>
      <c r="RTP63" s="29"/>
      <c r="RTQ63" s="29"/>
      <c r="RTR63" s="29"/>
      <c r="RTS63" s="29"/>
      <c r="RTT63" s="29"/>
      <c r="RTU63" s="29"/>
      <c r="RTV63" s="29"/>
      <c r="RTW63" s="29"/>
      <c r="RTX63" s="29"/>
      <c r="RTY63" s="29"/>
      <c r="RTZ63" s="29"/>
      <c r="RUA63" s="29"/>
      <c r="RUB63" s="29"/>
      <c r="RUC63" s="29"/>
      <c r="RUD63" s="29"/>
      <c r="RUE63" s="29"/>
      <c r="RUF63" s="29"/>
      <c r="RUG63" s="29"/>
      <c r="RUH63" s="29"/>
      <c r="RUI63" s="29"/>
      <c r="RUJ63" s="29"/>
      <c r="RUK63" s="29"/>
      <c r="RUL63" s="29"/>
      <c r="RUM63" s="29"/>
      <c r="RUN63" s="29"/>
      <c r="RUO63" s="29"/>
      <c r="RUP63" s="29"/>
      <c r="RUQ63" s="29"/>
      <c r="RUR63" s="29"/>
      <c r="RUS63" s="29"/>
      <c r="RUT63" s="29"/>
      <c r="RUU63" s="29"/>
      <c r="RUV63" s="29"/>
      <c r="RUW63" s="29"/>
      <c r="RUX63" s="29"/>
      <c r="RUY63" s="29"/>
      <c r="RUZ63" s="29"/>
      <c r="RVA63" s="29"/>
      <c r="RVB63" s="29"/>
      <c r="RVC63" s="29"/>
      <c r="RVD63" s="29"/>
      <c r="RVE63" s="29"/>
      <c r="RVF63" s="29"/>
      <c r="RVG63" s="29"/>
      <c r="RVH63" s="29"/>
      <c r="RVI63" s="29"/>
      <c r="RVJ63" s="29"/>
      <c r="RVK63" s="29"/>
      <c r="RVL63" s="29"/>
      <c r="RVM63" s="29"/>
      <c r="RVN63" s="29"/>
      <c r="RVO63" s="29"/>
      <c r="RVP63" s="29"/>
      <c r="RVQ63" s="29"/>
      <c r="RVR63" s="29"/>
      <c r="RVS63" s="29"/>
      <c r="RVT63" s="29"/>
      <c r="RVU63" s="29"/>
      <c r="RVV63" s="29"/>
      <c r="RVW63" s="29"/>
      <c r="RVX63" s="29"/>
      <c r="RVY63" s="29"/>
      <c r="RVZ63" s="29"/>
      <c r="RWA63" s="29"/>
      <c r="RWB63" s="29"/>
      <c r="RWC63" s="29"/>
      <c r="RWD63" s="29"/>
      <c r="RWE63" s="29"/>
      <c r="RWF63" s="29"/>
      <c r="RWG63" s="29"/>
      <c r="RWH63" s="29"/>
      <c r="RWI63" s="29"/>
      <c r="RWJ63" s="29"/>
      <c r="RWK63" s="29"/>
      <c r="RWL63" s="29"/>
      <c r="RWM63" s="29"/>
      <c r="RWN63" s="29"/>
      <c r="RWO63" s="29"/>
      <c r="RWP63" s="29"/>
      <c r="RWQ63" s="29"/>
      <c r="RWR63" s="29"/>
      <c r="RWS63" s="29"/>
      <c r="RWT63" s="29"/>
      <c r="RWU63" s="29"/>
      <c r="RWV63" s="29"/>
      <c r="RWW63" s="29"/>
      <c r="RWX63" s="29"/>
      <c r="RWY63" s="29"/>
      <c r="RWZ63" s="29"/>
      <c r="RXA63" s="29"/>
      <c r="RXB63" s="29"/>
      <c r="RXC63" s="29"/>
      <c r="RXD63" s="29"/>
      <c r="RXE63" s="29"/>
      <c r="RXF63" s="29"/>
      <c r="RXG63" s="29"/>
      <c r="RXH63" s="29"/>
      <c r="RXI63" s="29"/>
      <c r="RXJ63" s="29"/>
      <c r="RXK63" s="29"/>
      <c r="RXL63" s="29"/>
      <c r="RXM63" s="29"/>
      <c r="RXN63" s="29"/>
      <c r="RXO63" s="29"/>
      <c r="RXP63" s="29"/>
      <c r="RXQ63" s="29"/>
      <c r="RXR63" s="29"/>
      <c r="RXS63" s="29"/>
      <c r="RXT63" s="29"/>
      <c r="RXU63" s="29"/>
      <c r="RXV63" s="29"/>
      <c r="RXW63" s="29"/>
      <c r="RXX63" s="29"/>
      <c r="RXY63" s="29"/>
      <c r="RXZ63" s="29"/>
      <c r="RYA63" s="29"/>
      <c r="RYB63" s="29"/>
      <c r="RYC63" s="29"/>
      <c r="RYD63" s="29"/>
      <c r="RYE63" s="29"/>
      <c r="RYF63" s="29"/>
      <c r="RYG63" s="29"/>
      <c r="RYH63" s="29"/>
      <c r="RYI63" s="29"/>
      <c r="RYJ63" s="29"/>
      <c r="RYK63" s="29"/>
      <c r="RYL63" s="29"/>
      <c r="RYM63" s="29"/>
      <c r="RYN63" s="29"/>
      <c r="RYO63" s="29"/>
      <c r="RYP63" s="29"/>
      <c r="RYQ63" s="29"/>
      <c r="RYR63" s="29"/>
      <c r="RYS63" s="29"/>
      <c r="RYT63" s="29"/>
      <c r="RYU63" s="29"/>
      <c r="RYV63" s="29"/>
      <c r="RYW63" s="29"/>
      <c r="RYX63" s="29"/>
      <c r="RYY63" s="29"/>
      <c r="RYZ63" s="29"/>
      <c r="RZA63" s="29"/>
      <c r="RZB63" s="29"/>
      <c r="RZC63" s="29"/>
      <c r="RZD63" s="29"/>
      <c r="RZE63" s="29"/>
      <c r="RZF63" s="29"/>
      <c r="RZG63" s="29"/>
      <c r="RZH63" s="29"/>
      <c r="RZI63" s="29"/>
      <c r="RZJ63" s="29"/>
      <c r="RZK63" s="29"/>
      <c r="RZL63" s="29"/>
      <c r="RZM63" s="29"/>
      <c r="RZN63" s="29"/>
      <c r="RZO63" s="29"/>
      <c r="RZP63" s="29"/>
      <c r="RZQ63" s="29"/>
      <c r="RZR63" s="29"/>
      <c r="RZS63" s="29"/>
      <c r="RZT63" s="29"/>
      <c r="RZU63" s="29"/>
      <c r="RZV63" s="29"/>
      <c r="RZW63" s="29"/>
      <c r="RZX63" s="29"/>
      <c r="RZY63" s="29"/>
      <c r="RZZ63" s="29"/>
      <c r="SAA63" s="29"/>
      <c r="SAB63" s="29"/>
      <c r="SAC63" s="29"/>
      <c r="SAD63" s="29"/>
      <c r="SAE63" s="29"/>
      <c r="SAF63" s="29"/>
      <c r="SAG63" s="29"/>
      <c r="SAH63" s="29"/>
      <c r="SAI63" s="29"/>
      <c r="SAJ63" s="29"/>
      <c r="SAK63" s="29"/>
      <c r="SAL63" s="29"/>
      <c r="SAM63" s="29"/>
      <c r="SAN63" s="29"/>
      <c r="SAO63" s="29"/>
      <c r="SAP63" s="29"/>
      <c r="SAQ63" s="29"/>
      <c r="SAR63" s="29"/>
      <c r="SAS63" s="29"/>
      <c r="SAT63" s="29"/>
      <c r="SAU63" s="29"/>
      <c r="SAV63" s="29"/>
      <c r="SAW63" s="29"/>
      <c r="SAX63" s="29"/>
      <c r="SAY63" s="29"/>
      <c r="SAZ63" s="29"/>
      <c r="SBA63" s="29"/>
      <c r="SBB63" s="29"/>
      <c r="SBC63" s="29"/>
      <c r="SBD63" s="29"/>
      <c r="SBE63" s="29"/>
      <c r="SBF63" s="29"/>
      <c r="SBG63" s="29"/>
      <c r="SBH63" s="29"/>
      <c r="SBI63" s="29"/>
      <c r="SBJ63" s="29"/>
      <c r="SBK63" s="29"/>
      <c r="SBL63" s="29"/>
      <c r="SBM63" s="29"/>
      <c r="SBN63" s="29"/>
      <c r="SBO63" s="29"/>
      <c r="SBP63" s="29"/>
      <c r="SBQ63" s="29"/>
      <c r="SBR63" s="29"/>
      <c r="SBS63" s="29"/>
      <c r="SBT63" s="29"/>
      <c r="SBU63" s="29"/>
      <c r="SBV63" s="29"/>
      <c r="SBW63" s="29"/>
      <c r="SBX63" s="29"/>
      <c r="SBY63" s="29"/>
      <c r="SBZ63" s="29"/>
      <c r="SCA63" s="29"/>
      <c r="SCB63" s="29"/>
      <c r="SCC63" s="29"/>
      <c r="SCD63" s="29"/>
      <c r="SCE63" s="29"/>
      <c r="SCF63" s="29"/>
      <c r="SCG63" s="29"/>
      <c r="SCH63" s="29"/>
      <c r="SCI63" s="29"/>
      <c r="SCJ63" s="29"/>
      <c r="SCK63" s="29"/>
      <c r="SCL63" s="29"/>
      <c r="SCM63" s="29"/>
      <c r="SCN63" s="29"/>
      <c r="SCO63" s="29"/>
      <c r="SCP63" s="29"/>
      <c r="SCQ63" s="29"/>
      <c r="SCR63" s="29"/>
      <c r="SCS63" s="29"/>
      <c r="SCT63" s="29"/>
      <c r="SCU63" s="29"/>
      <c r="SCV63" s="29"/>
      <c r="SCW63" s="29"/>
      <c r="SCX63" s="29"/>
      <c r="SCY63" s="29"/>
      <c r="SCZ63" s="29"/>
      <c r="SDA63" s="29"/>
      <c r="SDB63" s="29"/>
      <c r="SDC63" s="29"/>
      <c r="SDD63" s="29"/>
      <c r="SDE63" s="29"/>
      <c r="SDF63" s="29"/>
      <c r="SDG63" s="29"/>
      <c r="SDH63" s="29"/>
      <c r="SDI63" s="29"/>
      <c r="SDJ63" s="29"/>
      <c r="SDK63" s="29"/>
      <c r="SDL63" s="29"/>
      <c r="SDM63" s="29"/>
      <c r="SDN63" s="29"/>
      <c r="SDO63" s="29"/>
      <c r="SDP63" s="29"/>
      <c r="SDQ63" s="29"/>
      <c r="SDR63" s="29"/>
      <c r="SDS63" s="29"/>
      <c r="SDT63" s="29"/>
      <c r="SDU63" s="29"/>
      <c r="SDV63" s="29"/>
      <c r="SDW63" s="29"/>
      <c r="SDX63" s="29"/>
      <c r="SDY63" s="29"/>
      <c r="SDZ63" s="29"/>
      <c r="SEA63" s="29"/>
      <c r="SEB63" s="29"/>
      <c r="SEC63" s="29"/>
      <c r="SED63" s="29"/>
      <c r="SEE63" s="29"/>
      <c r="SEF63" s="29"/>
      <c r="SEG63" s="29"/>
      <c r="SEH63" s="29"/>
      <c r="SEI63" s="29"/>
      <c r="SEJ63" s="29"/>
      <c r="SEK63" s="29"/>
      <c r="SEL63" s="29"/>
      <c r="SEM63" s="29"/>
      <c r="SEN63" s="29"/>
      <c r="SEO63" s="29"/>
      <c r="SEP63" s="29"/>
      <c r="SEQ63" s="29"/>
      <c r="SER63" s="29"/>
      <c r="SES63" s="29"/>
      <c r="SET63" s="29"/>
      <c r="SEU63" s="29"/>
      <c r="SEV63" s="29"/>
      <c r="SEW63" s="29"/>
      <c r="SEX63" s="29"/>
      <c r="SEY63" s="29"/>
      <c r="SEZ63" s="29"/>
      <c r="SFA63" s="29"/>
      <c r="SFB63" s="29"/>
      <c r="SFC63" s="29"/>
      <c r="SFD63" s="29"/>
      <c r="SFE63" s="29"/>
      <c r="SFF63" s="29"/>
      <c r="SFG63" s="29"/>
      <c r="SFH63" s="29"/>
      <c r="SFI63" s="29"/>
      <c r="SFJ63" s="29"/>
      <c r="SFK63" s="29"/>
      <c r="SFL63" s="29"/>
      <c r="SFM63" s="29"/>
      <c r="SFN63" s="29"/>
      <c r="SFO63" s="29"/>
      <c r="SFP63" s="29"/>
      <c r="SFQ63" s="29"/>
      <c r="SFR63" s="29"/>
      <c r="SFS63" s="29"/>
      <c r="SFT63" s="29"/>
      <c r="SFU63" s="29"/>
      <c r="SFV63" s="29"/>
      <c r="SFW63" s="29"/>
      <c r="SFX63" s="29"/>
      <c r="SFY63" s="29"/>
      <c r="SFZ63" s="29"/>
      <c r="SGA63" s="29"/>
      <c r="SGB63" s="29"/>
      <c r="SGC63" s="29"/>
      <c r="SGD63" s="29"/>
      <c r="SGE63" s="29"/>
      <c r="SGF63" s="29"/>
      <c r="SGG63" s="29"/>
      <c r="SGH63" s="29"/>
      <c r="SGI63" s="29"/>
      <c r="SGJ63" s="29"/>
      <c r="SGK63" s="29"/>
      <c r="SGL63" s="29"/>
      <c r="SGM63" s="29"/>
      <c r="SGN63" s="29"/>
      <c r="SGO63" s="29"/>
      <c r="SGP63" s="29"/>
      <c r="SGQ63" s="29"/>
      <c r="SGR63" s="29"/>
      <c r="SGS63" s="29"/>
      <c r="SGT63" s="29"/>
      <c r="SGU63" s="29"/>
      <c r="SGV63" s="29"/>
      <c r="SGW63" s="29"/>
      <c r="SGX63" s="29"/>
      <c r="SGY63" s="29"/>
      <c r="SGZ63" s="29"/>
      <c r="SHA63" s="29"/>
      <c r="SHB63" s="29"/>
      <c r="SHC63" s="29"/>
      <c r="SHD63" s="29"/>
      <c r="SHE63" s="29"/>
      <c r="SHF63" s="29"/>
      <c r="SHG63" s="29"/>
      <c r="SHH63" s="29"/>
      <c r="SHI63" s="29"/>
      <c r="SHJ63" s="29"/>
      <c r="SHK63" s="29"/>
      <c r="SHL63" s="29"/>
      <c r="SHM63" s="29"/>
      <c r="SHN63" s="29"/>
      <c r="SHO63" s="29"/>
      <c r="SHP63" s="29"/>
      <c r="SHQ63" s="29"/>
      <c r="SHR63" s="29"/>
      <c r="SHS63" s="29"/>
      <c r="SHT63" s="29"/>
      <c r="SHU63" s="29"/>
      <c r="SHV63" s="29"/>
      <c r="SHW63" s="29"/>
      <c r="SHX63" s="29"/>
      <c r="SHY63" s="29"/>
      <c r="SHZ63" s="29"/>
      <c r="SIA63" s="29"/>
      <c r="SIB63" s="29"/>
      <c r="SIC63" s="29"/>
      <c r="SID63" s="29"/>
      <c r="SIE63" s="29"/>
      <c r="SIF63" s="29"/>
      <c r="SIG63" s="29"/>
      <c r="SIH63" s="29"/>
      <c r="SII63" s="29"/>
      <c r="SIJ63" s="29"/>
      <c r="SIK63" s="29"/>
      <c r="SIL63" s="29"/>
      <c r="SIM63" s="29"/>
      <c r="SIN63" s="29"/>
      <c r="SIO63" s="29"/>
      <c r="SIP63" s="29"/>
      <c r="SIQ63" s="29"/>
      <c r="SIR63" s="29"/>
      <c r="SIS63" s="29"/>
      <c r="SIT63" s="29"/>
      <c r="SIU63" s="29"/>
      <c r="SIV63" s="29"/>
      <c r="SIW63" s="29"/>
      <c r="SIX63" s="29"/>
      <c r="SIY63" s="29"/>
      <c r="SIZ63" s="29"/>
      <c r="SJA63" s="29"/>
      <c r="SJB63" s="29"/>
      <c r="SJC63" s="29"/>
      <c r="SJD63" s="29"/>
      <c r="SJE63" s="29"/>
      <c r="SJF63" s="29"/>
      <c r="SJG63" s="29"/>
      <c r="SJH63" s="29"/>
      <c r="SJI63" s="29"/>
      <c r="SJJ63" s="29"/>
      <c r="SJK63" s="29"/>
      <c r="SJL63" s="29"/>
      <c r="SJM63" s="29"/>
      <c r="SJN63" s="29"/>
      <c r="SJO63" s="29"/>
      <c r="SJP63" s="29"/>
      <c r="SJQ63" s="29"/>
      <c r="SJR63" s="29"/>
      <c r="SJS63" s="29"/>
      <c r="SJT63" s="29"/>
      <c r="SJU63" s="29"/>
      <c r="SJV63" s="29"/>
      <c r="SJW63" s="29"/>
      <c r="SJX63" s="29"/>
      <c r="SJY63" s="29"/>
      <c r="SJZ63" s="29"/>
      <c r="SKA63" s="29"/>
      <c r="SKB63" s="29"/>
      <c r="SKC63" s="29"/>
      <c r="SKD63" s="29"/>
      <c r="SKE63" s="29"/>
      <c r="SKF63" s="29"/>
      <c r="SKG63" s="29"/>
      <c r="SKH63" s="29"/>
      <c r="SKI63" s="29"/>
      <c r="SKJ63" s="29"/>
      <c r="SKK63" s="29"/>
      <c r="SKL63" s="29"/>
      <c r="SKM63" s="29"/>
      <c r="SKN63" s="29"/>
      <c r="SKO63" s="29"/>
      <c r="SKP63" s="29"/>
      <c r="SKQ63" s="29"/>
      <c r="SKR63" s="29"/>
      <c r="SKS63" s="29"/>
      <c r="SKT63" s="29"/>
      <c r="SKU63" s="29"/>
      <c r="SKV63" s="29"/>
      <c r="SKW63" s="29"/>
      <c r="SKX63" s="29"/>
      <c r="SKY63" s="29"/>
      <c r="SKZ63" s="29"/>
      <c r="SLA63" s="29"/>
      <c r="SLB63" s="29"/>
      <c r="SLC63" s="29"/>
      <c r="SLD63" s="29"/>
      <c r="SLE63" s="29"/>
      <c r="SLF63" s="29"/>
      <c r="SLG63" s="29"/>
      <c r="SLH63" s="29"/>
      <c r="SLI63" s="29"/>
      <c r="SLJ63" s="29"/>
      <c r="SLK63" s="29"/>
      <c r="SLL63" s="29"/>
      <c r="SLM63" s="29"/>
      <c r="SLN63" s="29"/>
      <c r="SLO63" s="29"/>
      <c r="SLP63" s="29"/>
      <c r="SLQ63" s="29"/>
      <c r="SLR63" s="29"/>
      <c r="SLS63" s="29"/>
      <c r="SLT63" s="29"/>
      <c r="SLU63" s="29"/>
      <c r="SLV63" s="29"/>
      <c r="SLW63" s="29"/>
      <c r="SLX63" s="29"/>
      <c r="SLY63" s="29"/>
      <c r="SLZ63" s="29"/>
      <c r="SMA63" s="29"/>
      <c r="SMB63" s="29"/>
      <c r="SMC63" s="29"/>
      <c r="SMD63" s="29"/>
      <c r="SME63" s="29"/>
      <c r="SMF63" s="29"/>
      <c r="SMG63" s="29"/>
      <c r="SMH63" s="29"/>
      <c r="SMI63" s="29"/>
      <c r="SMJ63" s="29"/>
      <c r="SMK63" s="29"/>
      <c r="SML63" s="29"/>
      <c r="SMM63" s="29"/>
      <c r="SMN63" s="29"/>
      <c r="SMO63" s="29"/>
      <c r="SMP63" s="29"/>
      <c r="SMQ63" s="29"/>
      <c r="SMR63" s="29"/>
      <c r="SMS63" s="29"/>
      <c r="SMT63" s="29"/>
      <c r="SMU63" s="29"/>
      <c r="SMV63" s="29"/>
      <c r="SMW63" s="29"/>
      <c r="SMX63" s="29"/>
      <c r="SMY63" s="29"/>
      <c r="SMZ63" s="29"/>
      <c r="SNA63" s="29"/>
      <c r="SNB63" s="29"/>
      <c r="SNC63" s="29"/>
      <c r="SND63" s="29"/>
      <c r="SNE63" s="29"/>
      <c r="SNF63" s="29"/>
      <c r="SNG63" s="29"/>
      <c r="SNH63" s="29"/>
      <c r="SNI63" s="29"/>
      <c r="SNJ63" s="29"/>
      <c r="SNK63" s="29"/>
      <c r="SNL63" s="29"/>
      <c r="SNM63" s="29"/>
      <c r="SNN63" s="29"/>
      <c r="SNO63" s="29"/>
      <c r="SNP63" s="29"/>
      <c r="SNQ63" s="29"/>
      <c r="SNR63" s="29"/>
      <c r="SNS63" s="29"/>
      <c r="SNT63" s="29"/>
      <c r="SNU63" s="29"/>
      <c r="SNV63" s="29"/>
      <c r="SNW63" s="29"/>
      <c r="SNX63" s="29"/>
      <c r="SNY63" s="29"/>
      <c r="SNZ63" s="29"/>
      <c r="SOA63" s="29"/>
      <c r="SOB63" s="29"/>
      <c r="SOC63" s="29"/>
      <c r="SOD63" s="29"/>
      <c r="SOE63" s="29"/>
      <c r="SOF63" s="29"/>
      <c r="SOG63" s="29"/>
      <c r="SOH63" s="29"/>
      <c r="SOI63" s="29"/>
      <c r="SOJ63" s="29"/>
      <c r="SOK63" s="29"/>
      <c r="SOL63" s="29"/>
      <c r="SOM63" s="29"/>
      <c r="SON63" s="29"/>
      <c r="SOO63" s="29"/>
      <c r="SOP63" s="29"/>
      <c r="SOQ63" s="29"/>
      <c r="SOR63" s="29"/>
      <c r="SOS63" s="29"/>
      <c r="SOT63" s="29"/>
      <c r="SOU63" s="29"/>
      <c r="SOV63" s="29"/>
      <c r="SOW63" s="29"/>
      <c r="SOX63" s="29"/>
      <c r="SOY63" s="29"/>
      <c r="SOZ63" s="29"/>
      <c r="SPA63" s="29"/>
      <c r="SPB63" s="29"/>
      <c r="SPC63" s="29"/>
      <c r="SPD63" s="29"/>
      <c r="SPE63" s="29"/>
      <c r="SPF63" s="29"/>
      <c r="SPG63" s="29"/>
      <c r="SPH63" s="29"/>
      <c r="SPI63" s="29"/>
      <c r="SPJ63" s="29"/>
      <c r="SPK63" s="29"/>
      <c r="SPL63" s="29"/>
      <c r="SPM63" s="29"/>
      <c r="SPN63" s="29"/>
      <c r="SPO63" s="29"/>
      <c r="SPP63" s="29"/>
      <c r="SPQ63" s="29"/>
      <c r="SPR63" s="29"/>
      <c r="SPS63" s="29"/>
      <c r="SPT63" s="29"/>
      <c r="SPU63" s="29"/>
      <c r="SPV63" s="29"/>
      <c r="SPW63" s="29"/>
      <c r="SPX63" s="29"/>
      <c r="SPY63" s="29"/>
      <c r="SPZ63" s="29"/>
      <c r="SQA63" s="29"/>
      <c r="SQB63" s="29"/>
      <c r="SQC63" s="29"/>
      <c r="SQD63" s="29"/>
      <c r="SQE63" s="29"/>
      <c r="SQF63" s="29"/>
      <c r="SQG63" s="29"/>
      <c r="SQH63" s="29"/>
      <c r="SQI63" s="29"/>
      <c r="SQJ63" s="29"/>
      <c r="SQK63" s="29"/>
      <c r="SQL63" s="29"/>
      <c r="SQM63" s="29"/>
      <c r="SQN63" s="29"/>
      <c r="SQO63" s="29"/>
      <c r="SQP63" s="29"/>
      <c r="SQQ63" s="29"/>
      <c r="SQR63" s="29"/>
      <c r="SQS63" s="29"/>
      <c r="SQT63" s="29"/>
      <c r="SQU63" s="29"/>
      <c r="SQV63" s="29"/>
      <c r="SQW63" s="29"/>
      <c r="SQX63" s="29"/>
      <c r="SQY63" s="29"/>
      <c r="SQZ63" s="29"/>
      <c r="SRA63" s="29"/>
      <c r="SRB63" s="29"/>
      <c r="SRC63" s="29"/>
      <c r="SRD63" s="29"/>
      <c r="SRE63" s="29"/>
      <c r="SRF63" s="29"/>
      <c r="SRG63" s="29"/>
      <c r="SRH63" s="29"/>
      <c r="SRI63" s="29"/>
      <c r="SRJ63" s="29"/>
      <c r="SRK63" s="29"/>
      <c r="SRL63" s="29"/>
      <c r="SRM63" s="29"/>
      <c r="SRN63" s="29"/>
      <c r="SRO63" s="29"/>
      <c r="SRP63" s="29"/>
      <c r="SRQ63" s="29"/>
      <c r="SRR63" s="29"/>
      <c r="SRS63" s="29"/>
      <c r="SRT63" s="29"/>
      <c r="SRU63" s="29"/>
      <c r="SRV63" s="29"/>
      <c r="SRW63" s="29"/>
      <c r="SRX63" s="29"/>
      <c r="SRY63" s="29"/>
      <c r="SRZ63" s="29"/>
      <c r="SSA63" s="29"/>
      <c r="SSB63" s="29"/>
      <c r="SSC63" s="29"/>
      <c r="SSD63" s="29"/>
      <c r="SSE63" s="29"/>
      <c r="SSF63" s="29"/>
      <c r="SSG63" s="29"/>
      <c r="SSH63" s="29"/>
      <c r="SSI63" s="29"/>
      <c r="SSJ63" s="29"/>
      <c r="SSK63" s="29"/>
      <c r="SSL63" s="29"/>
      <c r="SSM63" s="29"/>
      <c r="SSN63" s="29"/>
      <c r="SSO63" s="29"/>
      <c r="SSP63" s="29"/>
      <c r="SSQ63" s="29"/>
      <c r="SSR63" s="29"/>
      <c r="SSS63" s="29"/>
      <c r="SST63" s="29"/>
      <c r="SSU63" s="29"/>
      <c r="SSV63" s="29"/>
      <c r="SSW63" s="29"/>
      <c r="SSX63" s="29"/>
      <c r="SSY63" s="29"/>
      <c r="SSZ63" s="29"/>
      <c r="STA63" s="29"/>
      <c r="STB63" s="29"/>
      <c r="STC63" s="29"/>
      <c r="STD63" s="29"/>
      <c r="STE63" s="29"/>
      <c r="STF63" s="29"/>
      <c r="STG63" s="29"/>
      <c r="STH63" s="29"/>
      <c r="STI63" s="29"/>
      <c r="STJ63" s="29"/>
      <c r="STK63" s="29"/>
      <c r="STL63" s="29"/>
      <c r="STM63" s="29"/>
      <c r="STN63" s="29"/>
      <c r="STO63" s="29"/>
      <c r="STP63" s="29"/>
      <c r="STQ63" s="29"/>
      <c r="STR63" s="29"/>
      <c r="STS63" s="29"/>
      <c r="STT63" s="29"/>
      <c r="STU63" s="29"/>
      <c r="STV63" s="29"/>
      <c r="STW63" s="29"/>
      <c r="STX63" s="29"/>
      <c r="STY63" s="29"/>
      <c r="STZ63" s="29"/>
      <c r="SUA63" s="29"/>
      <c r="SUB63" s="29"/>
      <c r="SUC63" s="29"/>
      <c r="SUD63" s="29"/>
      <c r="SUE63" s="29"/>
      <c r="SUF63" s="29"/>
      <c r="SUG63" s="29"/>
      <c r="SUH63" s="29"/>
      <c r="SUI63" s="29"/>
      <c r="SUJ63" s="29"/>
      <c r="SUK63" s="29"/>
      <c r="SUL63" s="29"/>
      <c r="SUM63" s="29"/>
      <c r="SUN63" s="29"/>
      <c r="SUO63" s="29"/>
      <c r="SUP63" s="29"/>
      <c r="SUQ63" s="29"/>
      <c r="SUR63" s="29"/>
      <c r="SUS63" s="29"/>
      <c r="SUT63" s="29"/>
      <c r="SUU63" s="29"/>
      <c r="SUV63" s="29"/>
      <c r="SUW63" s="29"/>
      <c r="SUX63" s="29"/>
      <c r="SUY63" s="29"/>
      <c r="SUZ63" s="29"/>
      <c r="SVA63" s="29"/>
      <c r="SVB63" s="29"/>
      <c r="SVC63" s="29"/>
      <c r="SVD63" s="29"/>
      <c r="SVE63" s="29"/>
      <c r="SVF63" s="29"/>
      <c r="SVG63" s="29"/>
      <c r="SVH63" s="29"/>
      <c r="SVI63" s="29"/>
      <c r="SVJ63" s="29"/>
      <c r="SVK63" s="29"/>
      <c r="SVL63" s="29"/>
      <c r="SVM63" s="29"/>
      <c r="SVN63" s="29"/>
      <c r="SVO63" s="29"/>
      <c r="SVP63" s="29"/>
      <c r="SVQ63" s="29"/>
      <c r="SVR63" s="29"/>
      <c r="SVS63" s="29"/>
      <c r="SVT63" s="29"/>
      <c r="SVU63" s="29"/>
      <c r="SVV63" s="29"/>
      <c r="SVW63" s="29"/>
      <c r="SVX63" s="29"/>
      <c r="SVY63" s="29"/>
      <c r="SVZ63" s="29"/>
      <c r="SWA63" s="29"/>
      <c r="SWB63" s="29"/>
      <c r="SWC63" s="29"/>
      <c r="SWD63" s="29"/>
      <c r="SWE63" s="29"/>
      <c r="SWF63" s="29"/>
      <c r="SWG63" s="29"/>
      <c r="SWH63" s="29"/>
      <c r="SWI63" s="29"/>
      <c r="SWJ63" s="29"/>
      <c r="SWK63" s="29"/>
      <c r="SWL63" s="29"/>
      <c r="SWM63" s="29"/>
      <c r="SWN63" s="29"/>
      <c r="SWO63" s="29"/>
      <c r="SWP63" s="29"/>
      <c r="SWQ63" s="29"/>
      <c r="SWR63" s="29"/>
      <c r="SWS63" s="29"/>
      <c r="SWT63" s="29"/>
      <c r="SWU63" s="29"/>
      <c r="SWV63" s="29"/>
      <c r="SWW63" s="29"/>
      <c r="SWX63" s="29"/>
      <c r="SWY63" s="29"/>
      <c r="SWZ63" s="29"/>
      <c r="SXA63" s="29"/>
      <c r="SXB63" s="29"/>
      <c r="SXC63" s="29"/>
      <c r="SXD63" s="29"/>
      <c r="SXE63" s="29"/>
      <c r="SXF63" s="29"/>
      <c r="SXG63" s="29"/>
      <c r="SXH63" s="29"/>
      <c r="SXI63" s="29"/>
      <c r="SXJ63" s="29"/>
      <c r="SXK63" s="29"/>
      <c r="SXL63" s="29"/>
      <c r="SXM63" s="29"/>
      <c r="SXN63" s="29"/>
      <c r="SXO63" s="29"/>
      <c r="SXP63" s="29"/>
      <c r="SXQ63" s="29"/>
      <c r="SXR63" s="29"/>
      <c r="SXS63" s="29"/>
      <c r="SXT63" s="29"/>
      <c r="SXU63" s="29"/>
      <c r="SXV63" s="29"/>
      <c r="SXW63" s="29"/>
      <c r="SXX63" s="29"/>
      <c r="SXY63" s="29"/>
      <c r="SXZ63" s="29"/>
      <c r="SYA63" s="29"/>
      <c r="SYB63" s="29"/>
      <c r="SYC63" s="29"/>
      <c r="SYD63" s="29"/>
      <c r="SYE63" s="29"/>
      <c r="SYF63" s="29"/>
      <c r="SYG63" s="29"/>
      <c r="SYH63" s="29"/>
      <c r="SYI63" s="29"/>
      <c r="SYJ63" s="29"/>
      <c r="SYK63" s="29"/>
      <c r="SYL63" s="29"/>
      <c r="SYM63" s="29"/>
      <c r="SYN63" s="29"/>
      <c r="SYO63" s="29"/>
      <c r="SYP63" s="29"/>
      <c r="SYQ63" s="29"/>
      <c r="SYR63" s="29"/>
      <c r="SYS63" s="29"/>
      <c r="SYT63" s="29"/>
      <c r="SYU63" s="29"/>
      <c r="SYV63" s="29"/>
      <c r="SYW63" s="29"/>
      <c r="SYX63" s="29"/>
      <c r="SYY63" s="29"/>
      <c r="SYZ63" s="29"/>
      <c r="SZA63" s="29"/>
      <c r="SZB63" s="29"/>
      <c r="SZC63" s="29"/>
      <c r="SZD63" s="29"/>
      <c r="SZE63" s="29"/>
      <c r="SZF63" s="29"/>
      <c r="SZG63" s="29"/>
      <c r="SZH63" s="29"/>
      <c r="SZI63" s="29"/>
      <c r="SZJ63" s="29"/>
      <c r="SZK63" s="29"/>
      <c r="SZL63" s="29"/>
      <c r="SZM63" s="29"/>
      <c r="SZN63" s="29"/>
      <c r="SZO63" s="29"/>
      <c r="SZP63" s="29"/>
      <c r="SZQ63" s="29"/>
      <c r="SZR63" s="29"/>
      <c r="SZS63" s="29"/>
      <c r="SZT63" s="29"/>
      <c r="SZU63" s="29"/>
      <c r="SZV63" s="29"/>
      <c r="SZW63" s="29"/>
      <c r="SZX63" s="29"/>
      <c r="SZY63" s="29"/>
      <c r="SZZ63" s="29"/>
      <c r="TAA63" s="29"/>
      <c r="TAB63" s="29"/>
      <c r="TAC63" s="29"/>
      <c r="TAD63" s="29"/>
      <c r="TAE63" s="29"/>
      <c r="TAF63" s="29"/>
      <c r="TAG63" s="29"/>
      <c r="TAH63" s="29"/>
      <c r="TAI63" s="29"/>
      <c r="TAJ63" s="29"/>
      <c r="TAK63" s="29"/>
      <c r="TAL63" s="29"/>
      <c r="TAM63" s="29"/>
      <c r="TAN63" s="29"/>
      <c r="TAO63" s="29"/>
      <c r="TAP63" s="29"/>
      <c r="TAQ63" s="29"/>
      <c r="TAR63" s="29"/>
      <c r="TAS63" s="29"/>
      <c r="TAT63" s="29"/>
      <c r="TAU63" s="29"/>
      <c r="TAV63" s="29"/>
      <c r="TAW63" s="29"/>
      <c r="TAX63" s="29"/>
      <c r="TAY63" s="29"/>
      <c r="TAZ63" s="29"/>
      <c r="TBA63" s="29"/>
      <c r="TBB63" s="29"/>
      <c r="TBC63" s="29"/>
      <c r="TBD63" s="29"/>
      <c r="TBE63" s="29"/>
      <c r="TBF63" s="29"/>
      <c r="TBG63" s="29"/>
      <c r="TBH63" s="29"/>
      <c r="TBI63" s="29"/>
      <c r="TBJ63" s="29"/>
      <c r="TBK63" s="29"/>
      <c r="TBL63" s="29"/>
      <c r="TBM63" s="29"/>
      <c r="TBN63" s="29"/>
      <c r="TBO63" s="29"/>
      <c r="TBP63" s="29"/>
      <c r="TBQ63" s="29"/>
      <c r="TBR63" s="29"/>
      <c r="TBS63" s="29"/>
      <c r="TBT63" s="29"/>
      <c r="TBU63" s="29"/>
      <c r="TBV63" s="29"/>
      <c r="TBW63" s="29"/>
      <c r="TBX63" s="29"/>
      <c r="TBY63" s="29"/>
      <c r="TBZ63" s="29"/>
      <c r="TCA63" s="29"/>
      <c r="TCB63" s="29"/>
      <c r="TCC63" s="29"/>
      <c r="TCD63" s="29"/>
      <c r="TCE63" s="29"/>
      <c r="TCF63" s="29"/>
      <c r="TCG63" s="29"/>
      <c r="TCH63" s="29"/>
      <c r="TCI63" s="29"/>
      <c r="TCJ63" s="29"/>
      <c r="TCK63" s="29"/>
      <c r="TCL63" s="29"/>
      <c r="TCM63" s="29"/>
      <c r="TCN63" s="29"/>
      <c r="TCO63" s="29"/>
      <c r="TCP63" s="29"/>
      <c r="TCQ63" s="29"/>
      <c r="TCR63" s="29"/>
      <c r="TCS63" s="29"/>
      <c r="TCT63" s="29"/>
      <c r="TCU63" s="29"/>
      <c r="TCV63" s="29"/>
      <c r="TCW63" s="29"/>
      <c r="TCX63" s="29"/>
      <c r="TCY63" s="29"/>
      <c r="TCZ63" s="29"/>
      <c r="TDA63" s="29"/>
      <c r="TDB63" s="29"/>
      <c r="TDC63" s="29"/>
      <c r="TDD63" s="29"/>
      <c r="TDE63" s="29"/>
      <c r="TDF63" s="29"/>
      <c r="TDG63" s="29"/>
      <c r="TDH63" s="29"/>
      <c r="TDI63" s="29"/>
      <c r="TDJ63" s="29"/>
      <c r="TDK63" s="29"/>
      <c r="TDL63" s="29"/>
      <c r="TDM63" s="29"/>
      <c r="TDN63" s="29"/>
      <c r="TDO63" s="29"/>
      <c r="TDP63" s="29"/>
      <c r="TDQ63" s="29"/>
      <c r="TDR63" s="29"/>
      <c r="TDS63" s="29"/>
      <c r="TDT63" s="29"/>
      <c r="TDU63" s="29"/>
      <c r="TDV63" s="29"/>
      <c r="TDW63" s="29"/>
      <c r="TDX63" s="29"/>
      <c r="TDY63" s="29"/>
      <c r="TDZ63" s="29"/>
      <c r="TEA63" s="29"/>
      <c r="TEB63" s="29"/>
      <c r="TEC63" s="29"/>
      <c r="TED63" s="29"/>
      <c r="TEE63" s="29"/>
      <c r="TEF63" s="29"/>
      <c r="TEG63" s="29"/>
      <c r="TEH63" s="29"/>
      <c r="TEI63" s="29"/>
      <c r="TEJ63" s="29"/>
      <c r="TEK63" s="29"/>
      <c r="TEL63" s="29"/>
      <c r="TEM63" s="29"/>
      <c r="TEN63" s="29"/>
      <c r="TEO63" s="29"/>
      <c r="TEP63" s="29"/>
      <c r="TEQ63" s="29"/>
      <c r="TER63" s="29"/>
      <c r="TES63" s="29"/>
      <c r="TET63" s="29"/>
      <c r="TEU63" s="29"/>
      <c r="TEV63" s="29"/>
      <c r="TEW63" s="29"/>
      <c r="TEX63" s="29"/>
      <c r="TEY63" s="29"/>
      <c r="TEZ63" s="29"/>
      <c r="TFA63" s="29"/>
      <c r="TFB63" s="29"/>
      <c r="TFC63" s="29"/>
      <c r="TFD63" s="29"/>
      <c r="TFE63" s="29"/>
      <c r="TFF63" s="29"/>
      <c r="TFG63" s="29"/>
      <c r="TFH63" s="29"/>
      <c r="TFI63" s="29"/>
      <c r="TFJ63" s="29"/>
      <c r="TFK63" s="29"/>
      <c r="TFL63" s="29"/>
      <c r="TFM63" s="29"/>
      <c r="TFN63" s="29"/>
      <c r="TFO63" s="29"/>
      <c r="TFP63" s="29"/>
      <c r="TFQ63" s="29"/>
      <c r="TFR63" s="29"/>
      <c r="TFS63" s="29"/>
      <c r="TFT63" s="29"/>
      <c r="TFU63" s="29"/>
      <c r="TFV63" s="29"/>
      <c r="TFW63" s="29"/>
      <c r="TFX63" s="29"/>
      <c r="TFY63" s="29"/>
      <c r="TFZ63" s="29"/>
      <c r="TGA63" s="29"/>
      <c r="TGB63" s="29"/>
      <c r="TGC63" s="29"/>
      <c r="TGD63" s="29"/>
      <c r="TGE63" s="29"/>
      <c r="TGF63" s="29"/>
      <c r="TGG63" s="29"/>
      <c r="TGH63" s="29"/>
      <c r="TGI63" s="29"/>
      <c r="TGJ63" s="29"/>
      <c r="TGK63" s="29"/>
      <c r="TGL63" s="29"/>
      <c r="TGM63" s="29"/>
      <c r="TGN63" s="29"/>
      <c r="TGO63" s="29"/>
      <c r="TGP63" s="29"/>
      <c r="TGQ63" s="29"/>
      <c r="TGR63" s="29"/>
      <c r="TGS63" s="29"/>
      <c r="TGT63" s="29"/>
      <c r="TGU63" s="29"/>
      <c r="TGV63" s="29"/>
      <c r="TGW63" s="29"/>
      <c r="TGX63" s="29"/>
      <c r="TGY63" s="29"/>
      <c r="TGZ63" s="29"/>
      <c r="THA63" s="29"/>
      <c r="THB63" s="29"/>
      <c r="THC63" s="29"/>
      <c r="THD63" s="29"/>
      <c r="THE63" s="29"/>
      <c r="THF63" s="29"/>
      <c r="THG63" s="29"/>
      <c r="THH63" s="29"/>
      <c r="THI63" s="29"/>
      <c r="THJ63" s="29"/>
      <c r="THK63" s="29"/>
      <c r="THL63" s="29"/>
      <c r="THM63" s="29"/>
      <c r="THN63" s="29"/>
      <c r="THO63" s="29"/>
      <c r="THP63" s="29"/>
      <c r="THQ63" s="29"/>
      <c r="THR63" s="29"/>
      <c r="THS63" s="29"/>
      <c r="THT63" s="29"/>
      <c r="THU63" s="29"/>
      <c r="THV63" s="29"/>
      <c r="THW63" s="29"/>
      <c r="THX63" s="29"/>
      <c r="THY63" s="29"/>
      <c r="THZ63" s="29"/>
      <c r="TIA63" s="29"/>
      <c r="TIB63" s="29"/>
      <c r="TIC63" s="29"/>
      <c r="TID63" s="29"/>
      <c r="TIE63" s="29"/>
      <c r="TIF63" s="29"/>
      <c r="TIG63" s="29"/>
      <c r="TIH63" s="29"/>
      <c r="TII63" s="29"/>
      <c r="TIJ63" s="29"/>
      <c r="TIK63" s="29"/>
      <c r="TIL63" s="29"/>
      <c r="TIM63" s="29"/>
      <c r="TIN63" s="29"/>
      <c r="TIO63" s="29"/>
      <c r="TIP63" s="29"/>
      <c r="TIQ63" s="29"/>
      <c r="TIR63" s="29"/>
      <c r="TIS63" s="29"/>
      <c r="TIT63" s="29"/>
      <c r="TIU63" s="29"/>
      <c r="TIV63" s="29"/>
      <c r="TIW63" s="29"/>
      <c r="TIX63" s="29"/>
      <c r="TIY63" s="29"/>
      <c r="TIZ63" s="29"/>
      <c r="TJA63" s="29"/>
      <c r="TJB63" s="29"/>
      <c r="TJC63" s="29"/>
      <c r="TJD63" s="29"/>
      <c r="TJE63" s="29"/>
      <c r="TJF63" s="29"/>
      <c r="TJG63" s="29"/>
      <c r="TJH63" s="29"/>
      <c r="TJI63" s="29"/>
      <c r="TJJ63" s="29"/>
      <c r="TJK63" s="29"/>
      <c r="TJL63" s="29"/>
      <c r="TJM63" s="29"/>
      <c r="TJN63" s="29"/>
      <c r="TJO63" s="29"/>
      <c r="TJP63" s="29"/>
      <c r="TJQ63" s="29"/>
      <c r="TJR63" s="29"/>
      <c r="TJS63" s="29"/>
      <c r="TJT63" s="29"/>
      <c r="TJU63" s="29"/>
      <c r="TJV63" s="29"/>
      <c r="TJW63" s="29"/>
      <c r="TJX63" s="29"/>
      <c r="TJY63" s="29"/>
      <c r="TJZ63" s="29"/>
      <c r="TKA63" s="29"/>
      <c r="TKB63" s="29"/>
      <c r="TKC63" s="29"/>
      <c r="TKD63" s="29"/>
      <c r="TKE63" s="29"/>
      <c r="TKF63" s="29"/>
      <c r="TKG63" s="29"/>
      <c r="TKH63" s="29"/>
      <c r="TKI63" s="29"/>
      <c r="TKJ63" s="29"/>
      <c r="TKK63" s="29"/>
      <c r="TKL63" s="29"/>
      <c r="TKM63" s="29"/>
      <c r="TKN63" s="29"/>
      <c r="TKO63" s="29"/>
      <c r="TKP63" s="29"/>
      <c r="TKQ63" s="29"/>
      <c r="TKR63" s="29"/>
      <c r="TKS63" s="29"/>
      <c r="TKT63" s="29"/>
      <c r="TKU63" s="29"/>
      <c r="TKV63" s="29"/>
      <c r="TKW63" s="29"/>
      <c r="TKX63" s="29"/>
      <c r="TKY63" s="29"/>
      <c r="TKZ63" s="29"/>
      <c r="TLA63" s="29"/>
      <c r="TLB63" s="29"/>
      <c r="TLC63" s="29"/>
      <c r="TLD63" s="29"/>
      <c r="TLE63" s="29"/>
      <c r="TLF63" s="29"/>
      <c r="TLG63" s="29"/>
      <c r="TLH63" s="29"/>
      <c r="TLI63" s="29"/>
      <c r="TLJ63" s="29"/>
      <c r="TLK63" s="29"/>
      <c r="TLL63" s="29"/>
      <c r="TLM63" s="29"/>
      <c r="TLN63" s="29"/>
      <c r="TLO63" s="29"/>
      <c r="TLP63" s="29"/>
      <c r="TLQ63" s="29"/>
      <c r="TLR63" s="29"/>
      <c r="TLS63" s="29"/>
      <c r="TLT63" s="29"/>
      <c r="TLU63" s="29"/>
      <c r="TLV63" s="29"/>
      <c r="TLW63" s="29"/>
      <c r="TLX63" s="29"/>
      <c r="TLY63" s="29"/>
      <c r="TLZ63" s="29"/>
      <c r="TMA63" s="29"/>
      <c r="TMB63" s="29"/>
      <c r="TMC63" s="29"/>
      <c r="TMD63" s="29"/>
      <c r="TME63" s="29"/>
      <c r="TMF63" s="29"/>
      <c r="TMG63" s="29"/>
      <c r="TMH63" s="29"/>
      <c r="TMI63" s="29"/>
      <c r="TMJ63" s="29"/>
      <c r="TMK63" s="29"/>
      <c r="TML63" s="29"/>
      <c r="TMM63" s="29"/>
      <c r="TMN63" s="29"/>
      <c r="TMO63" s="29"/>
      <c r="TMP63" s="29"/>
      <c r="TMQ63" s="29"/>
      <c r="TMR63" s="29"/>
      <c r="TMS63" s="29"/>
      <c r="TMT63" s="29"/>
      <c r="TMU63" s="29"/>
      <c r="TMV63" s="29"/>
      <c r="TMW63" s="29"/>
      <c r="TMX63" s="29"/>
      <c r="TMY63" s="29"/>
      <c r="TMZ63" s="29"/>
      <c r="TNA63" s="29"/>
      <c r="TNB63" s="29"/>
      <c r="TNC63" s="29"/>
      <c r="TND63" s="29"/>
      <c r="TNE63" s="29"/>
      <c r="TNF63" s="29"/>
      <c r="TNG63" s="29"/>
      <c r="TNH63" s="29"/>
      <c r="TNI63" s="29"/>
      <c r="TNJ63" s="29"/>
      <c r="TNK63" s="29"/>
      <c r="TNL63" s="29"/>
      <c r="TNM63" s="29"/>
      <c r="TNN63" s="29"/>
      <c r="TNO63" s="29"/>
      <c r="TNP63" s="29"/>
      <c r="TNQ63" s="29"/>
      <c r="TNR63" s="29"/>
      <c r="TNS63" s="29"/>
      <c r="TNT63" s="29"/>
      <c r="TNU63" s="29"/>
      <c r="TNV63" s="29"/>
      <c r="TNW63" s="29"/>
      <c r="TNX63" s="29"/>
      <c r="TNY63" s="29"/>
      <c r="TNZ63" s="29"/>
      <c r="TOA63" s="29"/>
      <c r="TOB63" s="29"/>
      <c r="TOC63" s="29"/>
      <c r="TOD63" s="29"/>
      <c r="TOE63" s="29"/>
      <c r="TOF63" s="29"/>
      <c r="TOG63" s="29"/>
      <c r="TOH63" s="29"/>
      <c r="TOI63" s="29"/>
      <c r="TOJ63" s="29"/>
      <c r="TOK63" s="29"/>
      <c r="TOL63" s="29"/>
      <c r="TOM63" s="29"/>
      <c r="TON63" s="29"/>
      <c r="TOO63" s="29"/>
      <c r="TOP63" s="29"/>
      <c r="TOQ63" s="29"/>
      <c r="TOR63" s="29"/>
      <c r="TOS63" s="29"/>
      <c r="TOT63" s="29"/>
      <c r="TOU63" s="29"/>
      <c r="TOV63" s="29"/>
      <c r="TOW63" s="29"/>
      <c r="TOX63" s="29"/>
      <c r="TOY63" s="29"/>
      <c r="TOZ63" s="29"/>
      <c r="TPA63" s="29"/>
      <c r="TPB63" s="29"/>
      <c r="TPC63" s="29"/>
      <c r="TPD63" s="29"/>
      <c r="TPE63" s="29"/>
      <c r="TPF63" s="29"/>
      <c r="TPG63" s="29"/>
      <c r="TPH63" s="29"/>
      <c r="TPI63" s="29"/>
      <c r="TPJ63" s="29"/>
      <c r="TPK63" s="29"/>
      <c r="TPL63" s="29"/>
      <c r="TPM63" s="29"/>
      <c r="TPN63" s="29"/>
      <c r="TPO63" s="29"/>
      <c r="TPP63" s="29"/>
      <c r="TPQ63" s="29"/>
      <c r="TPR63" s="29"/>
      <c r="TPS63" s="29"/>
      <c r="TPT63" s="29"/>
      <c r="TPU63" s="29"/>
      <c r="TPV63" s="29"/>
      <c r="TPW63" s="29"/>
      <c r="TPX63" s="29"/>
      <c r="TPY63" s="29"/>
      <c r="TPZ63" s="29"/>
      <c r="TQA63" s="29"/>
      <c r="TQB63" s="29"/>
      <c r="TQC63" s="29"/>
      <c r="TQD63" s="29"/>
      <c r="TQE63" s="29"/>
      <c r="TQF63" s="29"/>
      <c r="TQG63" s="29"/>
      <c r="TQH63" s="29"/>
      <c r="TQI63" s="29"/>
      <c r="TQJ63" s="29"/>
      <c r="TQK63" s="29"/>
      <c r="TQL63" s="29"/>
      <c r="TQM63" s="29"/>
      <c r="TQN63" s="29"/>
      <c r="TQO63" s="29"/>
      <c r="TQP63" s="29"/>
      <c r="TQQ63" s="29"/>
      <c r="TQR63" s="29"/>
      <c r="TQS63" s="29"/>
      <c r="TQT63" s="29"/>
      <c r="TQU63" s="29"/>
      <c r="TQV63" s="29"/>
      <c r="TQW63" s="29"/>
      <c r="TQX63" s="29"/>
      <c r="TQY63" s="29"/>
      <c r="TQZ63" s="29"/>
      <c r="TRA63" s="29"/>
      <c r="TRB63" s="29"/>
      <c r="TRC63" s="29"/>
      <c r="TRD63" s="29"/>
      <c r="TRE63" s="29"/>
      <c r="TRF63" s="29"/>
      <c r="TRG63" s="29"/>
      <c r="TRH63" s="29"/>
      <c r="TRI63" s="29"/>
      <c r="TRJ63" s="29"/>
      <c r="TRK63" s="29"/>
      <c r="TRL63" s="29"/>
      <c r="TRM63" s="29"/>
      <c r="TRN63" s="29"/>
      <c r="TRO63" s="29"/>
      <c r="TRP63" s="29"/>
      <c r="TRQ63" s="29"/>
      <c r="TRR63" s="29"/>
      <c r="TRS63" s="29"/>
      <c r="TRT63" s="29"/>
      <c r="TRU63" s="29"/>
      <c r="TRV63" s="29"/>
      <c r="TRW63" s="29"/>
      <c r="TRX63" s="29"/>
      <c r="TRY63" s="29"/>
      <c r="TRZ63" s="29"/>
      <c r="TSA63" s="29"/>
      <c r="TSB63" s="29"/>
      <c r="TSC63" s="29"/>
      <c r="TSD63" s="29"/>
      <c r="TSE63" s="29"/>
      <c r="TSF63" s="29"/>
      <c r="TSG63" s="29"/>
      <c r="TSH63" s="29"/>
      <c r="TSI63" s="29"/>
      <c r="TSJ63" s="29"/>
      <c r="TSK63" s="29"/>
      <c r="TSL63" s="29"/>
      <c r="TSM63" s="29"/>
      <c r="TSN63" s="29"/>
      <c r="TSO63" s="29"/>
      <c r="TSP63" s="29"/>
      <c r="TSQ63" s="29"/>
      <c r="TSR63" s="29"/>
      <c r="TSS63" s="29"/>
      <c r="TST63" s="29"/>
      <c r="TSU63" s="29"/>
      <c r="TSV63" s="29"/>
      <c r="TSW63" s="29"/>
      <c r="TSX63" s="29"/>
      <c r="TSY63" s="29"/>
      <c r="TSZ63" s="29"/>
      <c r="TTA63" s="29"/>
      <c r="TTB63" s="29"/>
      <c r="TTC63" s="29"/>
      <c r="TTD63" s="29"/>
      <c r="TTE63" s="29"/>
      <c r="TTF63" s="29"/>
      <c r="TTG63" s="29"/>
      <c r="TTH63" s="29"/>
      <c r="TTI63" s="29"/>
      <c r="TTJ63" s="29"/>
      <c r="TTK63" s="29"/>
      <c r="TTL63" s="29"/>
      <c r="TTM63" s="29"/>
      <c r="TTN63" s="29"/>
      <c r="TTO63" s="29"/>
      <c r="TTP63" s="29"/>
      <c r="TTQ63" s="29"/>
      <c r="TTR63" s="29"/>
      <c r="TTS63" s="29"/>
      <c r="TTT63" s="29"/>
      <c r="TTU63" s="29"/>
      <c r="TTV63" s="29"/>
      <c r="TTW63" s="29"/>
      <c r="TTX63" s="29"/>
      <c r="TTY63" s="29"/>
      <c r="TTZ63" s="29"/>
      <c r="TUA63" s="29"/>
      <c r="TUB63" s="29"/>
      <c r="TUC63" s="29"/>
      <c r="TUD63" s="29"/>
      <c r="TUE63" s="29"/>
      <c r="TUF63" s="29"/>
      <c r="TUG63" s="29"/>
      <c r="TUH63" s="29"/>
      <c r="TUI63" s="29"/>
      <c r="TUJ63" s="29"/>
      <c r="TUK63" s="29"/>
      <c r="TUL63" s="29"/>
      <c r="TUM63" s="29"/>
      <c r="TUN63" s="29"/>
      <c r="TUO63" s="29"/>
      <c r="TUP63" s="29"/>
      <c r="TUQ63" s="29"/>
      <c r="TUR63" s="29"/>
      <c r="TUS63" s="29"/>
      <c r="TUT63" s="29"/>
      <c r="TUU63" s="29"/>
      <c r="TUV63" s="29"/>
      <c r="TUW63" s="29"/>
      <c r="TUX63" s="29"/>
      <c r="TUY63" s="29"/>
      <c r="TUZ63" s="29"/>
      <c r="TVA63" s="29"/>
      <c r="TVB63" s="29"/>
      <c r="TVC63" s="29"/>
      <c r="TVD63" s="29"/>
      <c r="TVE63" s="29"/>
      <c r="TVF63" s="29"/>
      <c r="TVG63" s="29"/>
      <c r="TVH63" s="29"/>
      <c r="TVI63" s="29"/>
      <c r="TVJ63" s="29"/>
      <c r="TVK63" s="29"/>
      <c r="TVL63" s="29"/>
      <c r="TVM63" s="29"/>
      <c r="TVN63" s="29"/>
      <c r="TVO63" s="29"/>
      <c r="TVP63" s="29"/>
      <c r="TVQ63" s="29"/>
      <c r="TVR63" s="29"/>
      <c r="TVS63" s="29"/>
      <c r="TVT63" s="29"/>
      <c r="TVU63" s="29"/>
      <c r="TVV63" s="29"/>
      <c r="TVW63" s="29"/>
      <c r="TVX63" s="29"/>
      <c r="TVY63" s="29"/>
      <c r="TVZ63" s="29"/>
      <c r="TWA63" s="29"/>
      <c r="TWB63" s="29"/>
      <c r="TWC63" s="29"/>
      <c r="TWD63" s="29"/>
      <c r="TWE63" s="29"/>
      <c r="TWF63" s="29"/>
      <c r="TWG63" s="29"/>
      <c r="TWH63" s="29"/>
      <c r="TWI63" s="29"/>
      <c r="TWJ63" s="29"/>
      <c r="TWK63" s="29"/>
      <c r="TWL63" s="29"/>
      <c r="TWM63" s="29"/>
      <c r="TWN63" s="29"/>
      <c r="TWO63" s="29"/>
      <c r="TWP63" s="29"/>
      <c r="TWQ63" s="29"/>
      <c r="TWR63" s="29"/>
      <c r="TWS63" s="29"/>
      <c r="TWT63" s="29"/>
      <c r="TWU63" s="29"/>
      <c r="TWV63" s="29"/>
      <c r="TWW63" s="29"/>
      <c r="TWX63" s="29"/>
      <c r="TWY63" s="29"/>
      <c r="TWZ63" s="29"/>
      <c r="TXA63" s="29"/>
      <c r="TXB63" s="29"/>
      <c r="TXC63" s="29"/>
      <c r="TXD63" s="29"/>
      <c r="TXE63" s="29"/>
      <c r="TXF63" s="29"/>
      <c r="TXG63" s="29"/>
      <c r="TXH63" s="29"/>
      <c r="TXI63" s="29"/>
      <c r="TXJ63" s="29"/>
      <c r="TXK63" s="29"/>
      <c r="TXL63" s="29"/>
      <c r="TXM63" s="29"/>
      <c r="TXN63" s="29"/>
      <c r="TXO63" s="29"/>
      <c r="TXP63" s="29"/>
      <c r="TXQ63" s="29"/>
      <c r="TXR63" s="29"/>
      <c r="TXS63" s="29"/>
      <c r="TXT63" s="29"/>
      <c r="TXU63" s="29"/>
      <c r="TXV63" s="29"/>
      <c r="TXW63" s="29"/>
      <c r="TXX63" s="29"/>
      <c r="TXY63" s="29"/>
      <c r="TXZ63" s="29"/>
      <c r="TYA63" s="29"/>
      <c r="TYB63" s="29"/>
      <c r="TYC63" s="29"/>
      <c r="TYD63" s="29"/>
      <c r="TYE63" s="29"/>
      <c r="TYF63" s="29"/>
      <c r="TYG63" s="29"/>
      <c r="TYH63" s="29"/>
      <c r="TYI63" s="29"/>
      <c r="TYJ63" s="29"/>
      <c r="TYK63" s="29"/>
      <c r="TYL63" s="29"/>
      <c r="TYM63" s="29"/>
      <c r="TYN63" s="29"/>
      <c r="TYO63" s="29"/>
      <c r="TYP63" s="29"/>
      <c r="TYQ63" s="29"/>
      <c r="TYR63" s="29"/>
      <c r="TYS63" s="29"/>
      <c r="TYT63" s="29"/>
      <c r="TYU63" s="29"/>
      <c r="TYV63" s="29"/>
      <c r="TYW63" s="29"/>
      <c r="TYX63" s="29"/>
      <c r="TYY63" s="29"/>
      <c r="TYZ63" s="29"/>
      <c r="TZA63" s="29"/>
      <c r="TZB63" s="29"/>
      <c r="TZC63" s="29"/>
      <c r="TZD63" s="29"/>
      <c r="TZE63" s="29"/>
      <c r="TZF63" s="29"/>
      <c r="TZG63" s="29"/>
      <c r="TZH63" s="29"/>
      <c r="TZI63" s="29"/>
      <c r="TZJ63" s="29"/>
      <c r="TZK63" s="29"/>
      <c r="TZL63" s="29"/>
      <c r="TZM63" s="29"/>
      <c r="TZN63" s="29"/>
      <c r="TZO63" s="29"/>
      <c r="TZP63" s="29"/>
      <c r="TZQ63" s="29"/>
      <c r="TZR63" s="29"/>
      <c r="TZS63" s="29"/>
      <c r="TZT63" s="29"/>
      <c r="TZU63" s="29"/>
      <c r="TZV63" s="29"/>
      <c r="TZW63" s="29"/>
      <c r="TZX63" s="29"/>
      <c r="TZY63" s="29"/>
      <c r="TZZ63" s="29"/>
      <c r="UAA63" s="29"/>
      <c r="UAB63" s="29"/>
      <c r="UAC63" s="29"/>
      <c r="UAD63" s="29"/>
      <c r="UAE63" s="29"/>
      <c r="UAF63" s="29"/>
      <c r="UAG63" s="29"/>
      <c r="UAH63" s="29"/>
      <c r="UAI63" s="29"/>
      <c r="UAJ63" s="29"/>
      <c r="UAK63" s="29"/>
      <c r="UAL63" s="29"/>
      <c r="UAM63" s="29"/>
      <c r="UAN63" s="29"/>
      <c r="UAO63" s="29"/>
      <c r="UAP63" s="29"/>
      <c r="UAQ63" s="29"/>
      <c r="UAR63" s="29"/>
      <c r="UAS63" s="29"/>
      <c r="UAT63" s="29"/>
      <c r="UAU63" s="29"/>
      <c r="UAV63" s="29"/>
      <c r="UAW63" s="29"/>
      <c r="UAX63" s="29"/>
      <c r="UAY63" s="29"/>
      <c r="UAZ63" s="29"/>
      <c r="UBA63" s="29"/>
      <c r="UBB63" s="29"/>
      <c r="UBC63" s="29"/>
      <c r="UBD63" s="29"/>
      <c r="UBE63" s="29"/>
      <c r="UBF63" s="29"/>
      <c r="UBG63" s="29"/>
      <c r="UBH63" s="29"/>
      <c r="UBI63" s="29"/>
      <c r="UBJ63" s="29"/>
      <c r="UBK63" s="29"/>
      <c r="UBL63" s="29"/>
      <c r="UBM63" s="29"/>
      <c r="UBN63" s="29"/>
      <c r="UBO63" s="29"/>
      <c r="UBP63" s="29"/>
      <c r="UBQ63" s="29"/>
      <c r="UBR63" s="29"/>
      <c r="UBS63" s="29"/>
      <c r="UBT63" s="29"/>
      <c r="UBU63" s="29"/>
      <c r="UBV63" s="29"/>
      <c r="UBW63" s="29"/>
      <c r="UBX63" s="29"/>
      <c r="UBY63" s="29"/>
      <c r="UBZ63" s="29"/>
      <c r="UCA63" s="29"/>
      <c r="UCB63" s="29"/>
      <c r="UCC63" s="29"/>
      <c r="UCD63" s="29"/>
      <c r="UCE63" s="29"/>
      <c r="UCF63" s="29"/>
      <c r="UCG63" s="29"/>
      <c r="UCH63" s="29"/>
      <c r="UCI63" s="29"/>
      <c r="UCJ63" s="29"/>
      <c r="UCK63" s="29"/>
      <c r="UCL63" s="29"/>
      <c r="UCM63" s="29"/>
      <c r="UCN63" s="29"/>
      <c r="UCO63" s="29"/>
      <c r="UCP63" s="29"/>
      <c r="UCQ63" s="29"/>
      <c r="UCR63" s="29"/>
      <c r="UCS63" s="29"/>
      <c r="UCT63" s="29"/>
      <c r="UCU63" s="29"/>
      <c r="UCV63" s="29"/>
      <c r="UCW63" s="29"/>
      <c r="UCX63" s="29"/>
      <c r="UCY63" s="29"/>
      <c r="UCZ63" s="29"/>
      <c r="UDA63" s="29"/>
      <c r="UDB63" s="29"/>
      <c r="UDC63" s="29"/>
      <c r="UDD63" s="29"/>
      <c r="UDE63" s="29"/>
      <c r="UDF63" s="29"/>
      <c r="UDG63" s="29"/>
      <c r="UDH63" s="29"/>
      <c r="UDI63" s="29"/>
      <c r="UDJ63" s="29"/>
      <c r="UDK63" s="29"/>
      <c r="UDL63" s="29"/>
      <c r="UDM63" s="29"/>
      <c r="UDN63" s="29"/>
      <c r="UDO63" s="29"/>
      <c r="UDP63" s="29"/>
      <c r="UDQ63" s="29"/>
      <c r="UDR63" s="29"/>
      <c r="UDS63" s="29"/>
      <c r="UDT63" s="29"/>
      <c r="UDU63" s="29"/>
      <c r="UDV63" s="29"/>
      <c r="UDW63" s="29"/>
      <c r="UDX63" s="29"/>
      <c r="UDY63" s="29"/>
      <c r="UDZ63" s="29"/>
      <c r="UEA63" s="29"/>
      <c r="UEB63" s="29"/>
      <c r="UEC63" s="29"/>
      <c r="UED63" s="29"/>
      <c r="UEE63" s="29"/>
      <c r="UEF63" s="29"/>
      <c r="UEG63" s="29"/>
      <c r="UEH63" s="29"/>
      <c r="UEI63" s="29"/>
      <c r="UEJ63" s="29"/>
      <c r="UEK63" s="29"/>
      <c r="UEL63" s="29"/>
      <c r="UEM63" s="29"/>
      <c r="UEN63" s="29"/>
      <c r="UEO63" s="29"/>
      <c r="UEP63" s="29"/>
      <c r="UEQ63" s="29"/>
      <c r="UER63" s="29"/>
      <c r="UES63" s="29"/>
      <c r="UET63" s="29"/>
      <c r="UEU63" s="29"/>
      <c r="UEV63" s="29"/>
      <c r="UEW63" s="29"/>
      <c r="UEX63" s="29"/>
      <c r="UEY63" s="29"/>
      <c r="UEZ63" s="29"/>
      <c r="UFA63" s="29"/>
      <c r="UFB63" s="29"/>
      <c r="UFC63" s="29"/>
      <c r="UFD63" s="29"/>
      <c r="UFE63" s="29"/>
      <c r="UFF63" s="29"/>
      <c r="UFG63" s="29"/>
      <c r="UFH63" s="29"/>
      <c r="UFI63" s="29"/>
      <c r="UFJ63" s="29"/>
      <c r="UFK63" s="29"/>
      <c r="UFL63" s="29"/>
      <c r="UFM63" s="29"/>
      <c r="UFN63" s="29"/>
      <c r="UFO63" s="29"/>
      <c r="UFP63" s="29"/>
      <c r="UFQ63" s="29"/>
      <c r="UFR63" s="29"/>
      <c r="UFS63" s="29"/>
      <c r="UFT63" s="29"/>
      <c r="UFU63" s="29"/>
      <c r="UFV63" s="29"/>
      <c r="UFW63" s="29"/>
      <c r="UFX63" s="29"/>
      <c r="UFY63" s="29"/>
      <c r="UFZ63" s="29"/>
      <c r="UGA63" s="29"/>
      <c r="UGB63" s="29"/>
      <c r="UGC63" s="29"/>
      <c r="UGD63" s="29"/>
      <c r="UGE63" s="29"/>
      <c r="UGF63" s="29"/>
      <c r="UGG63" s="29"/>
      <c r="UGH63" s="29"/>
      <c r="UGI63" s="29"/>
      <c r="UGJ63" s="29"/>
      <c r="UGK63" s="29"/>
      <c r="UGL63" s="29"/>
      <c r="UGM63" s="29"/>
      <c r="UGN63" s="29"/>
      <c r="UGO63" s="29"/>
      <c r="UGP63" s="29"/>
      <c r="UGQ63" s="29"/>
      <c r="UGR63" s="29"/>
      <c r="UGS63" s="29"/>
      <c r="UGT63" s="29"/>
      <c r="UGU63" s="29"/>
      <c r="UGV63" s="29"/>
      <c r="UGW63" s="29"/>
      <c r="UGX63" s="29"/>
      <c r="UGY63" s="29"/>
      <c r="UGZ63" s="29"/>
      <c r="UHA63" s="29"/>
      <c r="UHB63" s="29"/>
      <c r="UHC63" s="29"/>
      <c r="UHD63" s="29"/>
      <c r="UHE63" s="29"/>
      <c r="UHF63" s="29"/>
      <c r="UHG63" s="29"/>
      <c r="UHH63" s="29"/>
      <c r="UHI63" s="29"/>
      <c r="UHJ63" s="29"/>
      <c r="UHK63" s="29"/>
      <c r="UHL63" s="29"/>
      <c r="UHM63" s="29"/>
      <c r="UHN63" s="29"/>
      <c r="UHO63" s="29"/>
      <c r="UHP63" s="29"/>
      <c r="UHQ63" s="29"/>
      <c r="UHR63" s="29"/>
      <c r="UHS63" s="29"/>
      <c r="UHT63" s="29"/>
      <c r="UHU63" s="29"/>
      <c r="UHV63" s="29"/>
      <c r="UHW63" s="29"/>
      <c r="UHX63" s="29"/>
      <c r="UHY63" s="29"/>
      <c r="UHZ63" s="29"/>
      <c r="UIA63" s="29"/>
      <c r="UIB63" s="29"/>
      <c r="UIC63" s="29"/>
      <c r="UID63" s="29"/>
      <c r="UIE63" s="29"/>
      <c r="UIF63" s="29"/>
      <c r="UIG63" s="29"/>
      <c r="UIH63" s="29"/>
      <c r="UII63" s="29"/>
      <c r="UIJ63" s="29"/>
      <c r="UIK63" s="29"/>
      <c r="UIL63" s="29"/>
      <c r="UIM63" s="29"/>
      <c r="UIN63" s="29"/>
      <c r="UIO63" s="29"/>
      <c r="UIP63" s="29"/>
      <c r="UIQ63" s="29"/>
      <c r="UIR63" s="29"/>
      <c r="UIS63" s="29"/>
      <c r="UIT63" s="29"/>
      <c r="UIU63" s="29"/>
      <c r="UIV63" s="29"/>
      <c r="UIW63" s="29"/>
      <c r="UIX63" s="29"/>
      <c r="UIY63" s="29"/>
      <c r="UIZ63" s="29"/>
      <c r="UJA63" s="29"/>
      <c r="UJB63" s="29"/>
      <c r="UJC63" s="29"/>
      <c r="UJD63" s="29"/>
      <c r="UJE63" s="29"/>
      <c r="UJF63" s="29"/>
      <c r="UJG63" s="29"/>
      <c r="UJH63" s="29"/>
      <c r="UJI63" s="29"/>
      <c r="UJJ63" s="29"/>
      <c r="UJK63" s="29"/>
      <c r="UJL63" s="29"/>
      <c r="UJM63" s="29"/>
      <c r="UJN63" s="29"/>
      <c r="UJO63" s="29"/>
      <c r="UJP63" s="29"/>
      <c r="UJQ63" s="29"/>
      <c r="UJR63" s="29"/>
      <c r="UJS63" s="29"/>
      <c r="UJT63" s="29"/>
      <c r="UJU63" s="29"/>
      <c r="UJV63" s="29"/>
      <c r="UJW63" s="29"/>
      <c r="UJX63" s="29"/>
      <c r="UJY63" s="29"/>
      <c r="UJZ63" s="29"/>
      <c r="UKA63" s="29"/>
      <c r="UKB63" s="29"/>
      <c r="UKC63" s="29"/>
      <c r="UKD63" s="29"/>
      <c r="UKE63" s="29"/>
      <c r="UKF63" s="29"/>
      <c r="UKG63" s="29"/>
      <c r="UKH63" s="29"/>
      <c r="UKI63" s="29"/>
      <c r="UKJ63" s="29"/>
      <c r="UKK63" s="29"/>
      <c r="UKL63" s="29"/>
      <c r="UKM63" s="29"/>
      <c r="UKN63" s="29"/>
      <c r="UKO63" s="29"/>
      <c r="UKP63" s="29"/>
      <c r="UKQ63" s="29"/>
      <c r="UKR63" s="29"/>
      <c r="UKS63" s="29"/>
      <c r="UKT63" s="29"/>
      <c r="UKU63" s="29"/>
      <c r="UKV63" s="29"/>
      <c r="UKW63" s="29"/>
      <c r="UKX63" s="29"/>
      <c r="UKY63" s="29"/>
      <c r="UKZ63" s="29"/>
      <c r="ULA63" s="29"/>
      <c r="ULB63" s="29"/>
      <c r="ULC63" s="29"/>
      <c r="ULD63" s="29"/>
      <c r="ULE63" s="29"/>
      <c r="ULF63" s="29"/>
      <c r="ULG63" s="29"/>
      <c r="ULH63" s="29"/>
      <c r="ULI63" s="29"/>
      <c r="ULJ63" s="29"/>
      <c r="ULK63" s="29"/>
      <c r="ULL63" s="29"/>
      <c r="ULM63" s="29"/>
      <c r="ULN63" s="29"/>
      <c r="ULO63" s="29"/>
      <c r="ULP63" s="29"/>
      <c r="ULQ63" s="29"/>
      <c r="ULR63" s="29"/>
      <c r="ULS63" s="29"/>
      <c r="ULT63" s="29"/>
      <c r="ULU63" s="29"/>
      <c r="ULV63" s="29"/>
      <c r="ULW63" s="29"/>
      <c r="ULX63" s="29"/>
      <c r="ULY63" s="29"/>
      <c r="ULZ63" s="29"/>
      <c r="UMA63" s="29"/>
      <c r="UMB63" s="29"/>
      <c r="UMC63" s="29"/>
      <c r="UMD63" s="29"/>
      <c r="UME63" s="29"/>
      <c r="UMF63" s="29"/>
      <c r="UMG63" s="29"/>
      <c r="UMH63" s="29"/>
      <c r="UMI63" s="29"/>
      <c r="UMJ63" s="29"/>
      <c r="UMK63" s="29"/>
      <c r="UML63" s="29"/>
      <c r="UMM63" s="29"/>
      <c r="UMN63" s="29"/>
      <c r="UMO63" s="29"/>
      <c r="UMP63" s="29"/>
      <c r="UMQ63" s="29"/>
      <c r="UMR63" s="29"/>
      <c r="UMS63" s="29"/>
      <c r="UMT63" s="29"/>
      <c r="UMU63" s="29"/>
      <c r="UMV63" s="29"/>
      <c r="UMW63" s="29"/>
      <c r="UMX63" s="29"/>
      <c r="UMY63" s="29"/>
      <c r="UMZ63" s="29"/>
      <c r="UNA63" s="29"/>
      <c r="UNB63" s="29"/>
      <c r="UNC63" s="29"/>
      <c r="UND63" s="29"/>
      <c r="UNE63" s="29"/>
      <c r="UNF63" s="29"/>
      <c r="UNG63" s="29"/>
      <c r="UNH63" s="29"/>
      <c r="UNI63" s="29"/>
      <c r="UNJ63" s="29"/>
      <c r="UNK63" s="29"/>
      <c r="UNL63" s="29"/>
      <c r="UNM63" s="29"/>
      <c r="UNN63" s="29"/>
      <c r="UNO63" s="29"/>
      <c r="UNP63" s="29"/>
      <c r="UNQ63" s="29"/>
      <c r="UNR63" s="29"/>
      <c r="UNS63" s="29"/>
      <c r="UNT63" s="29"/>
      <c r="UNU63" s="29"/>
      <c r="UNV63" s="29"/>
      <c r="UNW63" s="29"/>
      <c r="UNX63" s="29"/>
      <c r="UNY63" s="29"/>
      <c r="UNZ63" s="29"/>
      <c r="UOA63" s="29"/>
      <c r="UOB63" s="29"/>
      <c r="UOC63" s="29"/>
      <c r="UOD63" s="29"/>
      <c r="UOE63" s="29"/>
      <c r="UOF63" s="29"/>
      <c r="UOG63" s="29"/>
      <c r="UOH63" s="29"/>
      <c r="UOI63" s="29"/>
      <c r="UOJ63" s="29"/>
      <c r="UOK63" s="29"/>
      <c r="UOL63" s="29"/>
      <c r="UOM63" s="29"/>
      <c r="UON63" s="29"/>
      <c r="UOO63" s="29"/>
      <c r="UOP63" s="29"/>
      <c r="UOQ63" s="29"/>
      <c r="UOR63" s="29"/>
      <c r="UOS63" s="29"/>
      <c r="UOT63" s="29"/>
      <c r="UOU63" s="29"/>
      <c r="UOV63" s="29"/>
      <c r="UOW63" s="29"/>
      <c r="UOX63" s="29"/>
      <c r="UOY63" s="29"/>
      <c r="UOZ63" s="29"/>
      <c r="UPA63" s="29"/>
      <c r="UPB63" s="29"/>
      <c r="UPC63" s="29"/>
      <c r="UPD63" s="29"/>
      <c r="UPE63" s="29"/>
      <c r="UPF63" s="29"/>
      <c r="UPG63" s="29"/>
      <c r="UPH63" s="29"/>
      <c r="UPI63" s="29"/>
      <c r="UPJ63" s="29"/>
      <c r="UPK63" s="29"/>
      <c r="UPL63" s="29"/>
      <c r="UPM63" s="29"/>
      <c r="UPN63" s="29"/>
      <c r="UPO63" s="29"/>
      <c r="UPP63" s="29"/>
      <c r="UPQ63" s="29"/>
      <c r="UPR63" s="29"/>
      <c r="UPS63" s="29"/>
      <c r="UPT63" s="29"/>
      <c r="UPU63" s="29"/>
      <c r="UPV63" s="29"/>
      <c r="UPW63" s="29"/>
      <c r="UPX63" s="29"/>
      <c r="UPY63" s="29"/>
      <c r="UPZ63" s="29"/>
      <c r="UQA63" s="29"/>
      <c r="UQB63" s="29"/>
      <c r="UQC63" s="29"/>
      <c r="UQD63" s="29"/>
      <c r="UQE63" s="29"/>
      <c r="UQF63" s="29"/>
      <c r="UQG63" s="29"/>
      <c r="UQH63" s="29"/>
      <c r="UQI63" s="29"/>
      <c r="UQJ63" s="29"/>
      <c r="UQK63" s="29"/>
      <c r="UQL63" s="29"/>
      <c r="UQM63" s="29"/>
      <c r="UQN63" s="29"/>
      <c r="UQO63" s="29"/>
      <c r="UQP63" s="29"/>
      <c r="UQQ63" s="29"/>
      <c r="UQR63" s="29"/>
      <c r="UQS63" s="29"/>
      <c r="UQT63" s="29"/>
      <c r="UQU63" s="29"/>
      <c r="UQV63" s="29"/>
      <c r="UQW63" s="29"/>
      <c r="UQX63" s="29"/>
      <c r="UQY63" s="29"/>
      <c r="UQZ63" s="29"/>
      <c r="URA63" s="29"/>
      <c r="URB63" s="29"/>
      <c r="URC63" s="29"/>
      <c r="URD63" s="29"/>
      <c r="URE63" s="29"/>
      <c r="URF63" s="29"/>
      <c r="URG63" s="29"/>
      <c r="URH63" s="29"/>
      <c r="URI63" s="29"/>
      <c r="URJ63" s="29"/>
      <c r="URK63" s="29"/>
      <c r="URL63" s="29"/>
      <c r="URM63" s="29"/>
      <c r="URN63" s="29"/>
      <c r="URO63" s="29"/>
      <c r="URP63" s="29"/>
      <c r="URQ63" s="29"/>
      <c r="URR63" s="29"/>
      <c r="URS63" s="29"/>
      <c r="URT63" s="29"/>
      <c r="URU63" s="29"/>
      <c r="URV63" s="29"/>
      <c r="URW63" s="29"/>
      <c r="URX63" s="29"/>
      <c r="URY63" s="29"/>
      <c r="URZ63" s="29"/>
      <c r="USA63" s="29"/>
      <c r="USB63" s="29"/>
      <c r="USC63" s="29"/>
      <c r="USD63" s="29"/>
      <c r="USE63" s="29"/>
      <c r="USF63" s="29"/>
      <c r="USG63" s="29"/>
      <c r="USH63" s="29"/>
      <c r="USI63" s="29"/>
      <c r="USJ63" s="29"/>
      <c r="USK63" s="29"/>
      <c r="USL63" s="29"/>
      <c r="USM63" s="29"/>
      <c r="USN63" s="29"/>
      <c r="USO63" s="29"/>
      <c r="USP63" s="29"/>
      <c r="USQ63" s="29"/>
      <c r="USR63" s="29"/>
      <c r="USS63" s="29"/>
      <c r="UST63" s="29"/>
      <c r="USU63" s="29"/>
      <c r="USV63" s="29"/>
      <c r="USW63" s="29"/>
      <c r="USX63" s="29"/>
      <c r="USY63" s="29"/>
      <c r="USZ63" s="29"/>
      <c r="UTA63" s="29"/>
      <c r="UTB63" s="29"/>
      <c r="UTC63" s="29"/>
      <c r="UTD63" s="29"/>
      <c r="UTE63" s="29"/>
      <c r="UTF63" s="29"/>
      <c r="UTG63" s="29"/>
      <c r="UTH63" s="29"/>
      <c r="UTI63" s="29"/>
      <c r="UTJ63" s="29"/>
      <c r="UTK63" s="29"/>
      <c r="UTL63" s="29"/>
      <c r="UTM63" s="29"/>
      <c r="UTN63" s="29"/>
      <c r="UTO63" s="29"/>
      <c r="UTP63" s="29"/>
      <c r="UTQ63" s="29"/>
      <c r="UTR63" s="29"/>
      <c r="UTS63" s="29"/>
      <c r="UTT63" s="29"/>
      <c r="UTU63" s="29"/>
      <c r="UTV63" s="29"/>
      <c r="UTW63" s="29"/>
      <c r="UTX63" s="29"/>
      <c r="UTY63" s="29"/>
      <c r="UTZ63" s="29"/>
      <c r="UUA63" s="29"/>
      <c r="UUB63" s="29"/>
      <c r="UUC63" s="29"/>
      <c r="UUD63" s="29"/>
      <c r="UUE63" s="29"/>
      <c r="UUF63" s="29"/>
      <c r="UUG63" s="29"/>
      <c r="UUH63" s="29"/>
      <c r="UUI63" s="29"/>
      <c r="UUJ63" s="29"/>
      <c r="UUK63" s="29"/>
      <c r="UUL63" s="29"/>
      <c r="UUM63" s="29"/>
      <c r="UUN63" s="29"/>
      <c r="UUO63" s="29"/>
      <c r="UUP63" s="29"/>
      <c r="UUQ63" s="29"/>
      <c r="UUR63" s="29"/>
      <c r="UUS63" s="29"/>
      <c r="UUT63" s="29"/>
      <c r="UUU63" s="29"/>
      <c r="UUV63" s="29"/>
      <c r="UUW63" s="29"/>
      <c r="UUX63" s="29"/>
      <c r="UUY63" s="29"/>
      <c r="UUZ63" s="29"/>
      <c r="UVA63" s="29"/>
      <c r="UVB63" s="29"/>
      <c r="UVC63" s="29"/>
      <c r="UVD63" s="29"/>
      <c r="UVE63" s="29"/>
      <c r="UVF63" s="29"/>
      <c r="UVG63" s="29"/>
      <c r="UVH63" s="29"/>
      <c r="UVI63" s="29"/>
      <c r="UVJ63" s="29"/>
      <c r="UVK63" s="29"/>
      <c r="UVL63" s="29"/>
      <c r="UVM63" s="29"/>
      <c r="UVN63" s="29"/>
      <c r="UVO63" s="29"/>
      <c r="UVP63" s="29"/>
      <c r="UVQ63" s="29"/>
      <c r="UVR63" s="29"/>
      <c r="UVS63" s="29"/>
      <c r="UVT63" s="29"/>
      <c r="UVU63" s="29"/>
      <c r="UVV63" s="29"/>
      <c r="UVW63" s="29"/>
      <c r="UVX63" s="29"/>
      <c r="UVY63" s="29"/>
      <c r="UVZ63" s="29"/>
      <c r="UWA63" s="29"/>
      <c r="UWB63" s="29"/>
      <c r="UWC63" s="29"/>
      <c r="UWD63" s="29"/>
      <c r="UWE63" s="29"/>
      <c r="UWF63" s="29"/>
      <c r="UWG63" s="29"/>
      <c r="UWH63" s="29"/>
      <c r="UWI63" s="29"/>
      <c r="UWJ63" s="29"/>
      <c r="UWK63" s="29"/>
      <c r="UWL63" s="29"/>
      <c r="UWM63" s="29"/>
      <c r="UWN63" s="29"/>
      <c r="UWO63" s="29"/>
      <c r="UWP63" s="29"/>
      <c r="UWQ63" s="29"/>
      <c r="UWR63" s="29"/>
      <c r="UWS63" s="29"/>
      <c r="UWT63" s="29"/>
      <c r="UWU63" s="29"/>
      <c r="UWV63" s="29"/>
      <c r="UWW63" s="29"/>
      <c r="UWX63" s="29"/>
      <c r="UWY63" s="29"/>
      <c r="UWZ63" s="29"/>
      <c r="UXA63" s="29"/>
      <c r="UXB63" s="29"/>
      <c r="UXC63" s="29"/>
      <c r="UXD63" s="29"/>
      <c r="UXE63" s="29"/>
      <c r="UXF63" s="29"/>
      <c r="UXG63" s="29"/>
      <c r="UXH63" s="29"/>
      <c r="UXI63" s="29"/>
      <c r="UXJ63" s="29"/>
      <c r="UXK63" s="29"/>
      <c r="UXL63" s="29"/>
      <c r="UXM63" s="29"/>
      <c r="UXN63" s="29"/>
      <c r="UXO63" s="29"/>
      <c r="UXP63" s="29"/>
      <c r="UXQ63" s="29"/>
      <c r="UXR63" s="29"/>
      <c r="UXS63" s="29"/>
      <c r="UXT63" s="29"/>
      <c r="UXU63" s="29"/>
      <c r="UXV63" s="29"/>
      <c r="UXW63" s="29"/>
      <c r="UXX63" s="29"/>
      <c r="UXY63" s="29"/>
      <c r="UXZ63" s="29"/>
      <c r="UYA63" s="29"/>
      <c r="UYB63" s="29"/>
      <c r="UYC63" s="29"/>
      <c r="UYD63" s="29"/>
      <c r="UYE63" s="29"/>
      <c r="UYF63" s="29"/>
      <c r="UYG63" s="29"/>
      <c r="UYH63" s="29"/>
      <c r="UYI63" s="29"/>
      <c r="UYJ63" s="29"/>
      <c r="UYK63" s="29"/>
      <c r="UYL63" s="29"/>
      <c r="UYM63" s="29"/>
      <c r="UYN63" s="29"/>
      <c r="UYO63" s="29"/>
      <c r="UYP63" s="29"/>
      <c r="UYQ63" s="29"/>
      <c r="UYR63" s="29"/>
      <c r="UYS63" s="29"/>
      <c r="UYT63" s="29"/>
      <c r="UYU63" s="29"/>
      <c r="UYV63" s="29"/>
      <c r="UYW63" s="29"/>
      <c r="UYX63" s="29"/>
      <c r="UYY63" s="29"/>
      <c r="UYZ63" s="29"/>
      <c r="UZA63" s="29"/>
      <c r="UZB63" s="29"/>
      <c r="UZC63" s="29"/>
      <c r="UZD63" s="29"/>
      <c r="UZE63" s="29"/>
      <c r="UZF63" s="29"/>
      <c r="UZG63" s="29"/>
      <c r="UZH63" s="29"/>
      <c r="UZI63" s="29"/>
      <c r="UZJ63" s="29"/>
      <c r="UZK63" s="29"/>
      <c r="UZL63" s="29"/>
      <c r="UZM63" s="29"/>
      <c r="UZN63" s="29"/>
      <c r="UZO63" s="29"/>
      <c r="UZP63" s="29"/>
      <c r="UZQ63" s="29"/>
      <c r="UZR63" s="29"/>
      <c r="UZS63" s="29"/>
      <c r="UZT63" s="29"/>
      <c r="UZU63" s="29"/>
      <c r="UZV63" s="29"/>
      <c r="UZW63" s="29"/>
      <c r="UZX63" s="29"/>
      <c r="UZY63" s="29"/>
      <c r="UZZ63" s="29"/>
      <c r="VAA63" s="29"/>
      <c r="VAB63" s="29"/>
      <c r="VAC63" s="29"/>
      <c r="VAD63" s="29"/>
      <c r="VAE63" s="29"/>
      <c r="VAF63" s="29"/>
      <c r="VAG63" s="29"/>
      <c r="VAH63" s="29"/>
      <c r="VAI63" s="29"/>
      <c r="VAJ63" s="29"/>
      <c r="VAK63" s="29"/>
      <c r="VAL63" s="29"/>
      <c r="VAM63" s="29"/>
      <c r="VAN63" s="29"/>
      <c r="VAO63" s="29"/>
      <c r="VAP63" s="29"/>
      <c r="VAQ63" s="29"/>
      <c r="VAR63" s="29"/>
      <c r="VAS63" s="29"/>
      <c r="VAT63" s="29"/>
      <c r="VAU63" s="29"/>
      <c r="VAV63" s="29"/>
      <c r="VAW63" s="29"/>
      <c r="VAX63" s="29"/>
      <c r="VAY63" s="29"/>
      <c r="VAZ63" s="29"/>
      <c r="VBA63" s="29"/>
      <c r="VBB63" s="29"/>
      <c r="VBC63" s="29"/>
      <c r="VBD63" s="29"/>
      <c r="VBE63" s="29"/>
      <c r="VBF63" s="29"/>
      <c r="VBG63" s="29"/>
      <c r="VBH63" s="29"/>
      <c r="VBI63" s="29"/>
      <c r="VBJ63" s="29"/>
      <c r="VBK63" s="29"/>
      <c r="VBL63" s="29"/>
      <c r="VBM63" s="29"/>
      <c r="VBN63" s="29"/>
      <c r="VBO63" s="29"/>
      <c r="VBP63" s="29"/>
      <c r="VBQ63" s="29"/>
      <c r="VBR63" s="29"/>
      <c r="VBS63" s="29"/>
      <c r="VBT63" s="29"/>
      <c r="VBU63" s="29"/>
      <c r="VBV63" s="29"/>
      <c r="VBW63" s="29"/>
      <c r="VBX63" s="29"/>
      <c r="VBY63" s="29"/>
      <c r="VBZ63" s="29"/>
      <c r="VCA63" s="29"/>
      <c r="VCB63" s="29"/>
      <c r="VCC63" s="29"/>
      <c r="VCD63" s="29"/>
      <c r="VCE63" s="29"/>
      <c r="VCF63" s="29"/>
      <c r="VCG63" s="29"/>
      <c r="VCH63" s="29"/>
      <c r="VCI63" s="29"/>
      <c r="VCJ63" s="29"/>
      <c r="VCK63" s="29"/>
      <c r="VCL63" s="29"/>
      <c r="VCM63" s="29"/>
      <c r="VCN63" s="29"/>
      <c r="VCO63" s="29"/>
      <c r="VCP63" s="29"/>
      <c r="VCQ63" s="29"/>
      <c r="VCR63" s="29"/>
      <c r="VCS63" s="29"/>
      <c r="VCT63" s="29"/>
      <c r="VCU63" s="29"/>
      <c r="VCV63" s="29"/>
      <c r="VCW63" s="29"/>
      <c r="VCX63" s="29"/>
      <c r="VCY63" s="29"/>
      <c r="VCZ63" s="29"/>
      <c r="VDA63" s="29"/>
      <c r="VDB63" s="29"/>
      <c r="VDC63" s="29"/>
      <c r="VDD63" s="29"/>
      <c r="VDE63" s="29"/>
      <c r="VDF63" s="29"/>
      <c r="VDG63" s="29"/>
      <c r="VDH63" s="29"/>
      <c r="VDI63" s="29"/>
      <c r="VDJ63" s="29"/>
      <c r="VDK63" s="29"/>
      <c r="VDL63" s="29"/>
      <c r="VDM63" s="29"/>
      <c r="VDN63" s="29"/>
      <c r="VDO63" s="29"/>
      <c r="VDP63" s="29"/>
      <c r="VDQ63" s="29"/>
      <c r="VDR63" s="29"/>
      <c r="VDS63" s="29"/>
      <c r="VDT63" s="29"/>
      <c r="VDU63" s="29"/>
      <c r="VDV63" s="29"/>
      <c r="VDW63" s="29"/>
      <c r="VDX63" s="29"/>
      <c r="VDY63" s="29"/>
      <c r="VDZ63" s="29"/>
      <c r="VEA63" s="29"/>
      <c r="VEB63" s="29"/>
      <c r="VEC63" s="29"/>
      <c r="VED63" s="29"/>
      <c r="VEE63" s="29"/>
      <c r="VEF63" s="29"/>
      <c r="VEG63" s="29"/>
      <c r="VEH63" s="29"/>
      <c r="VEI63" s="29"/>
      <c r="VEJ63" s="29"/>
      <c r="VEK63" s="29"/>
      <c r="VEL63" s="29"/>
      <c r="VEM63" s="29"/>
      <c r="VEN63" s="29"/>
      <c r="VEO63" s="29"/>
      <c r="VEP63" s="29"/>
      <c r="VEQ63" s="29"/>
      <c r="VER63" s="29"/>
      <c r="VES63" s="29"/>
      <c r="VET63" s="29"/>
      <c r="VEU63" s="29"/>
      <c r="VEV63" s="29"/>
      <c r="VEW63" s="29"/>
      <c r="VEX63" s="29"/>
      <c r="VEY63" s="29"/>
      <c r="VEZ63" s="29"/>
      <c r="VFA63" s="29"/>
      <c r="VFB63" s="29"/>
      <c r="VFC63" s="29"/>
      <c r="VFD63" s="29"/>
      <c r="VFE63" s="29"/>
      <c r="VFF63" s="29"/>
      <c r="VFG63" s="29"/>
      <c r="VFH63" s="29"/>
      <c r="VFI63" s="29"/>
      <c r="VFJ63" s="29"/>
      <c r="VFK63" s="29"/>
      <c r="VFL63" s="29"/>
      <c r="VFM63" s="29"/>
      <c r="VFN63" s="29"/>
      <c r="VFO63" s="29"/>
      <c r="VFP63" s="29"/>
      <c r="VFQ63" s="29"/>
      <c r="VFR63" s="29"/>
      <c r="VFS63" s="29"/>
      <c r="VFT63" s="29"/>
      <c r="VFU63" s="29"/>
      <c r="VFV63" s="29"/>
      <c r="VFW63" s="29"/>
      <c r="VFX63" s="29"/>
      <c r="VFY63" s="29"/>
      <c r="VFZ63" s="29"/>
      <c r="VGA63" s="29"/>
      <c r="VGB63" s="29"/>
      <c r="VGC63" s="29"/>
      <c r="VGD63" s="29"/>
      <c r="VGE63" s="29"/>
      <c r="VGF63" s="29"/>
      <c r="VGG63" s="29"/>
      <c r="VGH63" s="29"/>
      <c r="VGI63" s="29"/>
      <c r="VGJ63" s="29"/>
      <c r="VGK63" s="29"/>
      <c r="VGL63" s="29"/>
      <c r="VGM63" s="29"/>
      <c r="VGN63" s="29"/>
      <c r="VGO63" s="29"/>
      <c r="VGP63" s="29"/>
      <c r="VGQ63" s="29"/>
      <c r="VGR63" s="29"/>
      <c r="VGS63" s="29"/>
      <c r="VGT63" s="29"/>
      <c r="VGU63" s="29"/>
      <c r="VGV63" s="29"/>
      <c r="VGW63" s="29"/>
      <c r="VGX63" s="29"/>
      <c r="VGY63" s="29"/>
      <c r="VGZ63" s="29"/>
      <c r="VHA63" s="29"/>
      <c r="VHB63" s="29"/>
      <c r="VHC63" s="29"/>
      <c r="VHD63" s="29"/>
      <c r="VHE63" s="29"/>
      <c r="VHF63" s="29"/>
      <c r="VHG63" s="29"/>
      <c r="VHH63" s="29"/>
      <c r="VHI63" s="29"/>
      <c r="VHJ63" s="29"/>
      <c r="VHK63" s="29"/>
      <c r="VHL63" s="29"/>
      <c r="VHM63" s="29"/>
      <c r="VHN63" s="29"/>
      <c r="VHO63" s="29"/>
      <c r="VHP63" s="29"/>
      <c r="VHQ63" s="29"/>
      <c r="VHR63" s="29"/>
      <c r="VHS63" s="29"/>
      <c r="VHT63" s="29"/>
      <c r="VHU63" s="29"/>
      <c r="VHV63" s="29"/>
      <c r="VHW63" s="29"/>
      <c r="VHX63" s="29"/>
      <c r="VHY63" s="29"/>
      <c r="VHZ63" s="29"/>
      <c r="VIA63" s="29"/>
      <c r="VIB63" s="29"/>
      <c r="VIC63" s="29"/>
      <c r="VID63" s="29"/>
      <c r="VIE63" s="29"/>
      <c r="VIF63" s="29"/>
      <c r="VIG63" s="29"/>
      <c r="VIH63" s="29"/>
      <c r="VII63" s="29"/>
      <c r="VIJ63" s="29"/>
      <c r="VIK63" s="29"/>
      <c r="VIL63" s="29"/>
      <c r="VIM63" s="29"/>
      <c r="VIN63" s="29"/>
      <c r="VIO63" s="29"/>
      <c r="VIP63" s="29"/>
      <c r="VIQ63" s="29"/>
      <c r="VIR63" s="29"/>
      <c r="VIS63" s="29"/>
      <c r="VIT63" s="29"/>
      <c r="VIU63" s="29"/>
      <c r="VIV63" s="29"/>
      <c r="VIW63" s="29"/>
      <c r="VIX63" s="29"/>
      <c r="VIY63" s="29"/>
      <c r="VIZ63" s="29"/>
      <c r="VJA63" s="29"/>
      <c r="VJB63" s="29"/>
      <c r="VJC63" s="29"/>
      <c r="VJD63" s="29"/>
      <c r="VJE63" s="29"/>
      <c r="VJF63" s="29"/>
      <c r="VJG63" s="29"/>
      <c r="VJH63" s="29"/>
      <c r="VJI63" s="29"/>
      <c r="VJJ63" s="29"/>
      <c r="VJK63" s="29"/>
      <c r="VJL63" s="29"/>
      <c r="VJM63" s="29"/>
      <c r="VJN63" s="29"/>
      <c r="VJO63" s="29"/>
      <c r="VJP63" s="29"/>
      <c r="VJQ63" s="29"/>
      <c r="VJR63" s="29"/>
      <c r="VJS63" s="29"/>
      <c r="VJT63" s="29"/>
      <c r="VJU63" s="29"/>
      <c r="VJV63" s="29"/>
      <c r="VJW63" s="29"/>
      <c r="VJX63" s="29"/>
      <c r="VJY63" s="29"/>
      <c r="VJZ63" s="29"/>
      <c r="VKA63" s="29"/>
      <c r="VKB63" s="29"/>
      <c r="VKC63" s="29"/>
      <c r="VKD63" s="29"/>
      <c r="VKE63" s="29"/>
      <c r="VKF63" s="29"/>
      <c r="VKG63" s="29"/>
      <c r="VKH63" s="29"/>
      <c r="VKI63" s="29"/>
      <c r="VKJ63" s="29"/>
      <c r="VKK63" s="29"/>
      <c r="VKL63" s="29"/>
      <c r="VKM63" s="29"/>
      <c r="VKN63" s="29"/>
      <c r="VKO63" s="29"/>
      <c r="VKP63" s="29"/>
      <c r="VKQ63" s="29"/>
      <c r="VKR63" s="29"/>
      <c r="VKS63" s="29"/>
      <c r="VKT63" s="29"/>
      <c r="VKU63" s="29"/>
      <c r="VKV63" s="29"/>
      <c r="VKW63" s="29"/>
      <c r="VKX63" s="29"/>
      <c r="VKY63" s="29"/>
      <c r="VKZ63" s="29"/>
      <c r="VLA63" s="29"/>
      <c r="VLB63" s="29"/>
      <c r="VLC63" s="29"/>
      <c r="VLD63" s="29"/>
      <c r="VLE63" s="29"/>
      <c r="VLF63" s="29"/>
      <c r="VLG63" s="29"/>
      <c r="VLH63" s="29"/>
      <c r="VLI63" s="29"/>
      <c r="VLJ63" s="29"/>
      <c r="VLK63" s="29"/>
      <c r="VLL63" s="29"/>
      <c r="VLM63" s="29"/>
      <c r="VLN63" s="29"/>
      <c r="VLO63" s="29"/>
      <c r="VLP63" s="29"/>
      <c r="VLQ63" s="29"/>
      <c r="VLR63" s="29"/>
      <c r="VLS63" s="29"/>
      <c r="VLT63" s="29"/>
      <c r="VLU63" s="29"/>
      <c r="VLV63" s="29"/>
      <c r="VLW63" s="29"/>
      <c r="VLX63" s="29"/>
      <c r="VLY63" s="29"/>
      <c r="VLZ63" s="29"/>
      <c r="VMA63" s="29"/>
      <c r="VMB63" s="29"/>
      <c r="VMC63" s="29"/>
      <c r="VMD63" s="29"/>
      <c r="VME63" s="29"/>
      <c r="VMF63" s="29"/>
      <c r="VMG63" s="29"/>
      <c r="VMH63" s="29"/>
      <c r="VMI63" s="29"/>
      <c r="VMJ63" s="29"/>
      <c r="VMK63" s="29"/>
      <c r="VML63" s="29"/>
      <c r="VMM63" s="29"/>
      <c r="VMN63" s="29"/>
      <c r="VMO63" s="29"/>
      <c r="VMP63" s="29"/>
      <c r="VMQ63" s="29"/>
      <c r="VMR63" s="29"/>
      <c r="VMS63" s="29"/>
      <c r="VMT63" s="29"/>
      <c r="VMU63" s="29"/>
      <c r="VMV63" s="29"/>
      <c r="VMW63" s="29"/>
      <c r="VMX63" s="29"/>
      <c r="VMY63" s="29"/>
      <c r="VMZ63" s="29"/>
      <c r="VNA63" s="29"/>
      <c r="VNB63" s="29"/>
      <c r="VNC63" s="29"/>
      <c r="VND63" s="29"/>
      <c r="VNE63" s="29"/>
      <c r="VNF63" s="29"/>
      <c r="VNG63" s="29"/>
      <c r="VNH63" s="29"/>
      <c r="VNI63" s="29"/>
      <c r="VNJ63" s="29"/>
      <c r="VNK63" s="29"/>
      <c r="VNL63" s="29"/>
      <c r="VNM63" s="29"/>
      <c r="VNN63" s="29"/>
      <c r="VNO63" s="29"/>
      <c r="VNP63" s="29"/>
      <c r="VNQ63" s="29"/>
      <c r="VNR63" s="29"/>
      <c r="VNS63" s="29"/>
      <c r="VNT63" s="29"/>
      <c r="VNU63" s="29"/>
      <c r="VNV63" s="29"/>
      <c r="VNW63" s="29"/>
      <c r="VNX63" s="29"/>
      <c r="VNY63" s="29"/>
      <c r="VNZ63" s="29"/>
      <c r="VOA63" s="29"/>
      <c r="VOB63" s="29"/>
      <c r="VOC63" s="29"/>
      <c r="VOD63" s="29"/>
      <c r="VOE63" s="29"/>
      <c r="VOF63" s="29"/>
      <c r="VOG63" s="29"/>
      <c r="VOH63" s="29"/>
      <c r="VOI63" s="29"/>
      <c r="VOJ63" s="29"/>
      <c r="VOK63" s="29"/>
      <c r="VOL63" s="29"/>
      <c r="VOM63" s="29"/>
      <c r="VON63" s="29"/>
      <c r="VOO63" s="29"/>
      <c r="VOP63" s="29"/>
      <c r="VOQ63" s="29"/>
      <c r="VOR63" s="29"/>
      <c r="VOS63" s="29"/>
      <c r="VOT63" s="29"/>
      <c r="VOU63" s="29"/>
      <c r="VOV63" s="29"/>
      <c r="VOW63" s="29"/>
      <c r="VOX63" s="29"/>
      <c r="VOY63" s="29"/>
      <c r="VOZ63" s="29"/>
      <c r="VPA63" s="29"/>
      <c r="VPB63" s="29"/>
      <c r="VPC63" s="29"/>
      <c r="VPD63" s="29"/>
      <c r="VPE63" s="29"/>
      <c r="VPF63" s="29"/>
      <c r="VPG63" s="29"/>
      <c r="VPH63" s="29"/>
      <c r="VPI63" s="29"/>
      <c r="VPJ63" s="29"/>
      <c r="VPK63" s="29"/>
      <c r="VPL63" s="29"/>
      <c r="VPM63" s="29"/>
      <c r="VPN63" s="29"/>
      <c r="VPO63" s="29"/>
      <c r="VPP63" s="29"/>
      <c r="VPQ63" s="29"/>
      <c r="VPR63" s="29"/>
      <c r="VPS63" s="29"/>
      <c r="VPT63" s="29"/>
      <c r="VPU63" s="29"/>
      <c r="VPV63" s="29"/>
      <c r="VPW63" s="29"/>
      <c r="VPX63" s="29"/>
      <c r="VPY63" s="29"/>
      <c r="VPZ63" s="29"/>
      <c r="VQA63" s="29"/>
      <c r="VQB63" s="29"/>
      <c r="VQC63" s="29"/>
      <c r="VQD63" s="29"/>
      <c r="VQE63" s="29"/>
      <c r="VQF63" s="29"/>
      <c r="VQG63" s="29"/>
      <c r="VQH63" s="29"/>
      <c r="VQI63" s="29"/>
      <c r="VQJ63" s="29"/>
      <c r="VQK63" s="29"/>
      <c r="VQL63" s="29"/>
      <c r="VQM63" s="29"/>
      <c r="VQN63" s="29"/>
      <c r="VQO63" s="29"/>
      <c r="VQP63" s="29"/>
      <c r="VQQ63" s="29"/>
      <c r="VQR63" s="29"/>
      <c r="VQS63" s="29"/>
      <c r="VQT63" s="29"/>
      <c r="VQU63" s="29"/>
      <c r="VQV63" s="29"/>
      <c r="VQW63" s="29"/>
      <c r="VQX63" s="29"/>
      <c r="VQY63" s="29"/>
      <c r="VQZ63" s="29"/>
      <c r="VRA63" s="29"/>
      <c r="VRB63" s="29"/>
      <c r="VRC63" s="29"/>
      <c r="VRD63" s="29"/>
      <c r="VRE63" s="29"/>
      <c r="VRF63" s="29"/>
      <c r="VRG63" s="29"/>
      <c r="VRH63" s="29"/>
      <c r="VRI63" s="29"/>
      <c r="VRJ63" s="29"/>
      <c r="VRK63" s="29"/>
      <c r="VRL63" s="29"/>
      <c r="VRM63" s="29"/>
      <c r="VRN63" s="29"/>
      <c r="VRO63" s="29"/>
      <c r="VRP63" s="29"/>
      <c r="VRQ63" s="29"/>
      <c r="VRR63" s="29"/>
      <c r="VRS63" s="29"/>
      <c r="VRT63" s="29"/>
      <c r="VRU63" s="29"/>
      <c r="VRV63" s="29"/>
      <c r="VRW63" s="29"/>
      <c r="VRX63" s="29"/>
      <c r="VRY63" s="29"/>
      <c r="VRZ63" s="29"/>
      <c r="VSA63" s="29"/>
      <c r="VSB63" s="29"/>
      <c r="VSC63" s="29"/>
      <c r="VSD63" s="29"/>
      <c r="VSE63" s="29"/>
      <c r="VSF63" s="29"/>
      <c r="VSG63" s="29"/>
      <c r="VSH63" s="29"/>
      <c r="VSI63" s="29"/>
      <c r="VSJ63" s="29"/>
      <c r="VSK63" s="29"/>
      <c r="VSL63" s="29"/>
      <c r="VSM63" s="29"/>
      <c r="VSN63" s="29"/>
      <c r="VSO63" s="29"/>
      <c r="VSP63" s="29"/>
      <c r="VSQ63" s="29"/>
      <c r="VSR63" s="29"/>
      <c r="VSS63" s="29"/>
      <c r="VST63" s="29"/>
      <c r="VSU63" s="29"/>
      <c r="VSV63" s="29"/>
      <c r="VSW63" s="29"/>
      <c r="VSX63" s="29"/>
      <c r="VSY63" s="29"/>
      <c r="VSZ63" s="29"/>
      <c r="VTA63" s="29"/>
      <c r="VTB63" s="29"/>
      <c r="VTC63" s="29"/>
      <c r="VTD63" s="29"/>
      <c r="VTE63" s="29"/>
      <c r="VTF63" s="29"/>
      <c r="VTG63" s="29"/>
      <c r="VTH63" s="29"/>
      <c r="VTI63" s="29"/>
      <c r="VTJ63" s="29"/>
      <c r="VTK63" s="29"/>
      <c r="VTL63" s="29"/>
      <c r="VTM63" s="29"/>
      <c r="VTN63" s="29"/>
      <c r="VTO63" s="29"/>
      <c r="VTP63" s="29"/>
      <c r="VTQ63" s="29"/>
      <c r="VTR63" s="29"/>
      <c r="VTS63" s="29"/>
      <c r="VTT63" s="29"/>
      <c r="VTU63" s="29"/>
      <c r="VTV63" s="29"/>
      <c r="VTW63" s="29"/>
      <c r="VTX63" s="29"/>
      <c r="VTY63" s="29"/>
      <c r="VTZ63" s="29"/>
      <c r="VUA63" s="29"/>
      <c r="VUB63" s="29"/>
      <c r="VUC63" s="29"/>
      <c r="VUD63" s="29"/>
      <c r="VUE63" s="29"/>
      <c r="VUF63" s="29"/>
      <c r="VUG63" s="29"/>
      <c r="VUH63" s="29"/>
      <c r="VUI63" s="29"/>
      <c r="VUJ63" s="29"/>
      <c r="VUK63" s="29"/>
      <c r="VUL63" s="29"/>
      <c r="VUM63" s="29"/>
      <c r="VUN63" s="29"/>
      <c r="VUO63" s="29"/>
      <c r="VUP63" s="29"/>
      <c r="VUQ63" s="29"/>
      <c r="VUR63" s="29"/>
      <c r="VUS63" s="29"/>
      <c r="VUT63" s="29"/>
      <c r="VUU63" s="29"/>
      <c r="VUV63" s="29"/>
      <c r="VUW63" s="29"/>
      <c r="VUX63" s="29"/>
      <c r="VUY63" s="29"/>
      <c r="VUZ63" s="29"/>
      <c r="VVA63" s="29"/>
      <c r="VVB63" s="29"/>
      <c r="VVC63" s="29"/>
      <c r="VVD63" s="29"/>
      <c r="VVE63" s="29"/>
      <c r="VVF63" s="29"/>
      <c r="VVG63" s="29"/>
      <c r="VVH63" s="29"/>
      <c r="VVI63" s="29"/>
      <c r="VVJ63" s="29"/>
      <c r="VVK63" s="29"/>
      <c r="VVL63" s="29"/>
      <c r="VVM63" s="29"/>
      <c r="VVN63" s="29"/>
      <c r="VVO63" s="29"/>
      <c r="VVP63" s="29"/>
      <c r="VVQ63" s="29"/>
      <c r="VVR63" s="29"/>
      <c r="VVS63" s="29"/>
      <c r="VVT63" s="29"/>
      <c r="VVU63" s="29"/>
      <c r="VVV63" s="29"/>
      <c r="VVW63" s="29"/>
      <c r="VVX63" s="29"/>
      <c r="VVY63" s="29"/>
      <c r="VVZ63" s="29"/>
      <c r="VWA63" s="29"/>
      <c r="VWB63" s="29"/>
      <c r="VWC63" s="29"/>
      <c r="VWD63" s="29"/>
      <c r="VWE63" s="29"/>
      <c r="VWF63" s="29"/>
      <c r="VWG63" s="29"/>
      <c r="VWH63" s="29"/>
      <c r="VWI63" s="29"/>
      <c r="VWJ63" s="29"/>
      <c r="VWK63" s="29"/>
      <c r="VWL63" s="29"/>
      <c r="VWM63" s="29"/>
      <c r="VWN63" s="29"/>
      <c r="VWO63" s="29"/>
      <c r="VWP63" s="29"/>
      <c r="VWQ63" s="29"/>
      <c r="VWR63" s="29"/>
      <c r="VWS63" s="29"/>
      <c r="VWT63" s="29"/>
      <c r="VWU63" s="29"/>
      <c r="VWV63" s="29"/>
      <c r="VWW63" s="29"/>
      <c r="VWX63" s="29"/>
      <c r="VWY63" s="29"/>
      <c r="VWZ63" s="29"/>
      <c r="VXA63" s="29"/>
      <c r="VXB63" s="29"/>
      <c r="VXC63" s="29"/>
      <c r="VXD63" s="29"/>
      <c r="VXE63" s="29"/>
      <c r="VXF63" s="29"/>
      <c r="VXG63" s="29"/>
      <c r="VXH63" s="29"/>
      <c r="VXI63" s="29"/>
      <c r="VXJ63" s="29"/>
      <c r="VXK63" s="29"/>
      <c r="VXL63" s="29"/>
      <c r="VXM63" s="29"/>
      <c r="VXN63" s="29"/>
      <c r="VXO63" s="29"/>
      <c r="VXP63" s="29"/>
      <c r="VXQ63" s="29"/>
      <c r="VXR63" s="29"/>
      <c r="VXS63" s="29"/>
      <c r="VXT63" s="29"/>
      <c r="VXU63" s="29"/>
      <c r="VXV63" s="29"/>
      <c r="VXW63" s="29"/>
      <c r="VXX63" s="29"/>
      <c r="VXY63" s="29"/>
      <c r="VXZ63" s="29"/>
      <c r="VYA63" s="29"/>
      <c r="VYB63" s="29"/>
      <c r="VYC63" s="29"/>
      <c r="VYD63" s="29"/>
      <c r="VYE63" s="29"/>
      <c r="VYF63" s="29"/>
      <c r="VYG63" s="29"/>
      <c r="VYH63" s="29"/>
      <c r="VYI63" s="29"/>
      <c r="VYJ63" s="29"/>
      <c r="VYK63" s="29"/>
      <c r="VYL63" s="29"/>
      <c r="VYM63" s="29"/>
      <c r="VYN63" s="29"/>
      <c r="VYO63" s="29"/>
      <c r="VYP63" s="29"/>
      <c r="VYQ63" s="29"/>
      <c r="VYR63" s="29"/>
      <c r="VYS63" s="29"/>
      <c r="VYT63" s="29"/>
      <c r="VYU63" s="29"/>
      <c r="VYV63" s="29"/>
      <c r="VYW63" s="29"/>
      <c r="VYX63" s="29"/>
      <c r="VYY63" s="29"/>
      <c r="VYZ63" s="29"/>
      <c r="VZA63" s="29"/>
      <c r="VZB63" s="29"/>
      <c r="VZC63" s="29"/>
      <c r="VZD63" s="29"/>
      <c r="VZE63" s="29"/>
      <c r="VZF63" s="29"/>
      <c r="VZG63" s="29"/>
      <c r="VZH63" s="29"/>
      <c r="VZI63" s="29"/>
      <c r="VZJ63" s="29"/>
      <c r="VZK63" s="29"/>
      <c r="VZL63" s="29"/>
      <c r="VZM63" s="29"/>
      <c r="VZN63" s="29"/>
      <c r="VZO63" s="29"/>
      <c r="VZP63" s="29"/>
      <c r="VZQ63" s="29"/>
      <c r="VZR63" s="29"/>
      <c r="VZS63" s="29"/>
      <c r="VZT63" s="29"/>
      <c r="VZU63" s="29"/>
      <c r="VZV63" s="29"/>
      <c r="VZW63" s="29"/>
      <c r="VZX63" s="29"/>
      <c r="VZY63" s="29"/>
      <c r="VZZ63" s="29"/>
      <c r="WAA63" s="29"/>
      <c r="WAB63" s="29"/>
      <c r="WAC63" s="29"/>
      <c r="WAD63" s="29"/>
      <c r="WAE63" s="29"/>
      <c r="WAF63" s="29"/>
      <c r="WAG63" s="29"/>
      <c r="WAH63" s="29"/>
      <c r="WAI63" s="29"/>
      <c r="WAJ63" s="29"/>
      <c r="WAK63" s="29"/>
      <c r="WAL63" s="29"/>
      <c r="WAM63" s="29"/>
      <c r="WAN63" s="29"/>
      <c r="WAO63" s="29"/>
      <c r="WAP63" s="29"/>
      <c r="WAQ63" s="29"/>
      <c r="WAR63" s="29"/>
      <c r="WAS63" s="29"/>
      <c r="WAT63" s="29"/>
      <c r="WAU63" s="29"/>
      <c r="WAV63" s="29"/>
      <c r="WAW63" s="29"/>
      <c r="WAX63" s="29"/>
      <c r="WAY63" s="29"/>
      <c r="WAZ63" s="29"/>
      <c r="WBA63" s="29"/>
      <c r="WBB63" s="29"/>
      <c r="WBC63" s="29"/>
      <c r="WBD63" s="29"/>
      <c r="WBE63" s="29"/>
      <c r="WBF63" s="29"/>
      <c r="WBG63" s="29"/>
      <c r="WBH63" s="29"/>
      <c r="WBI63" s="29"/>
      <c r="WBJ63" s="29"/>
      <c r="WBK63" s="29"/>
      <c r="WBL63" s="29"/>
      <c r="WBM63" s="29"/>
      <c r="WBN63" s="29"/>
      <c r="WBO63" s="29"/>
      <c r="WBP63" s="29"/>
      <c r="WBQ63" s="29"/>
      <c r="WBR63" s="29"/>
      <c r="WBS63" s="29"/>
      <c r="WBT63" s="29"/>
      <c r="WBU63" s="29"/>
      <c r="WBV63" s="29"/>
      <c r="WBW63" s="29"/>
      <c r="WBX63" s="29"/>
      <c r="WBY63" s="29"/>
      <c r="WBZ63" s="29"/>
      <c r="WCA63" s="29"/>
      <c r="WCB63" s="29"/>
      <c r="WCC63" s="29"/>
      <c r="WCD63" s="29"/>
      <c r="WCE63" s="29"/>
      <c r="WCF63" s="29"/>
      <c r="WCG63" s="29"/>
      <c r="WCH63" s="29"/>
      <c r="WCI63" s="29"/>
      <c r="WCJ63" s="29"/>
      <c r="WCK63" s="29"/>
      <c r="WCL63" s="29"/>
      <c r="WCM63" s="29"/>
      <c r="WCN63" s="29"/>
      <c r="WCO63" s="29"/>
      <c r="WCP63" s="29"/>
      <c r="WCQ63" s="29"/>
      <c r="WCR63" s="29"/>
      <c r="WCS63" s="29"/>
      <c r="WCT63" s="29"/>
      <c r="WCU63" s="29"/>
      <c r="WCV63" s="29"/>
      <c r="WCW63" s="29"/>
      <c r="WCX63" s="29"/>
      <c r="WCY63" s="29"/>
      <c r="WCZ63" s="29"/>
      <c r="WDA63" s="29"/>
      <c r="WDB63" s="29"/>
      <c r="WDC63" s="29"/>
      <c r="WDD63" s="29"/>
      <c r="WDE63" s="29"/>
      <c r="WDF63" s="29"/>
      <c r="WDG63" s="29"/>
      <c r="WDH63" s="29"/>
      <c r="WDI63" s="29"/>
      <c r="WDJ63" s="29"/>
      <c r="WDK63" s="29"/>
      <c r="WDL63" s="29"/>
      <c r="WDM63" s="29"/>
      <c r="WDN63" s="29"/>
      <c r="WDO63" s="29"/>
      <c r="WDP63" s="29"/>
      <c r="WDQ63" s="29"/>
      <c r="WDR63" s="29"/>
      <c r="WDS63" s="29"/>
      <c r="WDT63" s="29"/>
      <c r="WDU63" s="29"/>
      <c r="WDV63" s="29"/>
      <c r="WDW63" s="29"/>
      <c r="WDX63" s="29"/>
      <c r="WDY63" s="29"/>
      <c r="WDZ63" s="29"/>
      <c r="WEA63" s="29"/>
      <c r="WEB63" s="29"/>
      <c r="WEC63" s="29"/>
      <c r="WED63" s="29"/>
      <c r="WEE63" s="29"/>
      <c r="WEF63" s="29"/>
      <c r="WEG63" s="29"/>
      <c r="WEH63" s="29"/>
      <c r="WEI63" s="29"/>
      <c r="WEJ63" s="29"/>
      <c r="WEK63" s="29"/>
      <c r="WEL63" s="29"/>
      <c r="WEM63" s="29"/>
      <c r="WEN63" s="29"/>
      <c r="WEO63" s="29"/>
      <c r="WEP63" s="29"/>
      <c r="WEQ63" s="29"/>
      <c r="WER63" s="29"/>
      <c r="WES63" s="29"/>
      <c r="WET63" s="29"/>
      <c r="WEU63" s="29"/>
      <c r="WEV63" s="29"/>
      <c r="WEW63" s="29"/>
      <c r="WEX63" s="29"/>
      <c r="WEY63" s="29"/>
      <c r="WEZ63" s="29"/>
      <c r="WFA63" s="29"/>
      <c r="WFB63" s="29"/>
      <c r="WFC63" s="29"/>
      <c r="WFD63" s="29"/>
      <c r="WFE63" s="29"/>
      <c r="WFF63" s="29"/>
      <c r="WFG63" s="29"/>
      <c r="WFH63" s="29"/>
      <c r="WFI63" s="29"/>
      <c r="WFJ63" s="29"/>
      <c r="WFK63" s="29"/>
      <c r="WFL63" s="29"/>
      <c r="WFM63" s="29"/>
      <c r="WFN63" s="29"/>
      <c r="WFO63" s="29"/>
      <c r="WFP63" s="29"/>
      <c r="WFQ63" s="29"/>
      <c r="WFR63" s="29"/>
      <c r="WFS63" s="29"/>
      <c r="WFT63" s="29"/>
      <c r="WFU63" s="29"/>
      <c r="WFV63" s="29"/>
      <c r="WFW63" s="29"/>
      <c r="WFX63" s="29"/>
      <c r="WFY63" s="29"/>
      <c r="WFZ63" s="29"/>
      <c r="WGA63" s="29"/>
      <c r="WGB63" s="29"/>
      <c r="WGC63" s="29"/>
      <c r="WGD63" s="29"/>
      <c r="WGE63" s="29"/>
      <c r="WGF63" s="29"/>
      <c r="WGG63" s="29"/>
      <c r="WGH63" s="29"/>
      <c r="WGI63" s="29"/>
      <c r="WGJ63" s="29"/>
      <c r="WGK63" s="29"/>
      <c r="WGL63" s="29"/>
      <c r="WGM63" s="29"/>
      <c r="WGN63" s="29"/>
      <c r="WGO63" s="29"/>
      <c r="WGP63" s="29"/>
      <c r="WGQ63" s="29"/>
      <c r="WGR63" s="29"/>
      <c r="WGS63" s="29"/>
      <c r="WGT63" s="29"/>
      <c r="WGU63" s="29"/>
      <c r="WGV63" s="29"/>
      <c r="WGW63" s="29"/>
      <c r="WGX63" s="29"/>
      <c r="WGY63" s="29"/>
      <c r="WGZ63" s="29"/>
      <c r="WHA63" s="29"/>
      <c r="WHB63" s="29"/>
      <c r="WHC63" s="29"/>
      <c r="WHD63" s="29"/>
      <c r="WHE63" s="29"/>
      <c r="WHF63" s="29"/>
      <c r="WHG63" s="29"/>
      <c r="WHH63" s="29"/>
      <c r="WHI63" s="29"/>
      <c r="WHJ63" s="29"/>
      <c r="WHK63" s="29"/>
      <c r="WHL63" s="29"/>
      <c r="WHM63" s="29"/>
      <c r="WHN63" s="29"/>
      <c r="WHO63" s="29"/>
      <c r="WHP63" s="29"/>
      <c r="WHQ63" s="29"/>
      <c r="WHR63" s="29"/>
      <c r="WHS63" s="29"/>
      <c r="WHT63" s="29"/>
      <c r="WHU63" s="29"/>
      <c r="WHV63" s="29"/>
      <c r="WHW63" s="29"/>
      <c r="WHX63" s="29"/>
      <c r="WHY63" s="29"/>
      <c r="WHZ63" s="29"/>
      <c r="WIA63" s="29"/>
      <c r="WIB63" s="29"/>
      <c r="WIC63" s="29"/>
      <c r="WID63" s="29"/>
      <c r="WIE63" s="29"/>
      <c r="WIF63" s="29"/>
      <c r="WIG63" s="29"/>
      <c r="WIH63" s="29"/>
      <c r="WII63" s="29"/>
      <c r="WIJ63" s="29"/>
      <c r="WIK63" s="29"/>
      <c r="WIL63" s="29"/>
      <c r="WIM63" s="29"/>
      <c r="WIN63" s="29"/>
      <c r="WIO63" s="29"/>
      <c r="WIP63" s="29"/>
      <c r="WIQ63" s="29"/>
      <c r="WIR63" s="29"/>
      <c r="WIS63" s="29"/>
      <c r="WIT63" s="29"/>
      <c r="WIU63" s="29"/>
      <c r="WIV63" s="29"/>
      <c r="WIW63" s="29"/>
      <c r="WIX63" s="29"/>
      <c r="WIY63" s="29"/>
      <c r="WIZ63" s="29"/>
      <c r="WJA63" s="29"/>
      <c r="WJB63" s="29"/>
      <c r="WJC63" s="29"/>
      <c r="WJD63" s="29"/>
      <c r="WJE63" s="29"/>
      <c r="WJF63" s="29"/>
      <c r="WJG63" s="29"/>
      <c r="WJH63" s="29"/>
      <c r="WJI63" s="29"/>
      <c r="WJJ63" s="29"/>
      <c r="WJK63" s="29"/>
      <c r="WJL63" s="29"/>
      <c r="WJM63" s="29"/>
      <c r="WJN63" s="29"/>
      <c r="WJO63" s="29"/>
      <c r="WJP63" s="29"/>
      <c r="WJQ63" s="29"/>
      <c r="WJR63" s="29"/>
      <c r="WJS63" s="29"/>
      <c r="WJT63" s="29"/>
      <c r="WJU63" s="29"/>
      <c r="WJV63" s="29"/>
      <c r="WJW63" s="29"/>
      <c r="WJX63" s="29"/>
      <c r="WJY63" s="29"/>
      <c r="WJZ63" s="29"/>
      <c r="WKA63" s="29"/>
      <c r="WKB63" s="29"/>
      <c r="WKC63" s="29"/>
      <c r="WKD63" s="29"/>
      <c r="WKE63" s="29"/>
      <c r="WKF63" s="29"/>
      <c r="WKG63" s="29"/>
      <c r="WKH63" s="29"/>
      <c r="WKI63" s="29"/>
      <c r="WKJ63" s="29"/>
      <c r="WKK63" s="29"/>
      <c r="WKL63" s="29"/>
      <c r="WKM63" s="29"/>
      <c r="WKN63" s="29"/>
      <c r="WKO63" s="29"/>
      <c r="WKP63" s="29"/>
      <c r="WKQ63" s="29"/>
      <c r="WKR63" s="29"/>
      <c r="WKS63" s="29"/>
      <c r="WKT63" s="29"/>
      <c r="WKU63" s="29"/>
      <c r="WKV63" s="29"/>
      <c r="WKW63" s="29"/>
      <c r="WKX63" s="29"/>
      <c r="WKY63" s="29"/>
      <c r="WKZ63" s="29"/>
      <c r="WLA63" s="29"/>
      <c r="WLB63" s="29"/>
      <c r="WLC63" s="29"/>
      <c r="WLD63" s="29"/>
      <c r="WLE63" s="29"/>
      <c r="WLF63" s="29"/>
      <c r="WLG63" s="29"/>
      <c r="WLH63" s="29"/>
      <c r="WLI63" s="29"/>
      <c r="WLJ63" s="29"/>
      <c r="WLK63" s="29"/>
      <c r="WLL63" s="29"/>
      <c r="WLM63" s="29"/>
      <c r="WLN63" s="29"/>
      <c r="WLO63" s="29"/>
      <c r="WLP63" s="29"/>
      <c r="WLQ63" s="29"/>
      <c r="WLR63" s="29"/>
      <c r="WLS63" s="29"/>
      <c r="WLT63" s="29"/>
      <c r="WLU63" s="29"/>
      <c r="WLV63" s="29"/>
      <c r="WLW63" s="29"/>
      <c r="WLX63" s="29"/>
      <c r="WLY63" s="29"/>
      <c r="WLZ63" s="29"/>
      <c r="WMA63" s="29"/>
      <c r="WMB63" s="29"/>
      <c r="WMC63" s="29"/>
      <c r="WMD63" s="29"/>
      <c r="WME63" s="29"/>
      <c r="WMF63" s="29"/>
      <c r="WMG63" s="29"/>
      <c r="WMH63" s="29"/>
      <c r="WMI63" s="29"/>
      <c r="WMJ63" s="29"/>
      <c r="WMK63" s="29"/>
      <c r="WML63" s="29"/>
      <c r="WMM63" s="29"/>
      <c r="WMN63" s="29"/>
      <c r="WMO63" s="29"/>
      <c r="WMP63" s="29"/>
      <c r="WMQ63" s="29"/>
      <c r="WMR63" s="29"/>
      <c r="WMS63" s="29"/>
      <c r="WMT63" s="29"/>
      <c r="WMU63" s="29"/>
      <c r="WMV63" s="29"/>
      <c r="WMW63" s="29"/>
      <c r="WMX63" s="29"/>
      <c r="WMY63" s="29"/>
      <c r="WMZ63" s="29"/>
      <c r="WNA63" s="29"/>
      <c r="WNB63" s="29"/>
      <c r="WNC63" s="29"/>
      <c r="WND63" s="29"/>
      <c r="WNE63" s="29"/>
      <c r="WNF63" s="29"/>
      <c r="WNG63" s="29"/>
      <c r="WNH63" s="29"/>
      <c r="WNI63" s="29"/>
      <c r="WNJ63" s="29"/>
      <c r="WNK63" s="29"/>
      <c r="WNL63" s="29"/>
      <c r="WNM63" s="29"/>
      <c r="WNN63" s="29"/>
      <c r="WNO63" s="29"/>
      <c r="WNP63" s="29"/>
      <c r="WNQ63" s="29"/>
      <c r="WNR63" s="29"/>
      <c r="WNS63" s="29"/>
      <c r="WNT63" s="29"/>
      <c r="WNU63" s="29"/>
      <c r="WNV63" s="29"/>
      <c r="WNW63" s="29"/>
      <c r="WNX63" s="29"/>
      <c r="WNY63" s="29"/>
      <c r="WNZ63" s="29"/>
      <c r="WOA63" s="29"/>
      <c r="WOB63" s="29"/>
      <c r="WOC63" s="29"/>
      <c r="WOD63" s="29"/>
      <c r="WOE63" s="29"/>
      <c r="WOF63" s="29"/>
      <c r="WOG63" s="29"/>
      <c r="WOH63" s="29"/>
      <c r="WOI63" s="29"/>
      <c r="WOJ63" s="29"/>
      <c r="WOK63" s="29"/>
      <c r="WOL63" s="29"/>
      <c r="WOM63" s="29"/>
      <c r="WON63" s="29"/>
      <c r="WOO63" s="29"/>
      <c r="WOP63" s="29"/>
      <c r="WOQ63" s="29"/>
      <c r="WOR63" s="29"/>
      <c r="WOS63" s="29"/>
      <c r="WOT63" s="29"/>
      <c r="WOU63" s="29"/>
      <c r="WOV63" s="29"/>
      <c r="WOW63" s="29"/>
      <c r="WOX63" s="29"/>
      <c r="WOY63" s="29"/>
      <c r="WOZ63" s="29"/>
      <c r="WPA63" s="29"/>
      <c r="WPB63" s="29"/>
      <c r="WPC63" s="29"/>
      <c r="WPD63" s="29"/>
      <c r="WPE63" s="29"/>
      <c r="WPF63" s="29"/>
      <c r="WPG63" s="29"/>
      <c r="WPH63" s="29"/>
      <c r="WPI63" s="29"/>
      <c r="WPJ63" s="29"/>
      <c r="WPK63" s="29"/>
      <c r="WPL63" s="29"/>
      <c r="WPM63" s="29"/>
      <c r="WPN63" s="29"/>
      <c r="WPO63" s="29"/>
      <c r="WPP63" s="29"/>
      <c r="WPQ63" s="29"/>
      <c r="WPR63" s="29"/>
      <c r="WPS63" s="29"/>
      <c r="WPT63" s="29"/>
      <c r="WPU63" s="29"/>
      <c r="WPV63" s="29"/>
      <c r="WPW63" s="29"/>
      <c r="WPX63" s="29"/>
      <c r="WPY63" s="29"/>
      <c r="WPZ63" s="29"/>
      <c r="WQA63" s="29"/>
      <c r="WQB63" s="29"/>
      <c r="WQC63" s="29"/>
      <c r="WQD63" s="29"/>
      <c r="WQE63" s="29"/>
      <c r="WQF63" s="29"/>
      <c r="WQG63" s="29"/>
      <c r="WQH63" s="29"/>
      <c r="WQI63" s="29"/>
      <c r="WQJ63" s="29"/>
      <c r="WQK63" s="29"/>
      <c r="WQL63" s="29"/>
      <c r="WQM63" s="29"/>
      <c r="WQN63" s="29"/>
      <c r="WQO63" s="29"/>
      <c r="WQP63" s="29"/>
      <c r="WQQ63" s="29"/>
      <c r="WQR63" s="29"/>
      <c r="WQS63" s="29"/>
      <c r="WQT63" s="29"/>
      <c r="WQU63" s="29"/>
      <c r="WQV63" s="29"/>
      <c r="WQW63" s="29"/>
      <c r="WQX63" s="29"/>
      <c r="WQY63" s="29"/>
      <c r="WQZ63" s="29"/>
      <c r="WRA63" s="29"/>
      <c r="WRB63" s="29"/>
      <c r="WRC63" s="29"/>
      <c r="WRD63" s="29"/>
      <c r="WRE63" s="29"/>
      <c r="WRF63" s="29"/>
      <c r="WRG63" s="29"/>
      <c r="WRH63" s="29"/>
      <c r="WRI63" s="29"/>
      <c r="WRJ63" s="29"/>
      <c r="WRK63" s="29"/>
      <c r="WRL63" s="29"/>
      <c r="WRM63" s="29"/>
      <c r="WRN63" s="29"/>
      <c r="WRO63" s="29"/>
      <c r="WRP63" s="29"/>
      <c r="WRQ63" s="29"/>
      <c r="WRR63" s="29"/>
      <c r="WRS63" s="29"/>
      <c r="WRT63" s="29"/>
      <c r="WRU63" s="29"/>
      <c r="WRV63" s="29"/>
      <c r="WRW63" s="29"/>
      <c r="WRX63" s="29"/>
      <c r="WRY63" s="29"/>
      <c r="WRZ63" s="29"/>
      <c r="WSA63" s="29"/>
      <c r="WSB63" s="29"/>
      <c r="WSC63" s="29"/>
      <c r="WSD63" s="29"/>
      <c r="WSE63" s="29"/>
      <c r="WSF63" s="29"/>
      <c r="WSG63" s="29"/>
      <c r="WSH63" s="29"/>
      <c r="WSI63" s="29"/>
      <c r="WSJ63" s="29"/>
      <c r="WSK63" s="29"/>
      <c r="WSL63" s="29"/>
      <c r="WSM63" s="29"/>
      <c r="WSN63" s="29"/>
      <c r="WSO63" s="29"/>
      <c r="WSP63" s="29"/>
      <c r="WSQ63" s="29"/>
      <c r="WSR63" s="29"/>
      <c r="WSS63" s="29"/>
      <c r="WST63" s="29"/>
      <c r="WSU63" s="29"/>
      <c r="WSV63" s="29"/>
      <c r="WSW63" s="29"/>
      <c r="WSX63" s="29"/>
      <c r="WSY63" s="29"/>
      <c r="WSZ63" s="29"/>
      <c r="WTA63" s="29"/>
      <c r="WTB63" s="29"/>
      <c r="WTC63" s="29"/>
      <c r="WTD63" s="29"/>
      <c r="WTE63" s="29"/>
      <c r="WTF63" s="29"/>
      <c r="WTG63" s="29"/>
      <c r="WTH63" s="29"/>
      <c r="WTI63" s="29"/>
      <c r="WTJ63" s="29"/>
      <c r="WTK63" s="29"/>
      <c r="WTL63" s="29"/>
      <c r="WTM63" s="29"/>
      <c r="WTN63" s="29"/>
      <c r="WTO63" s="29"/>
      <c r="WTP63" s="29"/>
      <c r="WTQ63" s="29"/>
      <c r="WTR63" s="29"/>
      <c r="WTS63" s="29"/>
      <c r="WTT63" s="29"/>
      <c r="WTU63" s="29"/>
      <c r="WTV63" s="29"/>
      <c r="WTW63" s="29"/>
      <c r="WTX63" s="29"/>
      <c r="WTY63" s="29"/>
      <c r="WTZ63" s="29"/>
      <c r="WUA63" s="29"/>
      <c r="WUB63" s="29"/>
      <c r="WUC63" s="29"/>
      <c r="WUD63" s="29"/>
      <c r="WUE63" s="29"/>
      <c r="WUF63" s="29"/>
      <c r="WUG63" s="29"/>
      <c r="WUH63" s="29"/>
      <c r="WUI63" s="29"/>
      <c r="WUJ63" s="29"/>
      <c r="WUK63" s="29"/>
      <c r="WUL63" s="29"/>
      <c r="WUM63" s="29"/>
      <c r="WUN63" s="29"/>
      <c r="WUO63" s="29"/>
      <c r="WUP63" s="29"/>
      <c r="WUQ63" s="29"/>
      <c r="WUR63" s="29"/>
      <c r="WUS63" s="29"/>
      <c r="WUT63" s="29"/>
      <c r="WUU63" s="29"/>
      <c r="WUV63" s="29"/>
      <c r="WUW63" s="29"/>
      <c r="WUX63" s="29"/>
      <c r="WUY63" s="29"/>
      <c r="WUZ63" s="29"/>
      <c r="WVA63" s="29"/>
      <c r="WVB63" s="29"/>
      <c r="WVC63" s="29"/>
      <c r="WVD63" s="29"/>
      <c r="WVE63" s="29"/>
      <c r="WVF63" s="29"/>
      <c r="WVG63" s="29"/>
      <c r="WVH63" s="29"/>
      <c r="WVI63" s="29"/>
      <c r="WVJ63" s="29"/>
      <c r="WVK63" s="29"/>
      <c r="WVL63" s="29"/>
      <c r="WVM63" s="29"/>
      <c r="WVN63" s="29"/>
      <c r="WVO63" s="29"/>
      <c r="WVP63" s="29"/>
      <c r="WVQ63" s="29"/>
      <c r="WVR63" s="29"/>
      <c r="WVS63" s="29"/>
      <c r="WVT63" s="29"/>
      <c r="WVU63" s="29"/>
      <c r="WVV63" s="29"/>
      <c r="WVW63" s="29"/>
      <c r="WVX63" s="29"/>
      <c r="WVY63" s="29"/>
      <c r="WVZ63" s="29"/>
      <c r="WWA63" s="29"/>
      <c r="WWB63" s="29"/>
      <c r="WWC63" s="29"/>
      <c r="WWD63" s="29"/>
      <c r="WWE63" s="29"/>
      <c r="WWF63" s="29"/>
      <c r="WWG63" s="29"/>
      <c r="WWH63" s="29"/>
      <c r="WWI63" s="29"/>
      <c r="WWJ63" s="29"/>
      <c r="WWK63" s="29"/>
      <c r="WWL63" s="29"/>
      <c r="WWM63" s="29"/>
      <c r="WWN63" s="29"/>
      <c r="WWO63" s="29"/>
      <c r="WWP63" s="29"/>
      <c r="WWQ63" s="29"/>
      <c r="WWR63" s="29"/>
      <c r="WWS63" s="29"/>
      <c r="WWT63" s="29"/>
      <c r="WWU63" s="29"/>
      <c r="WWV63" s="29"/>
      <c r="WWW63" s="29"/>
      <c r="WWX63" s="29"/>
      <c r="WWY63" s="29"/>
      <c r="WWZ63" s="29"/>
      <c r="WXA63" s="29"/>
      <c r="WXB63" s="29"/>
      <c r="WXC63" s="29"/>
      <c r="WXD63" s="29"/>
      <c r="WXE63" s="29"/>
      <c r="WXF63" s="29"/>
      <c r="WXG63" s="29"/>
      <c r="WXH63" s="29"/>
      <c r="WXI63" s="29"/>
      <c r="WXJ63" s="29"/>
      <c r="WXK63" s="29"/>
      <c r="WXL63" s="29"/>
      <c r="WXM63" s="29"/>
      <c r="WXN63" s="29"/>
      <c r="WXO63" s="29"/>
      <c r="WXP63" s="29"/>
      <c r="WXQ63" s="29"/>
      <c r="WXR63" s="29"/>
      <c r="WXS63" s="29"/>
      <c r="WXT63" s="29"/>
      <c r="WXU63" s="29"/>
      <c r="WXV63" s="29"/>
      <c r="WXW63" s="29"/>
      <c r="WXX63" s="29"/>
      <c r="WXY63" s="29"/>
      <c r="WXZ63" s="29"/>
      <c r="WYA63" s="29"/>
      <c r="WYB63" s="29"/>
      <c r="WYC63" s="29"/>
      <c r="WYD63" s="29"/>
      <c r="WYE63" s="29"/>
      <c r="WYF63" s="29"/>
      <c r="WYG63" s="29"/>
      <c r="WYH63" s="29"/>
      <c r="WYI63" s="29"/>
      <c r="WYJ63" s="29"/>
      <c r="WYK63" s="29"/>
      <c r="WYL63" s="29"/>
      <c r="WYM63" s="29"/>
      <c r="WYN63" s="29"/>
      <c r="WYO63" s="29"/>
      <c r="WYP63" s="29"/>
      <c r="WYQ63" s="29"/>
      <c r="WYR63" s="29"/>
      <c r="WYS63" s="29"/>
      <c r="WYT63" s="29"/>
      <c r="WYU63" s="29"/>
      <c r="WYV63" s="29"/>
      <c r="WYW63" s="29"/>
      <c r="WYX63" s="29"/>
      <c r="WYY63" s="29"/>
      <c r="WYZ63" s="29"/>
      <c r="WZA63" s="29"/>
      <c r="WZB63" s="29"/>
      <c r="WZC63" s="29"/>
      <c r="WZD63" s="29"/>
      <c r="WZE63" s="29"/>
      <c r="WZF63" s="29"/>
      <c r="WZG63" s="29"/>
      <c r="WZH63" s="29"/>
      <c r="WZI63" s="29"/>
      <c r="WZJ63" s="29"/>
      <c r="WZK63" s="29"/>
      <c r="WZL63" s="29"/>
      <c r="WZM63" s="29"/>
      <c r="WZN63" s="29"/>
      <c r="WZO63" s="29"/>
      <c r="WZP63" s="29"/>
      <c r="WZQ63" s="29"/>
      <c r="WZR63" s="29"/>
      <c r="WZS63" s="29"/>
      <c r="WZT63" s="29"/>
      <c r="WZU63" s="29"/>
      <c r="WZV63" s="29"/>
      <c r="WZW63" s="29"/>
      <c r="WZX63" s="29"/>
      <c r="WZY63" s="29"/>
      <c r="WZZ63" s="29"/>
      <c r="XAA63" s="29"/>
      <c r="XAB63" s="29"/>
      <c r="XAC63" s="29"/>
      <c r="XAD63" s="29"/>
      <c r="XAE63" s="29"/>
      <c r="XAF63" s="29"/>
      <c r="XAG63" s="29"/>
      <c r="XAH63" s="29"/>
      <c r="XAI63" s="29"/>
      <c r="XAJ63" s="29"/>
      <c r="XAK63" s="29"/>
      <c r="XAL63" s="29"/>
      <c r="XAM63" s="29"/>
      <c r="XAN63" s="29"/>
      <c r="XAO63" s="29"/>
      <c r="XAP63" s="29"/>
      <c r="XAQ63" s="29"/>
      <c r="XAR63" s="29"/>
      <c r="XAS63" s="29"/>
      <c r="XAT63" s="29"/>
      <c r="XAU63" s="29"/>
      <c r="XAV63" s="29"/>
      <c r="XAW63" s="29"/>
      <c r="XAX63" s="29"/>
      <c r="XAY63" s="29"/>
      <c r="XAZ63" s="29"/>
      <c r="XBA63" s="29"/>
      <c r="XBB63" s="29"/>
      <c r="XBC63" s="29"/>
      <c r="XBD63" s="29"/>
      <c r="XBE63" s="29"/>
      <c r="XBF63" s="29"/>
      <c r="XBG63" s="29"/>
      <c r="XBH63" s="29"/>
      <c r="XBI63" s="29"/>
      <c r="XBJ63" s="29"/>
      <c r="XBK63" s="29"/>
      <c r="XBL63" s="29"/>
      <c r="XBM63" s="29"/>
      <c r="XBN63" s="29"/>
      <c r="XBO63" s="29"/>
      <c r="XBP63" s="29"/>
      <c r="XBQ63" s="29"/>
      <c r="XBR63" s="29"/>
      <c r="XBS63" s="29"/>
      <c r="XBT63" s="29"/>
      <c r="XBU63" s="29"/>
      <c r="XBV63" s="29"/>
      <c r="XBW63" s="29"/>
      <c r="XBX63" s="29"/>
      <c r="XBY63" s="29"/>
      <c r="XBZ63" s="29"/>
      <c r="XCA63" s="29"/>
      <c r="XCB63" s="29"/>
      <c r="XCC63" s="29"/>
      <c r="XCD63" s="29"/>
      <c r="XCE63" s="29"/>
      <c r="XCF63" s="29"/>
      <c r="XCG63" s="29"/>
      <c r="XCH63" s="29"/>
      <c r="XCI63" s="29"/>
      <c r="XCJ63" s="29"/>
      <c r="XCK63" s="29"/>
      <c r="XCL63" s="29"/>
      <c r="XCM63" s="29"/>
      <c r="XCN63" s="29"/>
      <c r="XCO63" s="29"/>
      <c r="XCP63" s="29"/>
      <c r="XCQ63" s="29"/>
      <c r="XCR63" s="29"/>
      <c r="XCS63" s="29"/>
      <c r="XCT63" s="29"/>
      <c r="XCU63" s="29"/>
      <c r="XCV63" s="29"/>
      <c r="XCW63" s="29"/>
      <c r="XCX63" s="29"/>
      <c r="XCY63" s="29"/>
      <c r="XCZ63" s="29"/>
      <c r="XDA63" s="29"/>
      <c r="XDB63" s="29"/>
      <c r="XDC63" s="29"/>
      <c r="XDD63" s="29"/>
      <c r="XDE63" s="29"/>
      <c r="XDF63" s="29"/>
      <c r="XDG63" s="29"/>
      <c r="XDH63" s="29"/>
      <c r="XDI63" s="29"/>
      <c r="XDJ63" s="29"/>
      <c r="XDK63" s="29"/>
      <c r="XDL63" s="29"/>
      <c r="XDM63" s="29"/>
      <c r="XDN63" s="29"/>
      <c r="XDO63" s="29"/>
      <c r="XDP63" s="29"/>
      <c r="XDQ63" s="29"/>
      <c r="XDR63" s="29"/>
      <c r="XDS63" s="29"/>
      <c r="XDT63" s="29"/>
      <c r="XDU63" s="29"/>
      <c r="XDV63" s="29"/>
      <c r="XDW63" s="29"/>
      <c r="XDX63" s="29"/>
      <c r="XDY63" s="29"/>
      <c r="XDZ63" s="29"/>
      <c r="XEA63" s="29"/>
      <c r="XEB63" s="29"/>
      <c r="XEC63" s="29"/>
      <c r="XED63" s="29"/>
      <c r="XEE63" s="29"/>
      <c r="XEF63" s="29"/>
      <c r="XEG63" s="29"/>
      <c r="XEH63" s="29"/>
      <c r="XEI63" s="29"/>
      <c r="XEJ63" s="29"/>
      <c r="XEK63" s="29"/>
      <c r="XEL63" s="29"/>
      <c r="XEM63" s="29"/>
      <c r="XEN63" s="29"/>
      <c r="XEO63" s="29"/>
      <c r="XEP63" s="29"/>
      <c r="XEQ63" s="29"/>
      <c r="XER63" s="29"/>
      <c r="XES63" s="29"/>
      <c r="XET63" s="29"/>
      <c r="XEU63" s="29"/>
      <c r="XEV63" s="29"/>
      <c r="XEW63" s="29"/>
      <c r="XEX63" s="29"/>
      <c r="XEY63" s="29"/>
      <c r="XEZ63" s="29"/>
      <c r="XFA63" s="29"/>
      <c r="XFB63" s="29"/>
      <c r="XFC63" s="29"/>
      <c r="XFD63" s="29"/>
    </row>
    <row r="64" spans="1:16384" ht="15" x14ac:dyDescent="0.25">
      <c r="A64" s="31"/>
      <c r="B64" s="18"/>
    </row>
    <row r="65" spans="1:13" ht="15" x14ac:dyDescent="0.25">
      <c r="A65" s="31"/>
      <c r="B65" s="18" t="s">
        <v>101</v>
      </c>
    </row>
    <row r="66" spans="1:13" ht="15" x14ac:dyDescent="0.25">
      <c r="A66" s="31"/>
      <c r="B66" s="18" t="s">
        <v>95</v>
      </c>
    </row>
    <row r="67" spans="1:13" ht="15" x14ac:dyDescent="0.25">
      <c r="A67" s="31"/>
      <c r="B67" s="18" t="s">
        <v>102</v>
      </c>
    </row>
    <row r="68" spans="1:13" ht="15" x14ac:dyDescent="0.25">
      <c r="A68" s="31"/>
      <c r="B68" s="18" t="s">
        <v>103</v>
      </c>
    </row>
    <row r="69" spans="1:13" ht="15" x14ac:dyDescent="0.25">
      <c r="A69" s="31"/>
      <c r="B69" s="18"/>
    </row>
    <row r="70" spans="1:13" ht="15.75" x14ac:dyDescent="0.25">
      <c r="A70" s="43" t="s">
        <v>98</v>
      </c>
      <c r="B70" s="33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 ht="15" x14ac:dyDescent="0.25">
      <c r="A71" s="44" t="s">
        <v>99</v>
      </c>
      <c r="B71" s="33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ht="15" x14ac:dyDescent="0.25">
      <c r="A72" s="44" t="s">
        <v>100</v>
      </c>
      <c r="B72" s="33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ht="15" x14ac:dyDescent="0.25">
      <c r="A73" s="44" t="s">
        <v>155</v>
      </c>
      <c r="B73" s="33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ht="15" x14ac:dyDescent="0.25">
      <c r="A74" s="45" t="s">
        <v>162</v>
      </c>
      <c r="B74" s="33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ht="15" x14ac:dyDescent="0.25">
      <c r="A75" s="46" t="s">
        <v>163</v>
      </c>
      <c r="B75" s="33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ht="15" x14ac:dyDescent="0.25">
      <c r="A76" s="46"/>
      <c r="B76" s="33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s="49" customFormat="1" ht="15" x14ac:dyDescent="0.25">
      <c r="A77" s="47"/>
      <c r="B77" s="48"/>
    </row>
    <row r="78" spans="1:13" x14ac:dyDescent="0.2">
      <c r="A78" s="31"/>
    </row>
    <row r="79" spans="1:13" s="16" customFormat="1" ht="18.75" x14ac:dyDescent="0.3">
      <c r="A79" s="26" t="s">
        <v>104</v>
      </c>
    </row>
    <row r="80" spans="1:13" s="50" customFormat="1" ht="15.75" x14ac:dyDescent="0.25">
      <c r="A80" s="50" t="s">
        <v>154</v>
      </c>
    </row>
    <row r="81" spans="1:12" s="50" customFormat="1" ht="15.75" x14ac:dyDescent="0.25">
      <c r="A81" s="50" t="s">
        <v>164</v>
      </c>
    </row>
    <row r="82" spans="1:12" s="50" customFormat="1" ht="16.5" thickBot="1" x14ac:dyDescent="0.3"/>
    <row r="83" spans="1:12" s="59" customFormat="1" ht="78" thickTop="1" thickBot="1" x14ac:dyDescent="0.25">
      <c r="A83" s="51" t="s">
        <v>0</v>
      </c>
      <c r="B83" s="52" t="s">
        <v>1</v>
      </c>
      <c r="C83" s="53" t="s">
        <v>24</v>
      </c>
      <c r="D83" s="53" t="s">
        <v>25</v>
      </c>
      <c r="E83" s="54" t="s">
        <v>118</v>
      </c>
      <c r="F83" s="52" t="s">
        <v>26</v>
      </c>
      <c r="G83" s="55" t="s">
        <v>28</v>
      </c>
      <c r="H83" s="55" t="s">
        <v>134</v>
      </c>
      <c r="I83" s="56" t="str">
        <f>CONCATENATE("T.4 ",$I$258*100,"%:",$I$259*100,"%:",$F$251*100,"%"," Mkt Portfolio IRR = Rn**(1/n)")</f>
        <v>T.4 35%:15%:50% Mkt Portfolio IRR = Rn**(1/n)</v>
      </c>
      <c r="J83" s="57" t="s">
        <v>27</v>
      </c>
      <c r="K83" s="58"/>
      <c r="L83" s="58"/>
    </row>
    <row r="84" spans="1:12" ht="13.5" thickTop="1" x14ac:dyDescent="0.2">
      <c r="A84" s="60">
        <v>0</v>
      </c>
      <c r="B84" s="42">
        <v>2006</v>
      </c>
      <c r="C84" s="3">
        <v>100000</v>
      </c>
      <c r="D84" s="62"/>
      <c r="E84" s="63">
        <f t="shared" ref="E84:E93" si="0">$G269</f>
        <v>0.116465</v>
      </c>
      <c r="F84" s="42"/>
      <c r="G84" s="64"/>
      <c r="H84" s="64"/>
      <c r="I84" s="65"/>
      <c r="J84" s="66"/>
      <c r="K84" s="67"/>
      <c r="L84" s="42"/>
    </row>
    <row r="85" spans="1:12" x14ac:dyDescent="0.2">
      <c r="A85" s="60">
        <v>1</v>
      </c>
      <c r="B85" s="42">
        <v>2007</v>
      </c>
      <c r="C85" s="3">
        <v>120000</v>
      </c>
      <c r="D85" s="62">
        <f>$D142</f>
        <v>0.19100000000000006</v>
      </c>
      <c r="E85" s="63">
        <f t="shared" si="0"/>
        <v>7.7875E-2</v>
      </c>
      <c r="F85" s="62">
        <f>D85-E85</f>
        <v>0.11312500000000006</v>
      </c>
      <c r="G85" s="68">
        <f t="shared" ref="G85:G93" si="1">$H142</f>
        <v>0.19100000000000006</v>
      </c>
      <c r="H85" s="68">
        <f t="shared" ref="H85:H93" si="2">$I142</f>
        <v>0.19014435042309596</v>
      </c>
      <c r="I85" s="65">
        <f t="shared" ref="I85:I93" si="3">$J270</f>
        <v>7.7874999999999917E-2</v>
      </c>
      <c r="J85" s="69">
        <f t="shared" ref="J85:J94" si="4">G85-I85</f>
        <v>0.11312500000000014</v>
      </c>
      <c r="L85" s="62"/>
    </row>
    <row r="86" spans="1:12" x14ac:dyDescent="0.2">
      <c r="A86" s="60">
        <v>2</v>
      </c>
      <c r="B86" s="42">
        <v>2008</v>
      </c>
      <c r="C86" s="3">
        <v>131000</v>
      </c>
      <c r="D86" s="62">
        <f t="shared" ref="D86:D93" si="5">$D143</f>
        <v>9.4166666666666732E-2</v>
      </c>
      <c r="E86" s="63">
        <f t="shared" si="0"/>
        <v>-0.16986500000000002</v>
      </c>
      <c r="F86" s="62">
        <f t="shared" ref="F86:F94" si="6">D86-E86</f>
        <v>0.26403166666666678</v>
      </c>
      <c r="G86" s="68">
        <f t="shared" si="1"/>
        <v>0.14155705069873759</v>
      </c>
      <c r="H86" s="68">
        <f t="shared" si="2"/>
        <v>0.14120836922713975</v>
      </c>
      <c r="I86" s="65">
        <f t="shared" si="3"/>
        <v>-5.4070952383319604E-2</v>
      </c>
      <c r="J86" s="69">
        <f t="shared" si="4"/>
        <v>0.19562800308205719</v>
      </c>
      <c r="K86" s="67"/>
      <c r="L86" s="62"/>
    </row>
    <row r="87" spans="1:12" x14ac:dyDescent="0.2">
      <c r="A87" s="60">
        <v>3</v>
      </c>
      <c r="B87" s="42">
        <v>2009</v>
      </c>
      <c r="C87" s="3">
        <v>161000</v>
      </c>
      <c r="D87" s="62">
        <f t="shared" si="5"/>
        <v>0.21755725190839703</v>
      </c>
      <c r="E87" s="63">
        <f t="shared" si="0"/>
        <v>0.1862</v>
      </c>
      <c r="F87" s="62">
        <f t="shared" si="6"/>
        <v>3.1357251908397027E-2</v>
      </c>
      <c r="G87" s="68">
        <f t="shared" si="1"/>
        <v>0.16634816676607489</v>
      </c>
      <c r="H87" s="68">
        <f t="shared" si="2"/>
        <v>0.16571513928676662</v>
      </c>
      <c r="I87" s="65">
        <f t="shared" si="3"/>
        <v>2.0058348391900349E-2</v>
      </c>
      <c r="J87" s="69">
        <f t="shared" si="4"/>
        <v>0.14628981837417454</v>
      </c>
      <c r="K87" s="67"/>
      <c r="L87" s="62"/>
    </row>
    <row r="88" spans="1:12" x14ac:dyDescent="0.2">
      <c r="A88" s="60">
        <v>4</v>
      </c>
      <c r="B88" s="42">
        <v>2010</v>
      </c>
      <c r="C88" s="3">
        <v>172000</v>
      </c>
      <c r="D88" s="62">
        <f t="shared" si="5"/>
        <v>6.8322981366459645E-2</v>
      </c>
      <c r="E88" s="63">
        <f t="shared" si="0"/>
        <v>0.10979</v>
      </c>
      <c r="F88" s="62">
        <f t="shared" si="6"/>
        <v>-4.1467018633540353E-2</v>
      </c>
      <c r="G88" s="68">
        <f t="shared" si="1"/>
        <v>0.14102931159191279</v>
      </c>
      <c r="H88" s="68">
        <f t="shared" si="2"/>
        <v>0.140564815691125</v>
      </c>
      <c r="I88" s="65">
        <f t="shared" si="3"/>
        <v>4.1787069471768579E-2</v>
      </c>
      <c r="J88" s="69">
        <f t="shared" si="4"/>
        <v>9.9242242120144208E-2</v>
      </c>
      <c r="K88" s="67"/>
      <c r="L88" s="62"/>
    </row>
    <row r="89" spans="1:12" x14ac:dyDescent="0.2">
      <c r="A89" s="60">
        <v>5</v>
      </c>
      <c r="B89" s="42">
        <v>2011</v>
      </c>
      <c r="C89" s="3">
        <v>140000</v>
      </c>
      <c r="D89" s="62">
        <f t="shared" si="5"/>
        <v>-0.21569767441860466</v>
      </c>
      <c r="E89" s="63">
        <f t="shared" si="0"/>
        <v>2.0389999999999991E-2</v>
      </c>
      <c r="F89" s="62">
        <f t="shared" si="6"/>
        <v>-0.23608767441860465</v>
      </c>
      <c r="G89" s="68">
        <f t="shared" si="1"/>
        <v>5.8605488631676028E-2</v>
      </c>
      <c r="H89" s="68">
        <f t="shared" si="2"/>
        <v>5.9109721524990055E-2</v>
      </c>
      <c r="I89" s="65">
        <f t="shared" si="3"/>
        <v>3.747205835978562E-2</v>
      </c>
      <c r="J89" s="69">
        <f t="shared" si="4"/>
        <v>2.1133430271890408E-2</v>
      </c>
      <c r="K89" s="67"/>
      <c r="L89" s="62"/>
    </row>
    <row r="90" spans="1:12" x14ac:dyDescent="0.2">
      <c r="A90" s="60">
        <v>6</v>
      </c>
      <c r="B90" s="42">
        <v>2012</v>
      </c>
      <c r="C90" s="3">
        <v>151000</v>
      </c>
      <c r="D90" s="62">
        <f t="shared" si="5"/>
        <v>5.7142857142857162E-2</v>
      </c>
      <c r="E90" s="63">
        <f t="shared" si="0"/>
        <v>0.10529000000000001</v>
      </c>
      <c r="F90" s="62">
        <f t="shared" si="6"/>
        <v>-4.8147142857142847E-2</v>
      </c>
      <c r="G90" s="68">
        <f t="shared" si="1"/>
        <v>5.8361576260935077E-2</v>
      </c>
      <c r="H90" s="68">
        <f t="shared" si="2"/>
        <v>5.8680517079974015E-2</v>
      </c>
      <c r="I90" s="65">
        <f t="shared" si="3"/>
        <v>4.8478946525444266E-2</v>
      </c>
      <c r="J90" s="69">
        <f t="shared" si="4"/>
        <v>9.882629735490811E-3</v>
      </c>
      <c r="K90" s="67"/>
      <c r="L90" s="62"/>
    </row>
    <row r="91" spans="1:12" x14ac:dyDescent="0.2">
      <c r="A91" s="60">
        <v>7</v>
      </c>
      <c r="B91" s="42">
        <v>2013</v>
      </c>
      <c r="C91" s="3">
        <v>161000</v>
      </c>
      <c r="D91" s="62">
        <f t="shared" si="5"/>
        <v>4.0463576158940473E-2</v>
      </c>
      <c r="E91" s="63">
        <f t="shared" si="0"/>
        <v>0.12912999999999999</v>
      </c>
      <c r="F91" s="62">
        <f t="shared" si="6"/>
        <v>-8.8666423841059522E-2</v>
      </c>
      <c r="G91" s="68">
        <f t="shared" si="1"/>
        <v>5.5785991678291458E-2</v>
      </c>
      <c r="H91" s="68">
        <f t="shared" si="2"/>
        <v>5.5984070031083411E-2</v>
      </c>
      <c r="I91" s="65">
        <f t="shared" si="3"/>
        <v>5.9637847324131021E-2</v>
      </c>
      <c r="J91" s="69">
        <f t="shared" si="4"/>
        <v>-3.8518556458395636E-3</v>
      </c>
      <c r="K91" s="67"/>
      <c r="L91" s="62"/>
    </row>
    <row r="92" spans="1:12" x14ac:dyDescent="0.2">
      <c r="A92" s="60">
        <v>8</v>
      </c>
      <c r="B92" s="42">
        <v>2014</v>
      </c>
      <c r="C92" s="3">
        <v>165000</v>
      </c>
      <c r="D92" s="62">
        <f t="shared" si="5"/>
        <v>3.9751552795030953E-2</v>
      </c>
      <c r="E92" s="63">
        <f t="shared" si="0"/>
        <v>6.7154999999999992E-2</v>
      </c>
      <c r="F92" s="62">
        <f t="shared" si="6"/>
        <v>-2.7403447204969039E-2</v>
      </c>
      <c r="G92" s="68">
        <f t="shared" si="1"/>
        <v>5.3768241604611244E-2</v>
      </c>
      <c r="H92" s="68">
        <f t="shared" si="2"/>
        <v>5.3979045099792344E-2</v>
      </c>
      <c r="I92" s="65">
        <f t="shared" si="3"/>
        <v>6.0574587938882152E-2</v>
      </c>
      <c r="J92" s="69">
        <f t="shared" si="4"/>
        <v>-6.8063463342709074E-3</v>
      </c>
      <c r="L92" s="62"/>
    </row>
    <row r="93" spans="1:12" x14ac:dyDescent="0.2">
      <c r="A93" s="60">
        <v>9</v>
      </c>
      <c r="B93" s="42">
        <v>2015</v>
      </c>
      <c r="C93" s="3">
        <v>200000</v>
      </c>
      <c r="D93" s="62">
        <f t="shared" si="5"/>
        <v>0.23090909090909095</v>
      </c>
      <c r="E93" s="63">
        <f t="shared" si="0"/>
        <v>-3.0250000000000008E-3</v>
      </c>
      <c r="F93" s="62">
        <f t="shared" si="6"/>
        <v>0.23393409090909095</v>
      </c>
      <c r="G93" s="68">
        <f t="shared" si="1"/>
        <v>7.2118970177831754E-2</v>
      </c>
      <c r="H93" s="68">
        <f t="shared" si="2"/>
        <v>7.2521397650102459E-2</v>
      </c>
      <c r="I93" s="65">
        <f t="shared" si="3"/>
        <v>5.3312192898762323E-2</v>
      </c>
      <c r="J93" s="69">
        <f t="shared" si="4"/>
        <v>1.8806777279069431E-2</v>
      </c>
      <c r="L93" s="62"/>
    </row>
    <row r="94" spans="1:12" ht="13.5" thickBot="1" x14ac:dyDescent="0.25">
      <c r="A94" s="70">
        <v>10</v>
      </c>
      <c r="B94" s="71">
        <v>2016</v>
      </c>
      <c r="C94" s="13">
        <v>230000</v>
      </c>
      <c r="D94" s="73">
        <f>((C94-K94)/C93)-1</f>
        <v>0.14999999999999991</v>
      </c>
      <c r="E94" s="74">
        <f t="shared" ref="E94" si="7">$G279</f>
        <v>6.4314999999999997E-2</v>
      </c>
      <c r="F94" s="73">
        <f t="shared" si="6"/>
        <v>8.5684999999999914E-2</v>
      </c>
      <c r="G94" s="75">
        <f t="shared" ref="G94" si="8">$H151</f>
        <v>7.9804359967692529E-2</v>
      </c>
      <c r="H94" s="75">
        <f t="shared" ref="H94" si="9">$I151</f>
        <v>8.0179800300736348E-2</v>
      </c>
      <c r="I94" s="76">
        <f t="shared" ref="I94" si="10">$J279</f>
        <v>5.4407335522525191E-2</v>
      </c>
      <c r="J94" s="77">
        <f t="shared" si="4"/>
        <v>2.5397024445167338E-2</v>
      </c>
      <c r="K94" s="67"/>
      <c r="L94" s="62"/>
    </row>
    <row r="95" spans="1:12" ht="13.5" thickTop="1" x14ac:dyDescent="0.2">
      <c r="A95" s="42"/>
      <c r="B95" s="42"/>
      <c r="C95" s="61"/>
      <c r="D95" s="62"/>
      <c r="E95" s="63"/>
      <c r="F95" s="62"/>
      <c r="G95" s="78"/>
      <c r="H95" s="79"/>
      <c r="I95" s="63"/>
      <c r="J95" s="67"/>
      <c r="K95" s="67"/>
      <c r="L95" s="62"/>
    </row>
    <row r="96" spans="1:12" ht="15.75" thickBot="1" x14ac:dyDescent="0.3">
      <c r="A96" s="80" t="s">
        <v>53</v>
      </c>
      <c r="B96" s="42"/>
      <c r="C96" s="61"/>
      <c r="D96" s="62"/>
      <c r="E96" s="63"/>
      <c r="F96" s="62"/>
      <c r="G96" s="78"/>
      <c r="H96" s="79"/>
      <c r="I96" s="63"/>
      <c r="J96" s="67"/>
      <c r="K96" s="67"/>
      <c r="L96" s="62"/>
    </row>
    <row r="97" spans="1:12" s="86" customFormat="1" ht="61.5" thickTop="1" thickBot="1" x14ac:dyDescent="0.3">
      <c r="A97" s="81" t="s">
        <v>54</v>
      </c>
      <c r="B97" s="82"/>
      <c r="C97" s="83"/>
      <c r="D97" s="84" t="s">
        <v>52</v>
      </c>
      <c r="E97" s="85" t="s">
        <v>68</v>
      </c>
      <c r="H97" s="87"/>
      <c r="I97" s="88"/>
      <c r="J97" s="89"/>
      <c r="K97" s="89"/>
      <c r="L97" s="90"/>
    </row>
    <row r="98" spans="1:12" ht="15.75" thickTop="1" x14ac:dyDescent="0.25">
      <c r="A98" s="91" t="s">
        <v>71</v>
      </c>
      <c r="B98" s="42"/>
      <c r="C98" s="42"/>
      <c r="D98" s="92">
        <f>SUM($D$85:$F$94)/10</f>
        <v>0.17472326050576767</v>
      </c>
      <c r="E98" s="93">
        <f>SUM($G$270:$G$279)/10</f>
        <v>5.8725499999999986E-2</v>
      </c>
      <c r="G98" s="94" t="s">
        <v>79</v>
      </c>
      <c r="H98" s="79"/>
      <c r="I98" s="63"/>
      <c r="J98" s="67"/>
      <c r="K98" s="67"/>
      <c r="L98" s="62"/>
    </row>
    <row r="99" spans="1:12" ht="15.75" thickBot="1" x14ac:dyDescent="0.3">
      <c r="A99" s="95" t="s">
        <v>51</v>
      </c>
      <c r="B99" s="71"/>
      <c r="C99" s="71"/>
      <c r="D99" s="96">
        <f>$G$94</f>
        <v>7.9804359967692529E-2</v>
      </c>
      <c r="E99" s="97">
        <f>$J$279</f>
        <v>5.4407335522525191E-2</v>
      </c>
      <c r="G99" s="78"/>
      <c r="H99" s="79"/>
      <c r="I99" s="63"/>
      <c r="J99" s="67"/>
      <c r="K99" s="67"/>
      <c r="L99" s="62"/>
    </row>
    <row r="100" spans="1:12" ht="15.75" thickTop="1" x14ac:dyDescent="0.25">
      <c r="A100" s="98"/>
      <c r="B100" s="42"/>
      <c r="C100" s="42"/>
      <c r="D100" s="99"/>
      <c r="E100" s="99"/>
      <c r="G100" s="78"/>
      <c r="H100" s="79"/>
      <c r="I100" s="63"/>
      <c r="J100" s="67"/>
      <c r="K100" s="67"/>
      <c r="L100" s="62"/>
    </row>
    <row r="101" spans="1:12" ht="15.75" thickBot="1" x14ac:dyDescent="0.3">
      <c r="A101" s="80" t="s">
        <v>96</v>
      </c>
      <c r="B101" s="42"/>
      <c r="C101" s="61"/>
      <c r="D101" s="62"/>
      <c r="E101" s="63"/>
      <c r="F101" s="62"/>
      <c r="G101" s="78"/>
      <c r="H101" s="79"/>
      <c r="I101" s="63"/>
      <c r="J101" s="67"/>
      <c r="K101" s="67"/>
      <c r="L101" s="62"/>
    </row>
    <row r="102" spans="1:12" ht="27.75" thickTop="1" thickBot="1" x14ac:dyDescent="0.3">
      <c r="A102" s="100"/>
      <c r="B102" s="101"/>
      <c r="C102" s="102"/>
      <c r="D102" s="103" t="s">
        <v>52</v>
      </c>
      <c r="E102" s="104" t="s">
        <v>112</v>
      </c>
      <c r="F102" s="62"/>
      <c r="G102" s="78"/>
      <c r="H102" s="79"/>
      <c r="I102" s="63"/>
      <c r="J102" s="67"/>
      <c r="K102" s="67"/>
      <c r="L102" s="62"/>
    </row>
    <row r="103" spans="1:12" ht="15.75" thickTop="1" x14ac:dyDescent="0.25">
      <c r="A103" s="105" t="s">
        <v>58</v>
      </c>
      <c r="B103" s="106"/>
      <c r="C103" s="107"/>
      <c r="D103" s="108">
        <f>AVERAGE(D85:D94)</f>
        <v>8.7361630252883821E-2</v>
      </c>
      <c r="E103" s="109">
        <f>AVERAGE(E85:E94)</f>
        <v>5.8725499999999986E-2</v>
      </c>
      <c r="F103" s="62"/>
      <c r="G103" s="94" t="s">
        <v>79</v>
      </c>
      <c r="H103" s="79"/>
      <c r="I103" s="63"/>
      <c r="J103" s="67"/>
      <c r="K103" s="67"/>
      <c r="L103" s="62"/>
    </row>
    <row r="104" spans="1:12" ht="15" x14ac:dyDescent="0.25">
      <c r="A104" s="91" t="s">
        <v>59</v>
      </c>
      <c r="B104" s="42"/>
      <c r="C104" s="61"/>
      <c r="D104" s="110">
        <f>_xlfn.STDEV.P(D85:D94)</f>
        <v>0.12241498781976139</v>
      </c>
      <c r="E104" s="111">
        <f>_xlfn.STDEV.P(E85:E94)</f>
        <v>9.1644820596965548E-2</v>
      </c>
      <c r="F104" s="62"/>
      <c r="G104" s="78"/>
      <c r="H104" s="79"/>
      <c r="I104" s="63"/>
      <c r="J104" s="67"/>
      <c r="K104" s="67"/>
      <c r="L104" s="62"/>
    </row>
    <row r="105" spans="1:12" ht="15.75" thickBot="1" x14ac:dyDescent="0.3">
      <c r="A105" s="95" t="s">
        <v>69</v>
      </c>
      <c r="B105" s="71"/>
      <c r="C105" s="72"/>
      <c r="D105" s="112">
        <f>D103/D104</f>
        <v>0.71365142299006201</v>
      </c>
      <c r="E105" s="113">
        <f>E103/E104</f>
        <v>0.64079453282212484</v>
      </c>
      <c r="F105" s="62"/>
      <c r="G105" s="78"/>
      <c r="H105" s="79"/>
      <c r="I105" s="63"/>
      <c r="J105" s="67"/>
      <c r="K105" s="67"/>
      <c r="L105" s="62"/>
    </row>
    <row r="106" spans="1:12" ht="15.75" thickTop="1" x14ac:dyDescent="0.25">
      <c r="A106" s="98"/>
      <c r="B106" s="42"/>
      <c r="C106" s="61"/>
      <c r="D106" s="114"/>
      <c r="E106" s="114"/>
      <c r="F106" s="62"/>
      <c r="G106" s="78"/>
      <c r="H106" s="79"/>
      <c r="I106" s="63"/>
      <c r="J106" s="67"/>
      <c r="K106" s="67"/>
      <c r="L106" s="62"/>
    </row>
    <row r="107" spans="1:12" ht="15" x14ac:dyDescent="0.25">
      <c r="A107" s="98"/>
      <c r="B107" s="42"/>
      <c r="C107" s="61"/>
      <c r="D107" s="114"/>
      <c r="E107" s="114"/>
      <c r="F107" s="62"/>
      <c r="G107" s="78"/>
      <c r="H107" s="79"/>
      <c r="I107" s="63"/>
      <c r="J107" s="67"/>
      <c r="K107" s="67"/>
      <c r="L107" s="62"/>
    </row>
    <row r="108" spans="1:12" ht="15" x14ac:dyDescent="0.25">
      <c r="A108" s="98"/>
      <c r="B108" s="42"/>
      <c r="C108" s="61"/>
      <c r="D108" s="114"/>
      <c r="E108" s="114"/>
      <c r="F108" s="62"/>
      <c r="G108" s="78"/>
      <c r="H108" s="79"/>
      <c r="I108" s="63"/>
      <c r="J108" s="67"/>
      <c r="K108" s="67"/>
      <c r="L108" s="62"/>
    </row>
    <row r="109" spans="1:12" ht="15" x14ac:dyDescent="0.25">
      <c r="A109" s="98"/>
      <c r="B109" s="42"/>
      <c r="C109" s="61"/>
      <c r="D109" s="114"/>
      <c r="E109" s="114"/>
      <c r="F109" s="62"/>
      <c r="G109" s="78"/>
      <c r="H109" s="79"/>
      <c r="I109" s="63"/>
      <c r="J109" s="67"/>
      <c r="K109" s="67"/>
      <c r="L109" s="62"/>
    </row>
    <row r="110" spans="1:12" ht="15" x14ac:dyDescent="0.25">
      <c r="A110" s="98"/>
      <c r="B110" s="42"/>
      <c r="C110" s="61"/>
      <c r="D110" s="114"/>
      <c r="E110" s="114"/>
      <c r="F110" s="62"/>
      <c r="G110" s="78"/>
      <c r="H110" s="79"/>
      <c r="I110" s="63"/>
      <c r="J110" s="67"/>
      <c r="K110" s="67"/>
      <c r="L110" s="62"/>
    </row>
    <row r="111" spans="1:12" ht="15" x14ac:dyDescent="0.25">
      <c r="A111" s="98"/>
      <c r="B111" s="42"/>
      <c r="C111" s="61"/>
      <c r="D111" s="114"/>
      <c r="E111" s="114"/>
      <c r="F111" s="62"/>
      <c r="G111" s="78"/>
      <c r="H111" s="79"/>
      <c r="I111" s="63"/>
      <c r="J111" s="67"/>
      <c r="K111" s="67"/>
      <c r="L111" s="62"/>
    </row>
    <row r="112" spans="1:12" ht="15" x14ac:dyDescent="0.25">
      <c r="A112" s="98"/>
      <c r="B112" s="42"/>
      <c r="C112" s="61"/>
      <c r="D112" s="114"/>
      <c r="E112" s="114"/>
      <c r="F112" s="62"/>
      <c r="G112" s="78"/>
      <c r="H112" s="79"/>
      <c r="I112" s="63"/>
      <c r="J112" s="67"/>
      <c r="K112" s="67"/>
      <c r="L112" s="62"/>
    </row>
    <row r="113" spans="1:12" ht="15" x14ac:dyDescent="0.25">
      <c r="A113" s="98"/>
      <c r="B113" s="42"/>
      <c r="C113" s="61"/>
      <c r="D113" s="114"/>
      <c r="E113" s="114"/>
      <c r="F113" s="62"/>
      <c r="G113" s="78"/>
      <c r="H113" s="79"/>
      <c r="I113" s="63"/>
      <c r="J113" s="67"/>
      <c r="K113" s="67"/>
      <c r="L113" s="62"/>
    </row>
    <row r="114" spans="1:12" ht="15" x14ac:dyDescent="0.25">
      <c r="A114" s="98"/>
      <c r="B114" s="42"/>
      <c r="C114" s="61"/>
      <c r="D114" s="114"/>
      <c r="E114" s="114"/>
      <c r="F114" s="62"/>
      <c r="G114" s="78"/>
      <c r="H114" s="79"/>
      <c r="I114" s="63"/>
      <c r="J114" s="67"/>
      <c r="K114" s="67"/>
      <c r="L114" s="62"/>
    </row>
    <row r="115" spans="1:12" ht="15" x14ac:dyDescent="0.25">
      <c r="A115" s="98"/>
      <c r="B115" s="42"/>
      <c r="C115" s="61"/>
      <c r="D115" s="114"/>
      <c r="E115" s="114"/>
      <c r="F115" s="62"/>
      <c r="G115" s="78"/>
      <c r="H115" s="79"/>
      <c r="I115" s="63"/>
      <c r="J115" s="67"/>
      <c r="K115" s="67"/>
      <c r="L115" s="62"/>
    </row>
    <row r="116" spans="1:12" ht="15" x14ac:dyDescent="0.25">
      <c r="A116" s="98"/>
      <c r="B116" s="42"/>
      <c r="C116" s="61"/>
      <c r="D116" s="114"/>
      <c r="E116" s="114"/>
      <c r="F116" s="62"/>
      <c r="G116" s="78"/>
      <c r="H116" s="79"/>
      <c r="I116" s="63"/>
      <c r="J116" s="67"/>
      <c r="K116" s="67"/>
      <c r="L116" s="62"/>
    </row>
    <row r="117" spans="1:12" ht="15" x14ac:dyDescent="0.25">
      <c r="A117" s="98"/>
      <c r="B117" s="42"/>
      <c r="C117" s="61"/>
      <c r="D117" s="114"/>
      <c r="E117" s="114"/>
      <c r="F117" s="62"/>
      <c r="G117" s="78"/>
      <c r="H117" s="79"/>
      <c r="I117" s="63"/>
      <c r="J117" s="67"/>
      <c r="K117" s="67"/>
      <c r="L117" s="62"/>
    </row>
    <row r="118" spans="1:12" ht="15" x14ac:dyDescent="0.25">
      <c r="A118" s="98"/>
      <c r="B118" s="42"/>
      <c r="C118" s="61"/>
      <c r="D118" s="114"/>
      <c r="E118" s="114"/>
      <c r="F118" s="62"/>
      <c r="G118" s="78"/>
      <c r="H118" s="79"/>
      <c r="I118" s="63"/>
      <c r="J118" s="67"/>
      <c r="K118" s="67"/>
      <c r="L118" s="62"/>
    </row>
    <row r="119" spans="1:12" ht="15" x14ac:dyDescent="0.25">
      <c r="A119" s="98"/>
      <c r="B119" s="42"/>
      <c r="C119" s="61"/>
      <c r="D119" s="114"/>
      <c r="E119" s="114"/>
      <c r="F119" s="62"/>
      <c r="G119" s="78"/>
      <c r="H119" s="79"/>
      <c r="I119" s="63"/>
      <c r="J119" s="67"/>
      <c r="K119" s="67"/>
      <c r="L119" s="62"/>
    </row>
    <row r="120" spans="1:12" ht="15" x14ac:dyDescent="0.25">
      <c r="A120" s="98"/>
      <c r="B120" s="42"/>
      <c r="C120" s="61"/>
      <c r="D120" s="114"/>
      <c r="E120" s="114"/>
      <c r="F120" s="62"/>
      <c r="G120" s="78"/>
      <c r="H120" s="79"/>
      <c r="I120" s="63"/>
      <c r="J120" s="67"/>
      <c r="K120" s="67"/>
      <c r="L120" s="62"/>
    </row>
    <row r="121" spans="1:12" ht="15" x14ac:dyDescent="0.25">
      <c r="A121" s="98"/>
      <c r="B121" s="42"/>
      <c r="C121" s="61"/>
      <c r="D121" s="114"/>
      <c r="E121" s="114"/>
      <c r="F121" s="62"/>
      <c r="G121" s="78"/>
      <c r="H121" s="79"/>
      <c r="I121" s="63"/>
      <c r="J121" s="67"/>
      <c r="K121" s="67"/>
      <c r="L121" s="62"/>
    </row>
    <row r="122" spans="1:12" ht="15" x14ac:dyDescent="0.25">
      <c r="A122" s="98"/>
      <c r="B122" s="42"/>
      <c r="C122" s="61"/>
      <c r="D122" s="114"/>
      <c r="E122" s="114"/>
      <c r="F122" s="62"/>
      <c r="G122" s="78"/>
      <c r="H122" s="79"/>
      <c r="I122" s="63"/>
      <c r="J122" s="67"/>
      <c r="K122" s="67"/>
      <c r="L122" s="62"/>
    </row>
    <row r="123" spans="1:12" ht="15" x14ac:dyDescent="0.25">
      <c r="A123" s="98"/>
      <c r="B123" s="42"/>
      <c r="C123" s="61"/>
      <c r="D123" s="114"/>
      <c r="E123" s="114"/>
      <c r="F123" s="62"/>
      <c r="G123" s="78"/>
      <c r="H123" s="79"/>
      <c r="I123" s="63"/>
      <c r="J123" s="67"/>
      <c r="K123" s="67"/>
      <c r="L123" s="62"/>
    </row>
    <row r="124" spans="1:12" ht="15" x14ac:dyDescent="0.25">
      <c r="A124" s="98"/>
      <c r="B124" s="42"/>
      <c r="C124" s="61"/>
      <c r="D124" s="114"/>
      <c r="E124" s="114"/>
      <c r="F124" s="62"/>
      <c r="G124" s="78"/>
      <c r="H124" s="79"/>
      <c r="I124" s="63"/>
      <c r="J124" s="67"/>
      <c r="K124" s="67"/>
      <c r="L124" s="62"/>
    </row>
    <row r="125" spans="1:12" ht="15" x14ac:dyDescent="0.25">
      <c r="A125" s="98"/>
      <c r="B125" s="42"/>
      <c r="C125" s="61"/>
      <c r="D125" s="114"/>
      <c r="E125" s="114"/>
      <c r="F125" s="62"/>
      <c r="G125" s="78"/>
      <c r="H125" s="79"/>
      <c r="I125" s="63"/>
      <c r="J125" s="67"/>
      <c r="K125" s="67"/>
      <c r="L125" s="62"/>
    </row>
    <row r="126" spans="1:12" ht="15" x14ac:dyDescent="0.25">
      <c r="A126" s="98"/>
      <c r="B126" s="42"/>
      <c r="C126" s="61"/>
      <c r="D126" s="114"/>
      <c r="E126" s="114"/>
      <c r="F126" s="62"/>
      <c r="G126" s="78"/>
      <c r="H126" s="79"/>
      <c r="I126" s="63"/>
      <c r="J126" s="67"/>
      <c r="K126" s="67"/>
      <c r="L126" s="62"/>
    </row>
    <row r="127" spans="1:12" ht="15" x14ac:dyDescent="0.25">
      <c r="A127" s="98"/>
      <c r="B127" s="42"/>
      <c r="C127" s="61"/>
      <c r="D127" s="114"/>
      <c r="E127" s="114"/>
      <c r="F127" s="62"/>
      <c r="G127" s="78"/>
      <c r="H127" s="79"/>
      <c r="I127" s="63"/>
      <c r="J127" s="67"/>
      <c r="K127" s="67"/>
      <c r="L127" s="62"/>
    </row>
    <row r="128" spans="1:12" ht="15" x14ac:dyDescent="0.25">
      <c r="A128" s="98"/>
      <c r="B128" s="42"/>
      <c r="C128" s="61"/>
      <c r="D128" s="114"/>
      <c r="E128" s="114"/>
      <c r="F128" s="62"/>
      <c r="G128" s="78"/>
      <c r="H128" s="79"/>
      <c r="I128" s="63"/>
      <c r="J128" s="67"/>
      <c r="K128" s="67"/>
      <c r="L128" s="62"/>
    </row>
    <row r="129" spans="1:13" ht="15" x14ac:dyDescent="0.25">
      <c r="A129" s="98"/>
      <c r="B129" s="42"/>
      <c r="C129" s="61"/>
      <c r="D129" s="114"/>
      <c r="E129" s="114"/>
      <c r="F129" s="62"/>
      <c r="G129" s="78"/>
      <c r="H129" s="79"/>
      <c r="I129" s="63"/>
      <c r="J129" s="67"/>
      <c r="K129" s="67"/>
      <c r="L129" s="62"/>
    </row>
    <row r="130" spans="1:13" ht="15" x14ac:dyDescent="0.25">
      <c r="A130" s="98"/>
      <c r="B130" s="42"/>
      <c r="C130" s="61"/>
      <c r="D130" s="114"/>
      <c r="E130" s="114"/>
      <c r="F130" s="62"/>
      <c r="G130" s="78"/>
      <c r="H130" s="79"/>
      <c r="I130" s="63"/>
      <c r="J130" s="67"/>
      <c r="K130" s="67"/>
      <c r="L130" s="62"/>
    </row>
    <row r="131" spans="1:13" ht="15" x14ac:dyDescent="0.25">
      <c r="A131" s="98"/>
      <c r="B131" s="42"/>
      <c r="C131" s="61"/>
      <c r="D131" s="114"/>
      <c r="E131" s="114"/>
      <c r="F131" s="62"/>
      <c r="G131" s="78"/>
      <c r="H131" s="79"/>
      <c r="I131" s="63"/>
      <c r="J131" s="67"/>
      <c r="K131" s="67"/>
      <c r="L131" s="62"/>
    </row>
    <row r="132" spans="1:13" ht="15" x14ac:dyDescent="0.25">
      <c r="A132" s="98"/>
      <c r="B132" s="42"/>
      <c r="C132" s="61"/>
      <c r="D132" s="114"/>
      <c r="E132" s="114"/>
      <c r="F132" s="62"/>
      <c r="G132" s="78"/>
      <c r="H132" s="79"/>
      <c r="I132" s="63"/>
      <c r="J132" s="67"/>
      <c r="K132" s="67"/>
      <c r="L132" s="62"/>
    </row>
    <row r="133" spans="1:13" ht="15" x14ac:dyDescent="0.25">
      <c r="A133" s="98"/>
      <c r="B133" s="42"/>
      <c r="C133" s="61"/>
      <c r="D133" s="114"/>
      <c r="E133" s="114"/>
      <c r="F133" s="62"/>
      <c r="G133" s="78"/>
      <c r="H133" s="79"/>
      <c r="I133" s="63"/>
      <c r="J133" s="67"/>
      <c r="K133" s="67"/>
      <c r="L133" s="62"/>
    </row>
    <row r="134" spans="1:13" ht="15" x14ac:dyDescent="0.25">
      <c r="A134" s="98"/>
      <c r="B134" s="42"/>
      <c r="C134" s="61"/>
      <c r="D134" s="114"/>
      <c r="E134" s="114"/>
      <c r="F134" s="62"/>
      <c r="G134" s="78"/>
      <c r="H134" s="79"/>
      <c r="I134" s="63"/>
      <c r="J134" s="67"/>
      <c r="K134" s="67"/>
      <c r="L134" s="62"/>
    </row>
    <row r="135" spans="1:13" ht="15" x14ac:dyDescent="0.25">
      <c r="A135" s="98"/>
      <c r="B135" s="42"/>
      <c r="C135" s="42"/>
      <c r="D135" s="99"/>
      <c r="E135" s="99"/>
      <c r="G135" s="78"/>
      <c r="H135" s="79"/>
      <c r="I135" s="63"/>
      <c r="J135" s="67"/>
      <c r="K135" s="67"/>
      <c r="L135" s="62"/>
    </row>
    <row r="136" spans="1:13" x14ac:dyDescent="0.2">
      <c r="A136" s="42"/>
      <c r="B136" s="42"/>
      <c r="C136" s="61"/>
      <c r="D136" s="62"/>
      <c r="E136" s="63"/>
      <c r="F136" s="78"/>
      <c r="G136" s="63"/>
      <c r="H136" s="115"/>
      <c r="I136" s="67"/>
      <c r="J136" s="67"/>
      <c r="K136" s="67"/>
      <c r="L136" s="62"/>
    </row>
    <row r="137" spans="1:13" x14ac:dyDescent="0.2">
      <c r="A137" s="42"/>
      <c r="B137" s="42"/>
      <c r="C137" s="61"/>
      <c r="D137" s="62"/>
      <c r="E137" s="63"/>
      <c r="F137" s="78"/>
      <c r="G137" s="63"/>
      <c r="H137" s="115"/>
      <c r="I137" s="67"/>
      <c r="J137" s="67"/>
      <c r="K137" s="67"/>
      <c r="L137" s="62"/>
    </row>
    <row r="138" spans="1:13" ht="18.75" x14ac:dyDescent="0.3">
      <c r="A138" s="26" t="s">
        <v>34</v>
      </c>
    </row>
    <row r="139" spans="1:13" ht="16.5" thickBot="1" x14ac:dyDescent="0.3">
      <c r="A139" s="16"/>
    </row>
    <row r="140" spans="1:13" s="121" customFormat="1" ht="80.25" thickTop="1" thickBot="1" x14ac:dyDescent="0.25">
      <c r="A140" s="116" t="s">
        <v>0</v>
      </c>
      <c r="B140" s="101" t="s">
        <v>1</v>
      </c>
      <c r="C140" s="117" t="s">
        <v>24</v>
      </c>
      <c r="D140" s="118" t="s">
        <v>29</v>
      </c>
      <c r="E140" s="118" t="s">
        <v>130</v>
      </c>
      <c r="F140" s="53" t="s">
        <v>131</v>
      </c>
      <c r="G140" s="117" t="s">
        <v>132</v>
      </c>
      <c r="H140" s="119" t="s">
        <v>28</v>
      </c>
      <c r="I140" s="119" t="s">
        <v>134</v>
      </c>
      <c r="J140" s="53" t="s">
        <v>30</v>
      </c>
      <c r="K140" s="53" t="s">
        <v>31</v>
      </c>
      <c r="L140" s="117" t="s">
        <v>32</v>
      </c>
      <c r="M140" s="120" t="s">
        <v>33</v>
      </c>
    </row>
    <row r="141" spans="1:13" ht="13.5" thickTop="1" x14ac:dyDescent="0.2">
      <c r="A141" s="122">
        <v>0</v>
      </c>
      <c r="B141" s="42">
        <v>2006</v>
      </c>
      <c r="C141" s="123">
        <f t="shared" ref="C141:C150" si="11">C84</f>
        <v>100000</v>
      </c>
      <c r="D141" s="124"/>
      <c r="E141" s="124"/>
      <c r="F141" s="125"/>
      <c r="G141" s="106"/>
      <c r="H141" s="126"/>
      <c r="I141" s="126"/>
      <c r="J141" s="127"/>
      <c r="K141" s="106"/>
      <c r="L141" s="106"/>
      <c r="M141" s="128"/>
    </row>
    <row r="142" spans="1:13" x14ac:dyDescent="0.2">
      <c r="A142" s="60">
        <v>1</v>
      </c>
      <c r="B142" s="42">
        <v>2007</v>
      </c>
      <c r="C142" s="129">
        <f t="shared" si="11"/>
        <v>120000</v>
      </c>
      <c r="D142" s="62">
        <f t="shared" ref="D142:D151" si="12">((C142-L142)/C141)-1</f>
        <v>0.19100000000000006</v>
      </c>
      <c r="E142" s="62">
        <f t="shared" ref="E142:E151" si="13">((C142-0.5*L142)/(C141+0.5*L142))-1</f>
        <v>0.19014435042309596</v>
      </c>
      <c r="F142" s="63">
        <f>(1+D142)-1</f>
        <v>0.19100000000000006</v>
      </c>
      <c r="G142" s="63">
        <f>(1+E142)-1</f>
        <v>0.19014435042309596</v>
      </c>
      <c r="H142" s="130">
        <f t="shared" ref="H142:H151" si="14">POWER((1+F142),1/A142)-1</f>
        <v>0.19100000000000006</v>
      </c>
      <c r="I142" s="130">
        <f>POWER((1+G142),1/A142)-1</f>
        <v>0.19014435042309596</v>
      </c>
      <c r="J142" s="67">
        <f>B194</f>
        <v>3200</v>
      </c>
      <c r="K142" s="67">
        <f>B162</f>
        <v>2300</v>
      </c>
      <c r="L142" s="67">
        <f>J142-K142</f>
        <v>900</v>
      </c>
      <c r="M142" s="131">
        <f t="shared" ref="M142:M151" si="15">K142/C142</f>
        <v>1.9166666666666665E-2</v>
      </c>
    </row>
    <row r="143" spans="1:13" x14ac:dyDescent="0.2">
      <c r="A143" s="60">
        <v>2</v>
      </c>
      <c r="B143" s="42">
        <v>2008</v>
      </c>
      <c r="C143" s="129">
        <f t="shared" si="11"/>
        <v>131000</v>
      </c>
      <c r="D143" s="62">
        <f t="shared" si="12"/>
        <v>9.4166666666666732E-2</v>
      </c>
      <c r="E143" s="62">
        <f t="shared" si="13"/>
        <v>9.4284522319566078E-2</v>
      </c>
      <c r="F143" s="63">
        <f>(1+F142)*(1+D143)-1</f>
        <v>0.30315250000000016</v>
      </c>
      <c r="G143" s="63">
        <f>(1+G142)*(1+E143)-1</f>
        <v>0.30235654199406792</v>
      </c>
      <c r="H143" s="130">
        <f t="shared" si="14"/>
        <v>0.14155705069873759</v>
      </c>
      <c r="I143" s="130">
        <f t="shared" ref="I143:I151" si="16">POWER((1+G143),1/A143)-1</f>
        <v>0.14120836922713975</v>
      </c>
      <c r="J143" s="67">
        <f>C194</f>
        <v>2000</v>
      </c>
      <c r="K143" s="67">
        <f>C162</f>
        <v>2300</v>
      </c>
      <c r="L143" s="67">
        <f t="shared" ref="L143:L151" si="17">J143-K143</f>
        <v>-300</v>
      </c>
      <c r="M143" s="131">
        <f t="shared" si="15"/>
        <v>1.7557251908396947E-2</v>
      </c>
    </row>
    <row r="144" spans="1:13" x14ac:dyDescent="0.2">
      <c r="A144" s="60">
        <v>3</v>
      </c>
      <c r="B144" s="42">
        <v>2009</v>
      </c>
      <c r="C144" s="129">
        <f t="shared" si="11"/>
        <v>161000</v>
      </c>
      <c r="D144" s="62">
        <f t="shared" si="12"/>
        <v>0.21755725190839703</v>
      </c>
      <c r="E144" s="62">
        <f t="shared" si="13"/>
        <v>0.21631878557874762</v>
      </c>
      <c r="F144" s="63">
        <f t="shared" ref="F144:F151" si="18">(1+F143)*(1+D144)-1</f>
        <v>0.58666277671755762</v>
      </c>
      <c r="G144" s="63">
        <f t="shared" ref="G144:G151" si="19">(1+G143)*(1+E144)-1</f>
        <v>0.58408072754876184</v>
      </c>
      <c r="H144" s="130">
        <f t="shared" si="14"/>
        <v>0.16634816676607489</v>
      </c>
      <c r="I144" s="130">
        <f t="shared" si="16"/>
        <v>0.16571513928676662</v>
      </c>
      <c r="J144" s="67">
        <f>D194</f>
        <v>1500</v>
      </c>
      <c r="K144" s="67">
        <f>D162</f>
        <v>0</v>
      </c>
      <c r="L144" s="67">
        <f t="shared" si="17"/>
        <v>1500</v>
      </c>
      <c r="M144" s="131">
        <f t="shared" si="15"/>
        <v>0</v>
      </c>
    </row>
    <row r="145" spans="1:13" x14ac:dyDescent="0.2">
      <c r="A145" s="60">
        <v>4</v>
      </c>
      <c r="B145" s="42">
        <v>2010</v>
      </c>
      <c r="C145" s="129">
        <f t="shared" si="11"/>
        <v>172000</v>
      </c>
      <c r="D145" s="62">
        <f t="shared" si="12"/>
        <v>6.8322981366459645E-2</v>
      </c>
      <c r="E145" s="62">
        <f t="shared" si="13"/>
        <v>6.8322981366459645E-2</v>
      </c>
      <c r="F145" s="63">
        <f t="shared" si="18"/>
        <v>0.69506830804608644</v>
      </c>
      <c r="G145" s="63">
        <f t="shared" si="19"/>
        <v>0.69230984558004383</v>
      </c>
      <c r="H145" s="130">
        <f t="shared" si="14"/>
        <v>0.14102931159191279</v>
      </c>
      <c r="I145" s="130">
        <f t="shared" si="16"/>
        <v>0.140564815691125</v>
      </c>
      <c r="J145" s="67">
        <f>E194</f>
        <v>0</v>
      </c>
      <c r="K145" s="67">
        <f>E162</f>
        <v>0</v>
      </c>
      <c r="L145" s="67">
        <f t="shared" si="17"/>
        <v>0</v>
      </c>
      <c r="M145" s="131">
        <f t="shared" si="15"/>
        <v>0</v>
      </c>
    </row>
    <row r="146" spans="1:13" x14ac:dyDescent="0.2">
      <c r="A146" s="60">
        <v>5</v>
      </c>
      <c r="B146" s="42">
        <v>2011</v>
      </c>
      <c r="C146" s="129">
        <f t="shared" si="11"/>
        <v>140000</v>
      </c>
      <c r="D146" s="62">
        <f t="shared" si="12"/>
        <v>-0.21569767441860466</v>
      </c>
      <c r="E146" s="62">
        <f t="shared" si="13"/>
        <v>-0.21254654826697217</v>
      </c>
      <c r="F146" s="63">
        <f t="shared" si="18"/>
        <v>0.32944601601986667</v>
      </c>
      <c r="G146" s="63">
        <f t="shared" si="19"/>
        <v>0.33261522930379273</v>
      </c>
      <c r="H146" s="130">
        <f t="shared" si="14"/>
        <v>5.8605488631676028E-2</v>
      </c>
      <c r="I146" s="130">
        <f t="shared" si="16"/>
        <v>5.9109721524990055E-2</v>
      </c>
      <c r="J146" s="67">
        <f>F194</f>
        <v>5100</v>
      </c>
      <c r="K146" s="67">
        <f>F162</f>
        <v>0</v>
      </c>
      <c r="L146" s="67">
        <f t="shared" si="17"/>
        <v>5100</v>
      </c>
      <c r="M146" s="131">
        <f t="shared" si="15"/>
        <v>0</v>
      </c>
    </row>
    <row r="147" spans="1:13" x14ac:dyDescent="0.2">
      <c r="A147" s="60">
        <v>6</v>
      </c>
      <c r="B147" s="42">
        <v>2012</v>
      </c>
      <c r="C147" s="129">
        <f t="shared" si="11"/>
        <v>151000</v>
      </c>
      <c r="D147" s="62">
        <f t="shared" si="12"/>
        <v>5.7142857142857162E-2</v>
      </c>
      <c r="E147" s="62">
        <f t="shared" si="13"/>
        <v>5.6537102473498191E-2</v>
      </c>
      <c r="F147" s="63">
        <f t="shared" si="18"/>
        <v>0.40541435979243046</v>
      </c>
      <c r="G147" s="63">
        <f t="shared" si="19"/>
        <v>0.40795743308068544</v>
      </c>
      <c r="H147" s="130">
        <f t="shared" si="14"/>
        <v>5.8361576260935077E-2</v>
      </c>
      <c r="I147" s="130">
        <f t="shared" si="16"/>
        <v>5.8680517079974015E-2</v>
      </c>
      <c r="J147" s="67">
        <f>G194</f>
        <v>3000</v>
      </c>
      <c r="K147" s="67">
        <f>G162</f>
        <v>0</v>
      </c>
      <c r="L147" s="67">
        <f t="shared" si="17"/>
        <v>3000</v>
      </c>
      <c r="M147" s="131">
        <f t="shared" si="15"/>
        <v>0</v>
      </c>
    </row>
    <row r="148" spans="1:13" x14ac:dyDescent="0.2">
      <c r="A148" s="60">
        <v>7</v>
      </c>
      <c r="B148" s="42">
        <v>2013</v>
      </c>
      <c r="C148" s="129">
        <f t="shared" si="11"/>
        <v>161000</v>
      </c>
      <c r="D148" s="62">
        <f t="shared" si="12"/>
        <v>4.0463576158940473E-2</v>
      </c>
      <c r="E148" s="62">
        <f t="shared" si="13"/>
        <v>3.9949001274968143E-2</v>
      </c>
      <c r="F148" s="63">
        <f t="shared" si="18"/>
        <v>0.46228245077476005</v>
      </c>
      <c r="G148" s="63">
        <f t="shared" si="19"/>
        <v>0.46420392636992669</v>
      </c>
      <c r="H148" s="130">
        <f t="shared" si="14"/>
        <v>5.5785991678291458E-2</v>
      </c>
      <c r="I148" s="130">
        <f t="shared" si="16"/>
        <v>5.5984070031083411E-2</v>
      </c>
      <c r="J148" s="67">
        <f>H194</f>
        <v>4000</v>
      </c>
      <c r="K148" s="67">
        <f>H162</f>
        <v>110</v>
      </c>
      <c r="L148" s="67">
        <f t="shared" si="17"/>
        <v>3890</v>
      </c>
      <c r="M148" s="131">
        <f t="shared" si="15"/>
        <v>6.8322981366459624E-4</v>
      </c>
    </row>
    <row r="149" spans="1:13" x14ac:dyDescent="0.2">
      <c r="A149" s="60">
        <v>8</v>
      </c>
      <c r="B149" s="42">
        <v>2014</v>
      </c>
      <c r="C149" s="129">
        <f t="shared" si="11"/>
        <v>165000</v>
      </c>
      <c r="D149" s="62">
        <f t="shared" si="12"/>
        <v>3.9751552795030953E-2</v>
      </c>
      <c r="E149" s="62">
        <f t="shared" si="13"/>
        <v>4.0050062578222745E-2</v>
      </c>
      <c r="F149" s="63">
        <f t="shared" si="18"/>
        <v>0.52041044881798015</v>
      </c>
      <c r="G149" s="63">
        <f t="shared" si="19"/>
        <v>0.52284538524832169</v>
      </c>
      <c r="H149" s="130">
        <f t="shared" si="14"/>
        <v>5.3768241604611244E-2</v>
      </c>
      <c r="I149" s="130">
        <f t="shared" si="16"/>
        <v>5.3979045099792344E-2</v>
      </c>
      <c r="J149" s="67">
        <f>I194</f>
        <v>0</v>
      </c>
      <c r="K149" s="67">
        <f>I162</f>
        <v>2400</v>
      </c>
      <c r="L149" s="67">
        <f t="shared" si="17"/>
        <v>-2400</v>
      </c>
      <c r="M149" s="131">
        <f t="shared" si="15"/>
        <v>1.4545454545454545E-2</v>
      </c>
    </row>
    <row r="150" spans="1:13" x14ac:dyDescent="0.2">
      <c r="A150" s="60">
        <v>9</v>
      </c>
      <c r="B150" s="42">
        <v>2015</v>
      </c>
      <c r="C150" s="129">
        <f t="shared" si="11"/>
        <v>200000</v>
      </c>
      <c r="D150" s="62">
        <f t="shared" si="12"/>
        <v>0.23090909090909095</v>
      </c>
      <c r="E150" s="62">
        <f t="shared" si="13"/>
        <v>0.23309880697461005</v>
      </c>
      <c r="F150" s="63">
        <f t="shared" si="18"/>
        <v>0.87148704336322291</v>
      </c>
      <c r="G150" s="63">
        <f t="shared" si="19"/>
        <v>0.877818827756496</v>
      </c>
      <c r="H150" s="130">
        <f t="shared" si="14"/>
        <v>7.2118970177831754E-2</v>
      </c>
      <c r="I150" s="130">
        <f t="shared" si="16"/>
        <v>7.2521397650102459E-2</v>
      </c>
      <c r="J150" s="67">
        <f>J194</f>
        <v>0</v>
      </c>
      <c r="K150" s="67">
        <f>J162</f>
        <v>3100</v>
      </c>
      <c r="L150" s="67">
        <f t="shared" si="17"/>
        <v>-3100</v>
      </c>
      <c r="M150" s="131">
        <f t="shared" si="15"/>
        <v>1.55E-2</v>
      </c>
    </row>
    <row r="151" spans="1:13" ht="13.5" thickBot="1" x14ac:dyDescent="0.25">
      <c r="A151" s="70">
        <v>10</v>
      </c>
      <c r="B151" s="71">
        <v>2016</v>
      </c>
      <c r="C151" s="132">
        <f t="shared" ref="C151" si="20">C94</f>
        <v>230000</v>
      </c>
      <c r="D151" s="73">
        <f t="shared" si="12"/>
        <v>0.15149999999999997</v>
      </c>
      <c r="E151" s="73">
        <f t="shared" si="13"/>
        <v>0.15161371028271198</v>
      </c>
      <c r="F151" s="74">
        <f t="shared" si="18"/>
        <v>1.1550173304327513</v>
      </c>
      <c r="G151" s="74">
        <f t="shared" si="19"/>
        <v>1.1625219074713913</v>
      </c>
      <c r="H151" s="133">
        <f t="shared" si="14"/>
        <v>7.9804359967692529E-2</v>
      </c>
      <c r="I151" s="133">
        <f t="shared" si="16"/>
        <v>8.0179800300736348E-2</v>
      </c>
      <c r="J151" s="134">
        <f>K194</f>
        <v>2000</v>
      </c>
      <c r="K151" s="134">
        <f>K162</f>
        <v>2300</v>
      </c>
      <c r="L151" s="134">
        <f t="shared" si="17"/>
        <v>-300</v>
      </c>
      <c r="M151" s="135">
        <f t="shared" si="15"/>
        <v>0.01</v>
      </c>
    </row>
    <row r="152" spans="1:13" ht="13.5" thickTop="1" x14ac:dyDescent="0.2"/>
    <row r="154" spans="1:13" ht="15.75" x14ac:dyDescent="0.25">
      <c r="G154" s="16"/>
    </row>
    <row r="155" spans="1:13" s="16" customFormat="1" ht="18.75" x14ac:dyDescent="0.3">
      <c r="A155" s="26" t="s">
        <v>9</v>
      </c>
    </row>
    <row r="156" spans="1:13" s="16" customFormat="1" ht="15.75" x14ac:dyDescent="0.25">
      <c r="A156" s="18" t="s">
        <v>152</v>
      </c>
    </row>
    <row r="157" spans="1:13" s="16" customFormat="1" ht="15.75" x14ac:dyDescent="0.25">
      <c r="A157" s="18" t="s">
        <v>84</v>
      </c>
    </row>
    <row r="158" spans="1:13" s="16" customFormat="1" ht="15.75" x14ac:dyDescent="0.25">
      <c r="A158" s="18" t="s">
        <v>82</v>
      </c>
    </row>
    <row r="159" spans="1:13" s="16" customFormat="1" ht="16.5" thickBot="1" x14ac:dyDescent="0.3">
      <c r="A159" s="18"/>
    </row>
    <row r="160" spans="1:13" x14ac:dyDescent="0.2">
      <c r="A160" s="136" t="s">
        <v>1</v>
      </c>
      <c r="B160" s="137">
        <v>2007</v>
      </c>
      <c r="C160" s="137">
        <v>2008</v>
      </c>
      <c r="D160" s="137">
        <v>2009</v>
      </c>
      <c r="E160" s="137">
        <v>2010</v>
      </c>
      <c r="F160" s="137">
        <v>2011</v>
      </c>
      <c r="G160" s="137">
        <v>2012</v>
      </c>
      <c r="H160" s="137">
        <v>2013</v>
      </c>
      <c r="I160" s="137">
        <v>2014</v>
      </c>
      <c r="J160" s="137">
        <v>2015</v>
      </c>
      <c r="K160" s="138">
        <v>2016</v>
      </c>
    </row>
    <row r="161" spans="1:11" x14ac:dyDescent="0.2">
      <c r="A161" s="139" t="s">
        <v>5</v>
      </c>
      <c r="B161" s="140" t="s">
        <v>3</v>
      </c>
      <c r="C161" s="140" t="s">
        <v>3</v>
      </c>
      <c r="D161" s="140" t="s">
        <v>3</v>
      </c>
      <c r="E161" s="140" t="s">
        <v>3</v>
      </c>
      <c r="F161" s="140" t="s">
        <v>3</v>
      </c>
      <c r="G161" s="140" t="s">
        <v>3</v>
      </c>
      <c r="H161" s="140" t="s">
        <v>3</v>
      </c>
      <c r="I161" s="140" t="s">
        <v>3</v>
      </c>
      <c r="J161" s="140" t="s">
        <v>3</v>
      </c>
      <c r="K161" s="141" t="s">
        <v>3</v>
      </c>
    </row>
    <row r="162" spans="1:11" ht="13.5" thickBot="1" x14ac:dyDescent="0.25">
      <c r="A162" s="142" t="s">
        <v>6</v>
      </c>
      <c r="B162" s="143">
        <f>SUM(B163:B184)</f>
        <v>2300</v>
      </c>
      <c r="C162" s="143">
        <f t="shared" ref="C162:J162" si="21">SUM(C163:C184)</f>
        <v>2300</v>
      </c>
      <c r="D162" s="143">
        <f t="shared" si="21"/>
        <v>0</v>
      </c>
      <c r="E162" s="143">
        <f t="shared" si="21"/>
        <v>0</v>
      </c>
      <c r="F162" s="143">
        <f t="shared" si="21"/>
        <v>0</v>
      </c>
      <c r="G162" s="143">
        <f>SUM(G163:G183)</f>
        <v>0</v>
      </c>
      <c r="H162" s="143">
        <f t="shared" si="21"/>
        <v>110</v>
      </c>
      <c r="I162" s="143">
        <f t="shared" si="21"/>
        <v>2400</v>
      </c>
      <c r="J162" s="143">
        <f t="shared" si="21"/>
        <v>3100</v>
      </c>
      <c r="K162" s="144">
        <f>SUM(K163:K184)</f>
        <v>2300</v>
      </c>
    </row>
    <row r="163" spans="1:11" x14ac:dyDescent="0.2">
      <c r="A163" s="145">
        <v>1</v>
      </c>
      <c r="B163" s="8">
        <v>1200</v>
      </c>
      <c r="C163" s="8">
        <v>2100</v>
      </c>
      <c r="D163" s="8">
        <v>0</v>
      </c>
      <c r="E163" s="8">
        <v>0</v>
      </c>
      <c r="F163" s="8">
        <v>0</v>
      </c>
      <c r="G163" s="8">
        <v>0</v>
      </c>
      <c r="H163" s="8">
        <v>110</v>
      </c>
      <c r="I163" s="8">
        <v>2400</v>
      </c>
      <c r="J163" s="8">
        <v>3000</v>
      </c>
      <c r="K163" s="9">
        <v>2000</v>
      </c>
    </row>
    <row r="164" spans="1:11" x14ac:dyDescent="0.2">
      <c r="A164" s="145">
        <v>2</v>
      </c>
      <c r="B164" s="8">
        <v>1100</v>
      </c>
      <c r="C164" s="8">
        <v>200</v>
      </c>
      <c r="D164" s="8">
        <v>0</v>
      </c>
      <c r="E164" s="8">
        <v>0</v>
      </c>
      <c r="F164" s="8"/>
      <c r="G164" s="8"/>
      <c r="H164" s="8"/>
      <c r="I164" s="8"/>
      <c r="J164" s="8">
        <v>100</v>
      </c>
      <c r="K164" s="9">
        <v>300</v>
      </c>
    </row>
    <row r="165" spans="1:11" x14ac:dyDescent="0.2">
      <c r="A165" s="145">
        <v>3</v>
      </c>
      <c r="B165" s="8"/>
      <c r="C165" s="8"/>
      <c r="D165" s="8">
        <v>0</v>
      </c>
      <c r="E165" s="8"/>
      <c r="F165" s="8"/>
      <c r="G165" s="8"/>
      <c r="H165" s="8"/>
      <c r="I165" s="8"/>
      <c r="J165" s="8"/>
      <c r="K165" s="9"/>
    </row>
    <row r="166" spans="1:11" x14ac:dyDescent="0.2">
      <c r="A166" s="145">
        <v>4</v>
      </c>
      <c r="B166" s="8"/>
      <c r="C166" s="8"/>
      <c r="D166" s="8"/>
      <c r="E166" s="8"/>
      <c r="F166" s="8"/>
      <c r="G166" s="8"/>
      <c r="H166" s="8"/>
      <c r="I166" s="8"/>
      <c r="J166" s="8"/>
      <c r="K166" s="9"/>
    </row>
    <row r="167" spans="1:11" x14ac:dyDescent="0.2">
      <c r="A167" s="145">
        <v>5</v>
      </c>
      <c r="B167" s="8"/>
      <c r="C167" s="8"/>
      <c r="D167" s="8"/>
      <c r="E167" s="8"/>
      <c r="F167" s="8"/>
      <c r="G167" s="8"/>
      <c r="H167" s="8"/>
      <c r="I167" s="8"/>
      <c r="J167" s="8"/>
      <c r="K167" s="9"/>
    </row>
    <row r="168" spans="1:11" x14ac:dyDescent="0.2">
      <c r="A168" s="145">
        <v>6</v>
      </c>
      <c r="B168" s="8"/>
      <c r="C168" s="8"/>
      <c r="D168" s="8"/>
      <c r="E168" s="8"/>
      <c r="F168" s="8"/>
      <c r="G168" s="8"/>
      <c r="H168" s="8"/>
      <c r="I168" s="8"/>
      <c r="J168" s="8"/>
      <c r="K168" s="9"/>
    </row>
    <row r="169" spans="1:11" x14ac:dyDescent="0.2">
      <c r="A169" s="145">
        <v>7</v>
      </c>
      <c r="B169" s="8"/>
      <c r="C169" s="8"/>
      <c r="D169" s="8"/>
      <c r="E169" s="8"/>
      <c r="F169" s="8"/>
      <c r="G169" s="8"/>
      <c r="H169" s="8"/>
      <c r="I169" s="8"/>
      <c r="J169" s="8"/>
      <c r="K169" s="9"/>
    </row>
    <row r="170" spans="1:11" x14ac:dyDescent="0.2">
      <c r="A170" s="145">
        <v>8</v>
      </c>
      <c r="B170" s="8"/>
      <c r="C170" s="8"/>
      <c r="D170" s="8"/>
      <c r="E170" s="8"/>
      <c r="F170" s="8"/>
      <c r="G170" s="8"/>
      <c r="H170" s="8"/>
      <c r="I170" s="8"/>
      <c r="J170" s="8"/>
      <c r="K170" s="9"/>
    </row>
    <row r="171" spans="1:11" x14ac:dyDescent="0.2">
      <c r="A171" s="145">
        <v>9</v>
      </c>
      <c r="B171" s="8"/>
      <c r="C171" s="8"/>
      <c r="D171" s="8"/>
      <c r="E171" s="8"/>
      <c r="F171" s="8"/>
      <c r="G171" s="8"/>
      <c r="H171" s="8"/>
      <c r="I171" s="8"/>
      <c r="J171" s="8"/>
      <c r="K171" s="9"/>
    </row>
    <row r="172" spans="1:11" x14ac:dyDescent="0.2">
      <c r="A172" s="145">
        <v>10</v>
      </c>
      <c r="B172" s="8"/>
      <c r="C172" s="8"/>
      <c r="D172" s="8"/>
      <c r="E172" s="8"/>
      <c r="F172" s="8"/>
      <c r="G172" s="8"/>
      <c r="H172" s="8"/>
      <c r="I172" s="8"/>
      <c r="J172" s="8"/>
      <c r="K172" s="9"/>
    </row>
    <row r="173" spans="1:11" x14ac:dyDescent="0.2">
      <c r="A173" s="145">
        <v>11</v>
      </c>
      <c r="B173" s="8"/>
      <c r="C173" s="8"/>
      <c r="D173" s="8"/>
      <c r="E173" s="8"/>
      <c r="F173" s="8"/>
      <c r="G173" s="8"/>
      <c r="H173" s="8"/>
      <c r="I173" s="8"/>
      <c r="J173" s="8"/>
      <c r="K173" s="10"/>
    </row>
    <row r="174" spans="1:11" x14ac:dyDescent="0.2">
      <c r="A174" s="145">
        <v>12</v>
      </c>
      <c r="B174" s="8"/>
      <c r="C174" s="8"/>
      <c r="D174" s="8"/>
      <c r="E174" s="8"/>
      <c r="F174" s="8"/>
      <c r="G174" s="8"/>
      <c r="H174" s="8"/>
      <c r="I174" s="8"/>
      <c r="J174" s="8"/>
      <c r="K174" s="9"/>
    </row>
    <row r="175" spans="1:11" x14ac:dyDescent="0.2">
      <c r="A175" s="145">
        <v>13</v>
      </c>
      <c r="B175" s="8"/>
      <c r="C175" s="8"/>
      <c r="D175" s="8"/>
      <c r="E175" s="8"/>
      <c r="F175" s="8"/>
      <c r="G175" s="8"/>
      <c r="H175" s="8"/>
      <c r="I175" s="8"/>
      <c r="J175" s="8"/>
      <c r="K175" s="9"/>
    </row>
    <row r="176" spans="1:11" x14ac:dyDescent="0.2">
      <c r="A176" s="145">
        <v>14</v>
      </c>
      <c r="B176" s="8"/>
      <c r="C176" s="8"/>
      <c r="D176" s="8"/>
      <c r="E176" s="8"/>
      <c r="F176" s="8"/>
      <c r="G176" s="8"/>
      <c r="H176" s="8"/>
      <c r="I176" s="8"/>
      <c r="J176" s="8"/>
      <c r="K176" s="9"/>
    </row>
    <row r="177" spans="1:11" x14ac:dyDescent="0.2">
      <c r="A177" s="145">
        <v>15</v>
      </c>
      <c r="B177" s="8"/>
      <c r="C177" s="8"/>
      <c r="D177" s="8"/>
      <c r="E177" s="8"/>
      <c r="F177" s="8"/>
      <c r="G177" s="8"/>
      <c r="H177" s="8"/>
      <c r="I177" s="8"/>
      <c r="J177" s="8"/>
      <c r="K177" s="9"/>
    </row>
    <row r="178" spans="1:11" x14ac:dyDescent="0.2">
      <c r="A178" s="145">
        <v>16</v>
      </c>
      <c r="B178" s="8"/>
      <c r="C178" s="8"/>
      <c r="D178" s="8"/>
      <c r="E178" s="8"/>
      <c r="F178" s="8"/>
      <c r="G178" s="8"/>
      <c r="H178" s="8"/>
      <c r="I178" s="8"/>
      <c r="J178" s="8"/>
      <c r="K178" s="9"/>
    </row>
    <row r="179" spans="1:11" x14ac:dyDescent="0.2">
      <c r="A179" s="145">
        <v>17</v>
      </c>
      <c r="B179" s="8"/>
      <c r="C179" s="8"/>
      <c r="D179" s="8"/>
      <c r="E179" s="8"/>
      <c r="F179" s="8"/>
      <c r="G179" s="8"/>
      <c r="H179" s="8"/>
      <c r="I179" s="8"/>
      <c r="J179" s="8"/>
      <c r="K179" s="9"/>
    </row>
    <row r="180" spans="1:11" x14ac:dyDescent="0.2">
      <c r="A180" s="145">
        <v>18</v>
      </c>
      <c r="B180" s="8"/>
      <c r="C180" s="8"/>
      <c r="D180" s="8"/>
      <c r="E180" s="8"/>
      <c r="F180" s="8"/>
      <c r="G180" s="8"/>
      <c r="H180" s="8"/>
      <c r="I180" s="8"/>
      <c r="J180" s="8"/>
      <c r="K180" s="9"/>
    </row>
    <row r="181" spans="1:11" x14ac:dyDescent="0.2">
      <c r="A181" s="145">
        <v>19</v>
      </c>
      <c r="B181" s="8"/>
      <c r="C181" s="8"/>
      <c r="D181" s="8"/>
      <c r="E181" s="8"/>
      <c r="F181" s="8"/>
      <c r="G181" s="8"/>
      <c r="H181" s="8"/>
      <c r="I181" s="8"/>
      <c r="J181" s="8"/>
      <c r="K181" s="9"/>
    </row>
    <row r="182" spans="1:11" x14ac:dyDescent="0.2">
      <c r="A182" s="145">
        <v>20</v>
      </c>
      <c r="B182" s="8"/>
      <c r="C182" s="8"/>
      <c r="D182" s="8"/>
      <c r="E182" s="8"/>
      <c r="F182" s="8"/>
      <c r="G182" s="8"/>
      <c r="H182" s="8"/>
      <c r="I182" s="8"/>
      <c r="J182" s="8"/>
      <c r="K182" s="9"/>
    </row>
    <row r="183" spans="1:11" x14ac:dyDescent="0.2">
      <c r="A183" s="145">
        <v>21</v>
      </c>
      <c r="B183" s="8"/>
      <c r="C183" s="8"/>
      <c r="D183" s="8"/>
      <c r="E183" s="8"/>
      <c r="F183" s="8"/>
      <c r="G183" s="8"/>
      <c r="H183" s="8"/>
      <c r="I183" s="8"/>
      <c r="J183" s="8"/>
      <c r="K183" s="9"/>
    </row>
    <row r="184" spans="1:11" ht="13.5" thickBot="1" x14ac:dyDescent="0.25">
      <c r="A184" s="146">
        <v>22</v>
      </c>
      <c r="B184" s="11"/>
      <c r="C184" s="11"/>
      <c r="D184" s="11"/>
      <c r="E184" s="11"/>
      <c r="F184" s="11"/>
      <c r="G184" s="11"/>
      <c r="H184" s="11"/>
      <c r="I184" s="11"/>
      <c r="J184" s="11"/>
      <c r="K184" s="12"/>
    </row>
    <row r="187" spans="1:11" ht="18.75" x14ac:dyDescent="0.3">
      <c r="A187" s="26" t="s">
        <v>8</v>
      </c>
    </row>
    <row r="188" spans="1:11" ht="15" x14ac:dyDescent="0.25">
      <c r="A188" s="18" t="s">
        <v>153</v>
      </c>
    </row>
    <row r="189" spans="1:11" s="16" customFormat="1" ht="15.75" x14ac:dyDescent="0.25">
      <c r="A189" s="18" t="s">
        <v>83</v>
      </c>
    </row>
    <row r="190" spans="1:11" s="16" customFormat="1" ht="15.75" x14ac:dyDescent="0.25">
      <c r="A190" s="18" t="s">
        <v>82</v>
      </c>
    </row>
    <row r="191" spans="1:11" ht="15.75" thickBot="1" x14ac:dyDescent="0.3">
      <c r="A191" s="18"/>
    </row>
    <row r="192" spans="1:11" x14ac:dyDescent="0.2">
      <c r="A192" s="136" t="s">
        <v>1</v>
      </c>
      <c r="B192" s="137">
        <v>2007</v>
      </c>
      <c r="C192" s="137">
        <v>2008</v>
      </c>
      <c r="D192" s="137">
        <v>2009</v>
      </c>
      <c r="E192" s="137">
        <v>2010</v>
      </c>
      <c r="F192" s="137">
        <v>2011</v>
      </c>
      <c r="G192" s="137">
        <v>2012</v>
      </c>
      <c r="H192" s="137">
        <v>2013</v>
      </c>
      <c r="I192" s="137">
        <v>2014</v>
      </c>
      <c r="J192" s="137">
        <v>2015</v>
      </c>
      <c r="K192" s="138">
        <v>2016</v>
      </c>
    </row>
    <row r="193" spans="1:11" x14ac:dyDescent="0.2">
      <c r="A193" s="147" t="s">
        <v>4</v>
      </c>
      <c r="B193" s="140" t="s">
        <v>7</v>
      </c>
      <c r="C193" s="140" t="s">
        <v>7</v>
      </c>
      <c r="D193" s="140" t="s">
        <v>7</v>
      </c>
      <c r="E193" s="140" t="s">
        <v>7</v>
      </c>
      <c r="F193" s="140" t="s">
        <v>7</v>
      </c>
      <c r="G193" s="140" t="s">
        <v>7</v>
      </c>
      <c r="H193" s="140" t="s">
        <v>7</v>
      </c>
      <c r="I193" s="140" t="s">
        <v>7</v>
      </c>
      <c r="J193" s="140" t="s">
        <v>7</v>
      </c>
      <c r="K193" s="141" t="s">
        <v>7</v>
      </c>
    </row>
    <row r="194" spans="1:11" ht="13.5" thickBot="1" x14ac:dyDescent="0.25">
      <c r="A194" s="142" t="s">
        <v>6</v>
      </c>
      <c r="B194" s="143">
        <f>SUM(B195:B211)</f>
        <v>3200</v>
      </c>
      <c r="C194" s="143">
        <f t="shared" ref="C194:K194" si="22">SUM(C195:C211)</f>
        <v>2000</v>
      </c>
      <c r="D194" s="143">
        <f t="shared" si="22"/>
        <v>1500</v>
      </c>
      <c r="E194" s="143">
        <f>SUM(E195:E211)</f>
        <v>0</v>
      </c>
      <c r="F194" s="143">
        <f t="shared" si="22"/>
        <v>5100</v>
      </c>
      <c r="G194" s="143">
        <f>SUM(G195:G210)</f>
        <v>3000</v>
      </c>
      <c r="H194" s="143">
        <f t="shared" si="22"/>
        <v>4000</v>
      </c>
      <c r="I194" s="143">
        <f t="shared" si="22"/>
        <v>0</v>
      </c>
      <c r="J194" s="143">
        <f t="shared" si="22"/>
        <v>0</v>
      </c>
      <c r="K194" s="144">
        <f t="shared" si="22"/>
        <v>2000</v>
      </c>
    </row>
    <row r="195" spans="1:11" x14ac:dyDescent="0.2">
      <c r="A195" s="145">
        <v>1</v>
      </c>
      <c r="B195" s="3">
        <v>3000</v>
      </c>
      <c r="C195" s="3">
        <v>2000</v>
      </c>
      <c r="D195" s="4">
        <v>1500</v>
      </c>
      <c r="E195" s="3">
        <v>0</v>
      </c>
      <c r="F195" s="3">
        <v>5000</v>
      </c>
      <c r="G195" s="3">
        <v>3000</v>
      </c>
      <c r="H195" s="3">
        <v>4000</v>
      </c>
      <c r="I195" s="3">
        <v>0</v>
      </c>
      <c r="J195" s="3">
        <v>0</v>
      </c>
      <c r="K195" s="5">
        <v>2000</v>
      </c>
    </row>
    <row r="196" spans="1:11" x14ac:dyDescent="0.2">
      <c r="A196" s="145">
        <v>2</v>
      </c>
      <c r="B196" s="3">
        <v>200</v>
      </c>
      <c r="C196" s="4"/>
      <c r="D196" s="3"/>
      <c r="E196" s="3"/>
      <c r="F196" s="3">
        <v>100</v>
      </c>
      <c r="G196" s="3"/>
      <c r="H196" s="3"/>
      <c r="I196" s="3"/>
      <c r="J196" s="3"/>
      <c r="K196" s="5"/>
    </row>
    <row r="197" spans="1:11" x14ac:dyDescent="0.2">
      <c r="A197" s="145">
        <v>3</v>
      </c>
      <c r="B197" s="3"/>
      <c r="C197" s="3"/>
      <c r="D197" s="3"/>
      <c r="E197" s="4"/>
      <c r="F197" s="3"/>
      <c r="G197" s="3"/>
      <c r="H197" s="3"/>
      <c r="I197" s="3"/>
      <c r="J197" s="3"/>
      <c r="K197" s="5"/>
    </row>
    <row r="198" spans="1:11" x14ac:dyDescent="0.2">
      <c r="A198" s="145">
        <v>4</v>
      </c>
      <c r="B198" s="3"/>
      <c r="C198" s="3"/>
      <c r="D198" s="4"/>
      <c r="E198" s="3"/>
      <c r="F198" s="3"/>
      <c r="G198" s="3"/>
      <c r="H198" s="3"/>
      <c r="I198" s="3"/>
      <c r="J198" s="3"/>
      <c r="K198" s="5"/>
    </row>
    <row r="199" spans="1:11" x14ac:dyDescent="0.2">
      <c r="A199" s="145">
        <v>5</v>
      </c>
      <c r="B199" s="3"/>
      <c r="C199" s="3"/>
      <c r="D199" s="3"/>
      <c r="E199" s="3"/>
      <c r="F199" s="3"/>
      <c r="G199" s="3"/>
      <c r="H199" s="3"/>
      <c r="I199" s="3"/>
      <c r="J199" s="3"/>
      <c r="K199" s="5"/>
    </row>
    <row r="200" spans="1:11" x14ac:dyDescent="0.2">
      <c r="A200" s="145">
        <v>6</v>
      </c>
      <c r="B200" s="3"/>
      <c r="C200" s="3"/>
      <c r="D200" s="3"/>
      <c r="E200" s="3"/>
      <c r="F200" s="3"/>
      <c r="G200" s="3"/>
      <c r="H200" s="3"/>
      <c r="I200" s="3"/>
      <c r="J200" s="3"/>
      <c r="K200" s="5"/>
    </row>
    <row r="201" spans="1:11" x14ac:dyDescent="0.2">
      <c r="A201" s="145">
        <v>7</v>
      </c>
      <c r="B201" s="3"/>
      <c r="C201" s="3"/>
      <c r="D201" s="3"/>
      <c r="E201" s="3"/>
      <c r="F201" s="3"/>
      <c r="G201" s="3"/>
      <c r="H201" s="3"/>
      <c r="I201" s="3"/>
      <c r="J201" s="3"/>
      <c r="K201" s="5"/>
    </row>
    <row r="202" spans="1:11" x14ac:dyDescent="0.2">
      <c r="A202" s="145">
        <v>8</v>
      </c>
      <c r="B202" s="3"/>
      <c r="C202" s="3"/>
      <c r="D202" s="3"/>
      <c r="E202" s="3"/>
      <c r="F202" s="3"/>
      <c r="G202" s="3"/>
      <c r="H202" s="3"/>
      <c r="I202" s="3"/>
      <c r="J202" s="3"/>
      <c r="K202" s="5"/>
    </row>
    <row r="203" spans="1:11" x14ac:dyDescent="0.2">
      <c r="A203" s="145">
        <v>9</v>
      </c>
      <c r="B203" s="3"/>
      <c r="C203" s="3"/>
      <c r="D203" s="3"/>
      <c r="E203" s="3"/>
      <c r="F203" s="3"/>
      <c r="G203" s="3"/>
      <c r="H203" s="3"/>
      <c r="I203" s="3"/>
      <c r="J203" s="3"/>
      <c r="K203" s="5"/>
    </row>
    <row r="204" spans="1:11" x14ac:dyDescent="0.2">
      <c r="A204" s="145">
        <v>10</v>
      </c>
      <c r="B204" s="3"/>
      <c r="C204" s="3"/>
      <c r="D204" s="3"/>
      <c r="E204" s="3"/>
      <c r="F204" s="3"/>
      <c r="G204" s="3"/>
      <c r="H204" s="3"/>
      <c r="I204" s="3"/>
      <c r="J204" s="3"/>
      <c r="K204" s="5"/>
    </row>
    <row r="205" spans="1:11" x14ac:dyDescent="0.2">
      <c r="A205" s="145">
        <v>11</v>
      </c>
      <c r="B205" s="3"/>
      <c r="C205" s="3"/>
      <c r="D205" s="3"/>
      <c r="E205" s="3"/>
      <c r="F205" s="3"/>
      <c r="G205" s="3"/>
      <c r="H205" s="3"/>
      <c r="I205" s="3"/>
      <c r="J205" s="3"/>
      <c r="K205" s="5"/>
    </row>
    <row r="206" spans="1:11" x14ac:dyDescent="0.2">
      <c r="A206" s="145">
        <v>12</v>
      </c>
      <c r="B206" s="3"/>
      <c r="C206" s="3"/>
      <c r="D206" s="3"/>
      <c r="E206" s="3"/>
      <c r="F206" s="3"/>
      <c r="G206" s="3"/>
      <c r="H206" s="3"/>
      <c r="I206" s="3"/>
      <c r="J206" s="3"/>
      <c r="K206" s="5"/>
    </row>
    <row r="207" spans="1:11" x14ac:dyDescent="0.2">
      <c r="A207" s="145">
        <v>13</v>
      </c>
      <c r="B207" s="3"/>
      <c r="C207" s="3"/>
      <c r="D207" s="3"/>
      <c r="E207" s="3"/>
      <c r="F207" s="3"/>
      <c r="G207" s="3"/>
      <c r="H207" s="3"/>
      <c r="I207" s="3"/>
      <c r="J207" s="3"/>
      <c r="K207" s="5"/>
    </row>
    <row r="208" spans="1:11" x14ac:dyDescent="0.2">
      <c r="A208" s="145">
        <v>14</v>
      </c>
      <c r="B208" s="3"/>
      <c r="C208" s="3"/>
      <c r="D208" s="3"/>
      <c r="E208" s="3"/>
      <c r="F208" s="3"/>
      <c r="G208" s="3"/>
      <c r="H208" s="3"/>
      <c r="I208" s="3"/>
      <c r="J208" s="3"/>
      <c r="K208" s="5"/>
    </row>
    <row r="209" spans="1:11" x14ac:dyDescent="0.2">
      <c r="A209" s="145">
        <v>15</v>
      </c>
      <c r="B209" s="3"/>
      <c r="C209" s="3"/>
      <c r="D209" s="3"/>
      <c r="E209" s="3"/>
      <c r="F209" s="3"/>
      <c r="G209" s="3"/>
      <c r="H209" s="3"/>
      <c r="I209" s="3"/>
      <c r="J209" s="3"/>
      <c r="K209" s="5"/>
    </row>
    <row r="210" spans="1:11" x14ac:dyDescent="0.2">
      <c r="A210" s="145">
        <v>16</v>
      </c>
      <c r="B210" s="3"/>
      <c r="C210" s="3"/>
      <c r="D210" s="3"/>
      <c r="E210" s="3"/>
      <c r="F210" s="3"/>
      <c r="G210" s="3"/>
      <c r="H210" s="3"/>
      <c r="I210" s="3"/>
      <c r="J210" s="3"/>
      <c r="K210" s="5"/>
    </row>
    <row r="211" spans="1:11" x14ac:dyDescent="0.2">
      <c r="A211" s="145">
        <v>17</v>
      </c>
      <c r="B211" s="3"/>
      <c r="C211" s="3"/>
      <c r="D211" s="3"/>
      <c r="E211" s="3"/>
      <c r="F211" s="3"/>
      <c r="G211" s="3"/>
      <c r="H211" s="3"/>
      <c r="I211" s="3"/>
      <c r="J211" s="3"/>
      <c r="K211" s="5"/>
    </row>
    <row r="212" spans="1:11" x14ac:dyDescent="0.2">
      <c r="A212" s="145">
        <v>18</v>
      </c>
      <c r="B212" s="3"/>
      <c r="C212" s="3"/>
      <c r="D212" s="3"/>
      <c r="E212" s="3"/>
      <c r="F212" s="3"/>
      <c r="G212" s="3"/>
      <c r="H212" s="3"/>
      <c r="I212" s="3"/>
      <c r="J212" s="3"/>
      <c r="K212" s="5"/>
    </row>
    <row r="213" spans="1:11" x14ac:dyDescent="0.2">
      <c r="A213" s="145">
        <v>19</v>
      </c>
      <c r="B213" s="3"/>
      <c r="C213" s="3"/>
      <c r="D213" s="3"/>
      <c r="E213" s="3"/>
      <c r="F213" s="3"/>
      <c r="G213" s="3"/>
      <c r="H213" s="3"/>
      <c r="I213" s="3"/>
      <c r="J213" s="3"/>
      <c r="K213" s="5"/>
    </row>
    <row r="214" spans="1:11" x14ac:dyDescent="0.2">
      <c r="A214" s="145">
        <v>20</v>
      </c>
      <c r="B214" s="3"/>
      <c r="C214" s="3"/>
      <c r="D214" s="3"/>
      <c r="E214" s="3"/>
      <c r="F214" s="3"/>
      <c r="G214" s="3"/>
      <c r="H214" s="3"/>
      <c r="I214" s="3"/>
      <c r="J214" s="3"/>
      <c r="K214" s="5"/>
    </row>
    <row r="215" spans="1:11" x14ac:dyDescent="0.2">
      <c r="A215" s="145">
        <v>21</v>
      </c>
      <c r="B215" s="3"/>
      <c r="C215" s="3"/>
      <c r="D215" s="3"/>
      <c r="E215" s="3"/>
      <c r="F215" s="3"/>
      <c r="G215" s="3"/>
      <c r="H215" s="3"/>
      <c r="I215" s="3"/>
      <c r="J215" s="3"/>
      <c r="K215" s="5"/>
    </row>
    <row r="216" spans="1:11" x14ac:dyDescent="0.2">
      <c r="A216" s="145">
        <v>22</v>
      </c>
      <c r="B216" s="3"/>
      <c r="C216" s="3"/>
      <c r="D216" s="3"/>
      <c r="E216" s="3"/>
      <c r="F216" s="3"/>
      <c r="G216" s="3"/>
      <c r="H216" s="3"/>
      <c r="I216" s="3"/>
      <c r="J216" s="3"/>
      <c r="K216" s="5"/>
    </row>
    <row r="217" spans="1:11" x14ac:dyDescent="0.2">
      <c r="A217" s="145">
        <v>23</v>
      </c>
      <c r="B217" s="3"/>
      <c r="C217" s="3"/>
      <c r="D217" s="3"/>
      <c r="E217" s="3"/>
      <c r="F217" s="3"/>
      <c r="G217" s="3"/>
      <c r="H217" s="3"/>
      <c r="I217" s="3"/>
      <c r="J217" s="3"/>
      <c r="K217" s="5"/>
    </row>
    <row r="218" spans="1:11" x14ac:dyDescent="0.2">
      <c r="A218" s="145">
        <v>24</v>
      </c>
      <c r="B218" s="3"/>
      <c r="C218" s="3"/>
      <c r="D218" s="3"/>
      <c r="E218" s="3"/>
      <c r="F218" s="3"/>
      <c r="G218" s="3"/>
      <c r="H218" s="3"/>
      <c r="I218" s="3"/>
      <c r="J218" s="3"/>
      <c r="K218" s="5"/>
    </row>
    <row r="219" spans="1:11" x14ac:dyDescent="0.2">
      <c r="A219" s="145">
        <v>25</v>
      </c>
      <c r="B219" s="3"/>
      <c r="C219" s="3"/>
      <c r="D219" s="3"/>
      <c r="E219" s="3"/>
      <c r="F219" s="3"/>
      <c r="G219" s="3"/>
      <c r="H219" s="3"/>
      <c r="I219" s="3"/>
      <c r="J219" s="3"/>
      <c r="K219" s="5"/>
    </row>
    <row r="220" spans="1:11" x14ac:dyDescent="0.2">
      <c r="A220" s="145">
        <v>26</v>
      </c>
      <c r="B220" s="3"/>
      <c r="C220" s="3"/>
      <c r="D220" s="3"/>
      <c r="E220" s="3"/>
      <c r="F220" s="3"/>
      <c r="G220" s="3"/>
      <c r="H220" s="3"/>
      <c r="I220" s="3"/>
      <c r="J220" s="3"/>
      <c r="K220" s="5"/>
    </row>
    <row r="221" spans="1:11" x14ac:dyDescent="0.2">
      <c r="A221" s="145">
        <v>27</v>
      </c>
      <c r="B221" s="3"/>
      <c r="C221" s="3"/>
      <c r="D221" s="3"/>
      <c r="E221" s="3"/>
      <c r="F221" s="3"/>
      <c r="G221" s="3"/>
      <c r="H221" s="3"/>
      <c r="I221" s="3"/>
      <c r="J221" s="3"/>
      <c r="K221" s="5"/>
    </row>
    <row r="222" spans="1:11" x14ac:dyDescent="0.2">
      <c r="A222" s="145">
        <v>28</v>
      </c>
      <c r="B222" s="3"/>
      <c r="C222" s="3"/>
      <c r="D222" s="3"/>
      <c r="E222" s="3"/>
      <c r="F222" s="3"/>
      <c r="G222" s="3"/>
      <c r="H222" s="3"/>
      <c r="I222" s="3"/>
      <c r="J222" s="3"/>
      <c r="K222" s="5"/>
    </row>
    <row r="223" spans="1:11" x14ac:dyDescent="0.2">
      <c r="A223" s="145">
        <v>29</v>
      </c>
      <c r="B223" s="3"/>
      <c r="C223" s="3"/>
      <c r="D223" s="3"/>
      <c r="E223" s="3"/>
      <c r="F223" s="3"/>
      <c r="G223" s="3"/>
      <c r="H223" s="3"/>
      <c r="I223" s="3"/>
      <c r="J223" s="3"/>
      <c r="K223" s="5"/>
    </row>
    <row r="224" spans="1:11" x14ac:dyDescent="0.2">
      <c r="A224" s="145">
        <v>30</v>
      </c>
      <c r="B224" s="3"/>
      <c r="C224" s="3"/>
      <c r="D224" s="3"/>
      <c r="E224" s="3"/>
      <c r="F224" s="3"/>
      <c r="G224" s="3"/>
      <c r="H224" s="3"/>
      <c r="I224" s="3"/>
      <c r="J224" s="3"/>
      <c r="K224" s="5"/>
    </row>
    <row r="225" spans="1:11" x14ac:dyDescent="0.2">
      <c r="A225" s="145">
        <v>31</v>
      </c>
      <c r="B225" s="3"/>
      <c r="C225" s="3"/>
      <c r="D225" s="3"/>
      <c r="E225" s="3"/>
      <c r="F225" s="3"/>
      <c r="G225" s="3"/>
      <c r="H225" s="3"/>
      <c r="I225" s="3"/>
      <c r="J225" s="3"/>
      <c r="K225" s="5"/>
    </row>
    <row r="226" spans="1:11" x14ac:dyDescent="0.2">
      <c r="A226" s="145">
        <v>32</v>
      </c>
      <c r="B226" s="3"/>
      <c r="C226" s="3"/>
      <c r="D226" s="3"/>
      <c r="E226" s="3"/>
      <c r="F226" s="3"/>
      <c r="G226" s="3"/>
      <c r="H226" s="3"/>
      <c r="I226" s="3"/>
      <c r="J226" s="3"/>
      <c r="K226" s="5"/>
    </row>
    <row r="227" spans="1:11" x14ac:dyDescent="0.2">
      <c r="A227" s="145">
        <v>33</v>
      </c>
      <c r="B227" s="3"/>
      <c r="C227" s="3"/>
      <c r="D227" s="3"/>
      <c r="E227" s="3"/>
      <c r="F227" s="3"/>
      <c r="G227" s="3"/>
      <c r="H227" s="3"/>
      <c r="I227" s="3"/>
      <c r="J227" s="3"/>
      <c r="K227" s="5"/>
    </row>
    <row r="228" spans="1:11" ht="13.5" thickBot="1" x14ac:dyDescent="0.25">
      <c r="A228" s="146">
        <v>34</v>
      </c>
      <c r="B228" s="6"/>
      <c r="C228" s="6"/>
      <c r="D228" s="6"/>
      <c r="E228" s="6"/>
      <c r="F228" s="6"/>
      <c r="G228" s="6"/>
      <c r="H228" s="6"/>
      <c r="I228" s="6"/>
      <c r="J228" s="6"/>
      <c r="K228" s="7"/>
    </row>
    <row r="231" spans="1:11" ht="18.75" x14ac:dyDescent="0.3">
      <c r="A231" s="26" t="s">
        <v>23</v>
      </c>
      <c r="B231" s="16"/>
    </row>
    <row r="232" spans="1:11" ht="15.75" x14ac:dyDescent="0.25">
      <c r="A232" s="50" t="s">
        <v>126</v>
      </c>
      <c r="B232" s="50"/>
    </row>
    <row r="233" spans="1:11" ht="15.75" x14ac:dyDescent="0.25">
      <c r="A233" s="50" t="s">
        <v>127</v>
      </c>
      <c r="B233" s="50"/>
    </row>
    <row r="234" spans="1:11" ht="15.75" x14ac:dyDescent="0.25">
      <c r="A234" s="50" t="s">
        <v>128</v>
      </c>
      <c r="B234" s="50"/>
    </row>
    <row r="235" spans="1:11" ht="15.75" x14ac:dyDescent="0.25">
      <c r="A235" s="18" t="s">
        <v>125</v>
      </c>
      <c r="B235" s="16"/>
      <c r="E235" s="148" t="s">
        <v>121</v>
      </c>
    </row>
    <row r="236" spans="1:11" ht="15.75" x14ac:dyDescent="0.25">
      <c r="A236" s="50"/>
      <c r="B236" s="50"/>
    </row>
    <row r="237" spans="1:11" ht="15.75" x14ac:dyDescent="0.25">
      <c r="A237" s="21" t="s">
        <v>150</v>
      </c>
      <c r="B237" s="50"/>
    </row>
    <row r="238" spans="1:11" ht="15.75" x14ac:dyDescent="0.25">
      <c r="A238" s="50" t="s">
        <v>117</v>
      </c>
      <c r="B238" s="50"/>
    </row>
    <row r="239" spans="1:11" ht="15.75" x14ac:dyDescent="0.25">
      <c r="A239" s="50"/>
      <c r="B239" s="50"/>
    </row>
    <row r="240" spans="1:11" ht="15.75" x14ac:dyDescent="0.25">
      <c r="A240" s="50" t="s">
        <v>42</v>
      </c>
      <c r="B240" s="50"/>
    </row>
    <row r="241" spans="1:9" ht="15.75" x14ac:dyDescent="0.25">
      <c r="A241" s="27" t="s">
        <v>12</v>
      </c>
      <c r="B241" s="50"/>
      <c r="F241" s="149" t="s">
        <v>13</v>
      </c>
      <c r="G241" s="17" t="s">
        <v>15</v>
      </c>
    </row>
    <row r="242" spans="1:9" ht="15.75" x14ac:dyDescent="0.25">
      <c r="A242" s="27" t="s">
        <v>166</v>
      </c>
      <c r="B242" s="50"/>
      <c r="F242" s="149" t="s">
        <v>165</v>
      </c>
      <c r="G242" s="17" t="s">
        <v>167</v>
      </c>
    </row>
    <row r="243" spans="1:9" ht="15.75" x14ac:dyDescent="0.25">
      <c r="A243" s="27" t="s">
        <v>14</v>
      </c>
      <c r="B243" s="50"/>
      <c r="F243" s="149" t="s">
        <v>16</v>
      </c>
      <c r="G243" s="17" t="s">
        <v>168</v>
      </c>
    </row>
    <row r="244" spans="1:9" ht="15.75" x14ac:dyDescent="0.25">
      <c r="A244" s="27" t="s">
        <v>170</v>
      </c>
      <c r="B244" s="50"/>
      <c r="F244" s="150" t="s">
        <v>55</v>
      </c>
      <c r="G244" s="17" t="s">
        <v>15</v>
      </c>
      <c r="I244" s="17" t="s">
        <v>60</v>
      </c>
    </row>
    <row r="245" spans="1:9" ht="15.75" x14ac:dyDescent="0.25">
      <c r="A245" s="27"/>
      <c r="B245" s="50"/>
    </row>
    <row r="246" spans="1:9" ht="15.75" x14ac:dyDescent="0.25">
      <c r="A246" s="27"/>
      <c r="B246" s="50"/>
    </row>
    <row r="247" spans="1:9" s="21" customFormat="1" ht="18.75" x14ac:dyDescent="0.3">
      <c r="A247" s="26" t="s">
        <v>146</v>
      </c>
    </row>
    <row r="248" spans="1:9" s="21" customFormat="1" ht="16.5" thickBot="1" x14ac:dyDescent="0.3">
      <c r="A248" s="50" t="s">
        <v>147</v>
      </c>
    </row>
    <row r="249" spans="1:9" ht="15.75" x14ac:dyDescent="0.25">
      <c r="A249" s="151" t="s">
        <v>36</v>
      </c>
      <c r="B249" s="152"/>
      <c r="C249" s="153"/>
      <c r="D249" s="153"/>
      <c r="E249" s="153"/>
      <c r="F249" s="153"/>
      <c r="G249" s="153"/>
      <c r="H249" s="153"/>
      <c r="I249" s="154"/>
    </row>
    <row r="250" spans="1:9" ht="15.75" customHeight="1" x14ac:dyDescent="0.25">
      <c r="A250" s="155" t="s">
        <v>19</v>
      </c>
      <c r="B250" s="156"/>
      <c r="C250" s="42"/>
      <c r="D250" s="42"/>
      <c r="E250" s="42"/>
      <c r="F250" s="2">
        <v>0.5</v>
      </c>
      <c r="G250" s="42" t="s">
        <v>37</v>
      </c>
      <c r="H250" s="42"/>
      <c r="I250" s="157"/>
    </row>
    <row r="251" spans="1:9" ht="15.75" customHeight="1" thickBot="1" x14ac:dyDescent="0.3">
      <c r="A251" s="158" t="s">
        <v>17</v>
      </c>
      <c r="B251" s="159"/>
      <c r="C251" s="160"/>
      <c r="D251" s="160"/>
      <c r="E251" s="160"/>
      <c r="F251" s="161">
        <f>(100%-F250)</f>
        <v>0.5</v>
      </c>
      <c r="G251" s="160"/>
      <c r="H251" s="160"/>
      <c r="I251" s="162"/>
    </row>
    <row r="252" spans="1:9" ht="15.75" customHeight="1" x14ac:dyDescent="0.25">
      <c r="A252" s="156"/>
      <c r="B252" s="156"/>
      <c r="C252" s="42"/>
      <c r="D252" s="42"/>
      <c r="E252" s="42"/>
      <c r="F252" s="163"/>
      <c r="G252" s="42"/>
      <c r="H252" s="42"/>
    </row>
    <row r="253" spans="1:9" ht="15.75" customHeight="1" x14ac:dyDescent="0.25">
      <c r="A253" s="156"/>
      <c r="B253" s="156"/>
      <c r="C253" s="42"/>
      <c r="D253" s="42"/>
      <c r="E253" s="42"/>
      <c r="F253" s="163"/>
      <c r="G253" s="42"/>
      <c r="H253" s="42"/>
    </row>
    <row r="254" spans="1:9" ht="15.75" customHeight="1" x14ac:dyDescent="0.3">
      <c r="A254" s="26" t="s">
        <v>148</v>
      </c>
      <c r="B254" s="156"/>
      <c r="C254" s="42"/>
      <c r="D254" s="42"/>
      <c r="E254" s="42"/>
      <c r="F254" s="163"/>
      <c r="G254" s="42"/>
      <c r="H254" s="42"/>
    </row>
    <row r="255" spans="1:9" ht="15.75" customHeight="1" x14ac:dyDescent="0.25">
      <c r="A255" s="50" t="s">
        <v>149</v>
      </c>
      <c r="B255" s="156"/>
      <c r="C255" s="42"/>
      <c r="D255" s="42"/>
      <c r="E255" s="42"/>
      <c r="F255" s="163"/>
      <c r="G255" s="42"/>
      <c r="H255" s="42"/>
    </row>
    <row r="256" spans="1:9" ht="15.75" customHeight="1" thickBot="1" x14ac:dyDescent="0.3">
      <c r="A256" s="50" t="s">
        <v>172</v>
      </c>
      <c r="B256" s="50"/>
      <c r="F256" s="164"/>
    </row>
    <row r="257" spans="1:10" ht="15.75" customHeight="1" x14ac:dyDescent="0.25">
      <c r="A257" s="151" t="s">
        <v>81</v>
      </c>
      <c r="B257" s="152"/>
      <c r="C257" s="153"/>
      <c r="D257" s="153"/>
      <c r="E257" s="165"/>
      <c r="F257" s="153"/>
      <c r="G257" s="153"/>
      <c r="H257" s="153"/>
      <c r="I257" s="153"/>
      <c r="J257" s="154"/>
    </row>
    <row r="258" spans="1:10" ht="15.75" customHeight="1" x14ac:dyDescent="0.25">
      <c r="A258" s="155" t="s">
        <v>38</v>
      </c>
      <c r="B258" s="156"/>
      <c r="C258" s="42"/>
      <c r="D258" s="42"/>
      <c r="E258" s="166"/>
      <c r="F258" s="1">
        <v>0.7</v>
      </c>
      <c r="G258" s="98" t="s">
        <v>45</v>
      </c>
      <c r="H258" s="42"/>
      <c r="I258" s="167">
        <f>$F$250*$F$258</f>
        <v>0.35</v>
      </c>
      <c r="J258" s="157"/>
    </row>
    <row r="259" spans="1:10" ht="15.75" customHeight="1" thickBot="1" x14ac:dyDescent="0.3">
      <c r="A259" s="158" t="s">
        <v>39</v>
      </c>
      <c r="B259" s="159"/>
      <c r="C259" s="160"/>
      <c r="D259" s="160"/>
      <c r="E259" s="168"/>
      <c r="F259" s="161">
        <f>(100%-F258)</f>
        <v>0.30000000000000004</v>
      </c>
      <c r="G259" s="169" t="s">
        <v>46</v>
      </c>
      <c r="H259" s="160"/>
      <c r="I259" s="170">
        <f>$F$250*$F$259</f>
        <v>0.15000000000000002</v>
      </c>
      <c r="J259" s="162"/>
    </row>
    <row r="260" spans="1:10" ht="15.75" customHeight="1" x14ac:dyDescent="0.25">
      <c r="A260" s="50"/>
      <c r="B260" s="50"/>
      <c r="E260" s="164"/>
    </row>
    <row r="261" spans="1:10" ht="15.75" customHeight="1" x14ac:dyDescent="0.25">
      <c r="A261" s="50" t="s">
        <v>171</v>
      </c>
      <c r="B261" s="50"/>
      <c r="E261" s="164"/>
    </row>
    <row r="262" spans="1:10" ht="15.75" customHeight="1" x14ac:dyDescent="0.25">
      <c r="A262" s="50" t="s">
        <v>43</v>
      </c>
      <c r="B262" s="50"/>
      <c r="E262" s="164"/>
    </row>
    <row r="263" spans="1:10" ht="15.75" customHeight="1" x14ac:dyDescent="0.25">
      <c r="A263" s="50" t="s">
        <v>44</v>
      </c>
      <c r="B263" s="50"/>
      <c r="E263" s="164"/>
    </row>
    <row r="264" spans="1:10" ht="15.75" customHeight="1" x14ac:dyDescent="0.25">
      <c r="A264" s="50"/>
      <c r="B264" s="50"/>
      <c r="E264" s="164"/>
    </row>
    <row r="265" spans="1:10" ht="15.75" customHeight="1" x14ac:dyDescent="0.25">
      <c r="A265" s="50" t="s">
        <v>47</v>
      </c>
      <c r="B265" s="50"/>
      <c r="E265" s="164"/>
    </row>
    <row r="266" spans="1:10" ht="15.75" customHeight="1" x14ac:dyDescent="0.25">
      <c r="A266" s="50"/>
      <c r="B266" s="50"/>
      <c r="E266" s="164"/>
    </row>
    <row r="267" spans="1:10" ht="15.75" customHeight="1" thickBot="1" x14ac:dyDescent="0.3">
      <c r="A267" s="50" t="s">
        <v>151</v>
      </c>
      <c r="B267" s="50"/>
      <c r="E267" s="164"/>
    </row>
    <row r="268" spans="1:10" s="176" customFormat="1" ht="76.5" thickTop="1" thickBot="1" x14ac:dyDescent="0.3">
      <c r="A268" s="100" t="s">
        <v>0</v>
      </c>
      <c r="B268" s="171" t="s">
        <v>1</v>
      </c>
      <c r="C268" s="172" t="s">
        <v>40</v>
      </c>
      <c r="D268" s="172" t="s">
        <v>41</v>
      </c>
      <c r="E268" s="172" t="s">
        <v>18</v>
      </c>
      <c r="F268" s="173" t="s">
        <v>56</v>
      </c>
      <c r="G268" s="174" t="s">
        <v>22</v>
      </c>
      <c r="H268" s="171" t="s">
        <v>169</v>
      </c>
      <c r="I268" s="101" t="s">
        <v>129</v>
      </c>
      <c r="J268" s="175" t="str">
        <f>CONCATENATE($I$258*100,"%:",$I$259*100,"%:",$F$251*100,"%"," Mkt Portfolio IRR = Rn**(1/n)")</f>
        <v>35%:15%:50% Mkt Portfolio IRR = Rn**(1/n)</v>
      </c>
    </row>
    <row r="269" spans="1:10" ht="15.75" thickTop="1" x14ac:dyDescent="0.25">
      <c r="A269" s="60">
        <v>0</v>
      </c>
      <c r="B269" s="42">
        <v>2006</v>
      </c>
      <c r="C269" s="177">
        <v>0.15629999999999999</v>
      </c>
      <c r="D269" s="177">
        <v>0.26640000000000003</v>
      </c>
      <c r="E269" s="177">
        <v>4.36E-2</v>
      </c>
      <c r="F269" s="178">
        <v>4.87E-2</v>
      </c>
      <c r="G269" s="179">
        <f>F$250*($F$258*C269+$F$259*D269)+F$251*E269</f>
        <v>0.116465</v>
      </c>
      <c r="H269" s="180">
        <f>G269-F269</f>
        <v>6.7764999999999992E-2</v>
      </c>
      <c r="I269" s="98"/>
      <c r="J269" s="181"/>
    </row>
    <row r="270" spans="1:10" ht="15" x14ac:dyDescent="0.25">
      <c r="A270" s="60">
        <v>1</v>
      </c>
      <c r="B270" s="42">
        <v>2007</v>
      </c>
      <c r="C270" s="177">
        <v>5.57E-2</v>
      </c>
      <c r="D270" s="177">
        <v>0.1552</v>
      </c>
      <c r="E270" s="177">
        <v>7.0199999999999999E-2</v>
      </c>
      <c r="F270" s="178">
        <v>0.1575</v>
      </c>
      <c r="G270" s="179">
        <f t="shared" ref="G270:G279" si="23">F$250*($F$258*C270+$F$259*D270)+F$251*E270</f>
        <v>7.7875E-2</v>
      </c>
      <c r="H270" s="180">
        <f t="shared" ref="H270:H279" si="24">G270-F270</f>
        <v>-7.9625000000000001E-2</v>
      </c>
      <c r="I270" s="180">
        <f>(1+G270)-1</f>
        <v>7.7874999999999917E-2</v>
      </c>
      <c r="J270" s="182">
        <f>POWER(I270,1/A270)</f>
        <v>7.7874999999999917E-2</v>
      </c>
    </row>
    <row r="271" spans="1:10" ht="15" x14ac:dyDescent="0.25">
      <c r="A271" s="60">
        <v>2</v>
      </c>
      <c r="B271" s="42">
        <v>2007</v>
      </c>
      <c r="C271" s="177">
        <v>-0.36990000000000001</v>
      </c>
      <c r="D271" s="177">
        <v>-0.441</v>
      </c>
      <c r="E271" s="177">
        <v>5.1499999999999997E-2</v>
      </c>
      <c r="F271" s="178">
        <v>5.4699999999999999E-2</v>
      </c>
      <c r="G271" s="179">
        <f t="shared" si="23"/>
        <v>-0.16986500000000002</v>
      </c>
      <c r="H271" s="180">
        <f t="shared" si="24"/>
        <v>-0.22456500000000001</v>
      </c>
      <c r="I271" s="180">
        <f t="shared" ref="I271:I279" si="25">(1+I270)*(1+G271)-1</f>
        <v>-0.10521823687500009</v>
      </c>
      <c r="J271" s="182">
        <f t="shared" ref="J271:J279" si="26">POWER((1+I271),1/A271)-1</f>
        <v>-5.4070952383319604E-2</v>
      </c>
    </row>
    <row r="272" spans="1:10" ht="15" x14ac:dyDescent="0.25">
      <c r="A272" s="60">
        <v>3</v>
      </c>
      <c r="B272" s="42">
        <v>2007</v>
      </c>
      <c r="C272" s="177">
        <v>0.2883</v>
      </c>
      <c r="D272" s="183">
        <v>0.36730000000000002</v>
      </c>
      <c r="E272" s="183">
        <v>6.0400000000000002E-2</v>
      </c>
      <c r="F272" s="178">
        <v>-0.36969999999999997</v>
      </c>
      <c r="G272" s="179">
        <f t="shared" si="23"/>
        <v>0.1862</v>
      </c>
      <c r="H272" s="180">
        <f t="shared" si="24"/>
        <v>0.55589999999999995</v>
      </c>
      <c r="I272" s="180">
        <f t="shared" si="25"/>
        <v>6.139012741887484E-2</v>
      </c>
      <c r="J272" s="182">
        <f t="shared" si="26"/>
        <v>2.0058348391900349E-2</v>
      </c>
    </row>
    <row r="273" spans="1:10" ht="15" x14ac:dyDescent="0.25">
      <c r="A273" s="60">
        <v>4</v>
      </c>
      <c r="B273" s="42">
        <v>2007</v>
      </c>
      <c r="C273" s="177">
        <v>0.1726</v>
      </c>
      <c r="D273" s="183">
        <v>0.11119999999999999</v>
      </c>
      <c r="E273" s="183">
        <v>6.54E-2</v>
      </c>
      <c r="F273" s="178">
        <v>0.26619999999999999</v>
      </c>
      <c r="G273" s="179">
        <f t="shared" si="23"/>
        <v>0.10979</v>
      </c>
      <c r="H273" s="180">
        <f t="shared" si="24"/>
        <v>-0.15640999999999999</v>
      </c>
      <c r="I273" s="180">
        <f t="shared" si="25"/>
        <v>0.17792014950819324</v>
      </c>
      <c r="J273" s="182">
        <f t="shared" si="26"/>
        <v>4.1787069471768579E-2</v>
      </c>
    </row>
    <row r="274" spans="1:10" ht="15" x14ac:dyDescent="0.25">
      <c r="A274" s="60">
        <v>5</v>
      </c>
      <c r="B274" s="42">
        <v>2007</v>
      </c>
      <c r="C274" s="177">
        <v>1.0800000000000001E-2</v>
      </c>
      <c r="D274" s="177">
        <v>-0.14560000000000001</v>
      </c>
      <c r="E274" s="177">
        <v>7.6899999999999996E-2</v>
      </c>
      <c r="F274" s="178">
        <v>0.15049999999999999</v>
      </c>
      <c r="G274" s="179">
        <f t="shared" si="23"/>
        <v>2.0389999999999991E-2</v>
      </c>
      <c r="H274" s="180">
        <f t="shared" si="24"/>
        <v>-0.13011</v>
      </c>
      <c r="I274" s="180">
        <f t="shared" si="25"/>
        <v>0.2019379413566651</v>
      </c>
      <c r="J274" s="182">
        <f t="shared" si="26"/>
        <v>3.747205835978562E-2</v>
      </c>
    </row>
    <row r="275" spans="1:10" ht="15" x14ac:dyDescent="0.25">
      <c r="A275" s="60">
        <v>6</v>
      </c>
      <c r="B275" s="42">
        <v>2007</v>
      </c>
      <c r="C275" s="177">
        <v>0.1638</v>
      </c>
      <c r="D275" s="177">
        <v>0.18140000000000001</v>
      </c>
      <c r="E275" s="177">
        <v>4.1500000000000002E-2</v>
      </c>
      <c r="F275" s="178">
        <v>2.0799999999999999E-2</v>
      </c>
      <c r="G275" s="179">
        <f t="shared" si="23"/>
        <v>0.10529000000000001</v>
      </c>
      <c r="H275" s="180">
        <f t="shared" si="24"/>
        <v>8.449000000000001E-2</v>
      </c>
      <c r="I275" s="180">
        <f t="shared" si="25"/>
        <v>0.32848998720210854</v>
      </c>
      <c r="J275" s="182">
        <f t="shared" si="26"/>
        <v>4.8478946525444266E-2</v>
      </c>
    </row>
    <row r="276" spans="1:10" ht="15" x14ac:dyDescent="0.25">
      <c r="A276" s="60">
        <v>7</v>
      </c>
      <c r="B276" s="42">
        <v>2007</v>
      </c>
      <c r="C276" s="177">
        <v>0.3352</v>
      </c>
      <c r="D276" s="177">
        <v>0.15040000000000001</v>
      </c>
      <c r="E276" s="177">
        <v>-2.1499999999999998E-2</v>
      </c>
      <c r="F276" s="178">
        <v>0.15959999999999999</v>
      </c>
      <c r="G276" s="179">
        <f t="shared" si="23"/>
        <v>0.12912999999999999</v>
      </c>
      <c r="H276" s="180">
        <f t="shared" si="24"/>
        <v>-3.0469999999999997E-2</v>
      </c>
      <c r="I276" s="180">
        <f t="shared" si="25"/>
        <v>0.50003789924951669</v>
      </c>
      <c r="J276" s="182">
        <f t="shared" si="26"/>
        <v>5.9637847324131021E-2</v>
      </c>
    </row>
    <row r="277" spans="1:10" ht="15" x14ac:dyDescent="0.25">
      <c r="A277" s="60">
        <v>8</v>
      </c>
      <c r="B277" s="42">
        <v>2007</v>
      </c>
      <c r="C277" s="184">
        <v>0.12559999999999999</v>
      </c>
      <c r="D277" s="184">
        <v>-4.1700000000000001E-2</v>
      </c>
      <c r="E277" s="184">
        <v>5.8900000000000001E-2</v>
      </c>
      <c r="F277" s="178">
        <v>0.32329999999999998</v>
      </c>
      <c r="G277" s="179">
        <f t="shared" si="23"/>
        <v>6.7154999999999992E-2</v>
      </c>
      <c r="H277" s="180">
        <f t="shared" si="24"/>
        <v>-0.25614499999999996</v>
      </c>
      <c r="I277" s="180">
        <f t="shared" si="25"/>
        <v>0.60077294437361806</v>
      </c>
      <c r="J277" s="182">
        <f t="shared" si="26"/>
        <v>6.0574587938882152E-2</v>
      </c>
    </row>
    <row r="278" spans="1:10" ht="15" x14ac:dyDescent="0.25">
      <c r="A278" s="60">
        <v>9</v>
      </c>
      <c r="B278" s="42">
        <v>2007</v>
      </c>
      <c r="C278" s="184">
        <v>3.8999999999999998E-3</v>
      </c>
      <c r="D278" s="184">
        <v>-4.2599999999999999E-2</v>
      </c>
      <c r="E278" s="184">
        <v>4.0000000000000001E-3</v>
      </c>
      <c r="F278" s="178">
        <v>0.13639999999999999</v>
      </c>
      <c r="G278" s="179">
        <f t="shared" si="23"/>
        <v>-3.0250000000000008E-3</v>
      </c>
      <c r="H278" s="180">
        <f t="shared" si="24"/>
        <v>-0.13942499999999999</v>
      </c>
      <c r="I278" s="180">
        <f t="shared" si="25"/>
        <v>0.59593060621688787</v>
      </c>
      <c r="J278" s="182">
        <f t="shared" si="26"/>
        <v>5.3312192898762323E-2</v>
      </c>
    </row>
    <row r="279" spans="1:10" ht="15.75" thickBot="1" x14ac:dyDescent="0.3">
      <c r="A279" s="70">
        <v>10</v>
      </c>
      <c r="B279" s="71">
        <v>2016</v>
      </c>
      <c r="C279" s="185">
        <v>0.12659999999999999</v>
      </c>
      <c r="D279" s="185">
        <v>4.6699999999999998E-2</v>
      </c>
      <c r="E279" s="185">
        <v>2.5999999999999999E-2</v>
      </c>
      <c r="F279" s="186">
        <v>0.1193</v>
      </c>
      <c r="G279" s="187">
        <f t="shared" si="23"/>
        <v>6.4314999999999997E-2</v>
      </c>
      <c r="H279" s="188">
        <f t="shared" si="24"/>
        <v>-5.4985000000000006E-2</v>
      </c>
      <c r="I279" s="188">
        <f t="shared" si="25"/>
        <v>0.69857288315572696</v>
      </c>
      <c r="J279" s="189">
        <f t="shared" si="26"/>
        <v>5.4407335522525191E-2</v>
      </c>
    </row>
    <row r="280" spans="1:10" ht="15.75" thickTop="1" x14ac:dyDescent="0.25">
      <c r="A280" s="42"/>
      <c r="B280" s="98"/>
      <c r="C280" s="190"/>
      <c r="D280" s="190"/>
      <c r="E280" s="190"/>
      <c r="F280" s="191"/>
      <c r="G280" s="63"/>
      <c r="H280" s="192"/>
      <c r="I280" s="192"/>
      <c r="J280" s="193"/>
    </row>
    <row r="281" spans="1:10" ht="13.5" customHeight="1" thickBot="1" x14ac:dyDescent="0.3">
      <c r="A281" s="80" t="s">
        <v>96</v>
      </c>
      <c r="B281" s="42"/>
      <c r="C281" s="62"/>
      <c r="D281" s="62"/>
      <c r="E281" s="62"/>
      <c r="F281" s="62"/>
      <c r="H281" s="63"/>
      <c r="I281" s="63"/>
      <c r="J281" s="78"/>
    </row>
    <row r="282" spans="1:10" ht="15.75" thickTop="1" x14ac:dyDescent="0.25">
      <c r="A282" s="105" t="s">
        <v>58</v>
      </c>
      <c r="B282" s="106"/>
      <c r="C282" s="194">
        <f>AVERAGE(C269:C279)</f>
        <v>9.7172727272727272E-2</v>
      </c>
      <c r="D282" s="194">
        <f>AVERAGE(D270:D279)</f>
        <v>3.4130000000000001E-2</v>
      </c>
      <c r="E282" s="194">
        <f>AVERAGE(E269:E278)</f>
        <v>4.5089999999999998E-2</v>
      </c>
      <c r="F282" s="195">
        <f>AVERAGE(F269:F278)</f>
        <v>9.4800000000000009E-2</v>
      </c>
      <c r="G282" s="196">
        <f>AVERAGE(G269:G279)</f>
        <v>6.3974545454545451E-2</v>
      </c>
      <c r="H282" s="197">
        <f t="shared" ref="H282" si="27">AVERAGE(H269:H279)</f>
        <v>-3.3052727272727268E-2</v>
      </c>
      <c r="I282" s="63"/>
      <c r="J282" s="78"/>
    </row>
    <row r="283" spans="1:10" ht="15.75" thickBot="1" x14ac:dyDescent="0.3">
      <c r="A283" s="95" t="s">
        <v>59</v>
      </c>
      <c r="B283" s="71"/>
      <c r="C283" s="198">
        <f>_xlfn.STDEV.P(C269:C277)</f>
        <v>0.19278758604571336</v>
      </c>
      <c r="D283" s="198">
        <f>_xlfn.STDEV.P(D270:D277)</f>
        <v>0.23186584483273945</v>
      </c>
      <c r="E283" s="198">
        <f>_xlfn.STDEV.P(E269:E277)</f>
        <v>2.7452630358132321E-2</v>
      </c>
      <c r="F283" s="199">
        <f>_xlfn.STDEV.P(F269:F277)</f>
        <v>0.18785343446289762</v>
      </c>
      <c r="G283" s="200">
        <f>_xlfn.STDEV.P(G269:G279)</f>
        <v>8.8942526909095682E-2</v>
      </c>
      <c r="H283" s="201">
        <f t="shared" ref="H283" si="28">_xlfn.STDEV.P(H269:H279)</f>
        <v>0.2123251789051582</v>
      </c>
      <c r="I283" s="63"/>
      <c r="J283" s="78"/>
    </row>
    <row r="284" spans="1:10" ht="15.75" thickTop="1" x14ac:dyDescent="0.25">
      <c r="A284" s="98"/>
      <c r="B284" s="42"/>
      <c r="C284" s="190"/>
      <c r="D284" s="190"/>
      <c r="E284" s="190"/>
      <c r="F284" s="191"/>
      <c r="H284" s="190"/>
      <c r="I284" s="63"/>
      <c r="J284" s="78"/>
    </row>
    <row r="285" spans="1:10" ht="15.75" thickBot="1" x14ac:dyDescent="0.3">
      <c r="A285" s="15" t="s">
        <v>70</v>
      </c>
      <c r="G285" s="42"/>
      <c r="H285" s="202"/>
    </row>
    <row r="286" spans="1:10" ht="15.75" thickTop="1" x14ac:dyDescent="0.25">
      <c r="A286" s="203" t="s">
        <v>57</v>
      </c>
      <c r="B286" s="204"/>
      <c r="C286" s="204"/>
      <c r="D286" s="204"/>
      <c r="E286" s="204"/>
      <c r="F286" s="106"/>
      <c r="G286" s="106"/>
      <c r="H286" s="128"/>
      <c r="I286" s="205">
        <f>SUM($G$270:$G$279)/10</f>
        <v>5.8725499999999986E-2</v>
      </c>
    </row>
    <row r="287" spans="1:10" ht="15.75" thickBot="1" x14ac:dyDescent="0.3">
      <c r="A287" s="206" t="s">
        <v>50</v>
      </c>
      <c r="B287" s="140"/>
      <c r="C287" s="140"/>
      <c r="D287" s="140"/>
      <c r="E287" s="140"/>
      <c r="F287" s="42"/>
      <c r="G287" s="207"/>
      <c r="H287" s="208"/>
      <c r="I287" s="209">
        <f>$J$279</f>
        <v>5.4407335522525191E-2</v>
      </c>
    </row>
    <row r="288" spans="1:10" ht="15" x14ac:dyDescent="0.25">
      <c r="A288" s="210" t="s">
        <v>62</v>
      </c>
      <c r="B288" s="211"/>
      <c r="C288" s="211"/>
      <c r="D288" s="211"/>
      <c r="E288" s="211"/>
      <c r="F288" s="211"/>
      <c r="G288" s="42"/>
      <c r="H288" s="212"/>
      <c r="I288" s="213">
        <f>($F$258*C282+$F$259*D282)</f>
        <v>7.8259909090909088E-2</v>
      </c>
    </row>
    <row r="289" spans="1:9" ht="15" x14ac:dyDescent="0.25">
      <c r="A289" s="91" t="s">
        <v>61</v>
      </c>
      <c r="B289" s="42"/>
      <c r="C289" s="42"/>
      <c r="D289" s="42"/>
      <c r="E289" s="42"/>
      <c r="F289" s="42"/>
      <c r="G289" s="42"/>
      <c r="H289" s="212"/>
      <c r="I289" s="214">
        <f>F282</f>
        <v>9.4800000000000009E-2</v>
      </c>
    </row>
    <row r="290" spans="1:9" ht="15.75" thickBot="1" x14ac:dyDescent="0.3">
      <c r="A290" s="95" t="s">
        <v>63</v>
      </c>
      <c r="B290" s="71"/>
      <c r="C290" s="71"/>
      <c r="D290" s="71"/>
      <c r="E290" s="71"/>
      <c r="F290" s="71"/>
      <c r="G290" s="70"/>
      <c r="H290" s="215"/>
      <c r="I290" s="216">
        <f>I288-F282</f>
        <v>-1.6540090909090921E-2</v>
      </c>
    </row>
    <row r="291" spans="1:9" ht="13.5" thickTop="1" x14ac:dyDescent="0.2"/>
    <row r="292" spans="1:9" ht="15.75" x14ac:dyDescent="0.25">
      <c r="A292" s="50" t="s">
        <v>64</v>
      </c>
    </row>
    <row r="293" spans="1:9" ht="13.5" thickBot="1" x14ac:dyDescent="0.25"/>
    <row r="294" spans="1:9" ht="16.5" thickTop="1" thickBot="1" x14ac:dyDescent="0.3">
      <c r="A294" s="217"/>
      <c r="B294" s="218"/>
      <c r="C294" s="218"/>
      <c r="D294" s="219" t="s">
        <v>65</v>
      </c>
      <c r="E294" s="218"/>
      <c r="F294" s="220"/>
    </row>
    <row r="295" spans="1:9" ht="15.75" thickTop="1" x14ac:dyDescent="0.25">
      <c r="A295" s="91" t="s">
        <v>66</v>
      </c>
      <c r="B295" s="98"/>
      <c r="C295" s="98"/>
      <c r="D295" s="221">
        <f>G282/G283</f>
        <v>0.71927960310742101</v>
      </c>
      <c r="E295" s="98"/>
      <c r="F295" s="222"/>
    </row>
    <row r="296" spans="1:9" ht="15" x14ac:dyDescent="0.25">
      <c r="A296" s="91" t="s">
        <v>67</v>
      </c>
      <c r="B296" s="98"/>
      <c r="C296" s="98"/>
      <c r="D296" s="223">
        <f>F282/F283</f>
        <v>0.50464874528936909</v>
      </c>
      <c r="E296" s="98"/>
      <c r="F296" s="222"/>
    </row>
    <row r="297" spans="1:9" ht="15.75" thickBot="1" x14ac:dyDescent="0.3">
      <c r="A297" s="224" t="s">
        <v>111</v>
      </c>
      <c r="B297" s="224"/>
      <c r="C297" s="224"/>
      <c r="D297" s="225">
        <f>D103/D104</f>
        <v>0.71365142299006201</v>
      </c>
      <c r="E297" s="71"/>
      <c r="F297" s="215"/>
    </row>
    <row r="298" spans="1:9" ht="13.5" thickTop="1" x14ac:dyDescent="0.2"/>
  </sheetData>
  <sheetProtection sheet="1" objects="1" scenarios="1"/>
  <dataValidations count="1">
    <dataValidation showInputMessage="1" showErrorMessage="1" errorTitle="Percentage  stocks in portfolio" error="You must enter a value between 0 to 100_x000a_" promptTitle="Percentage  stocks in portfolio" prompt="Enter a value from 0 to 100" sqref="F250 F258"/>
  </dataValidations>
  <hyperlinks>
    <hyperlink ref="A25" r:id="rId1"/>
    <hyperlink ref="A241" r:id="rId2" display="https://personal.vanguard.com/us/funds/snapshot?FundId=0585&amp;FundIntExt=INT"/>
    <hyperlink ref="A243" r:id="rId3" display="https://personal.vanguard.com/us/funds/snapshot?FundId=0584&amp;FundIntExt=INT"/>
    <hyperlink ref="A244" r:id="rId4" display="https://personal.vanguard.com/us/funds/snapshot?FundId=0540&amp;FundIntExt=INT"/>
    <hyperlink ref="A29" r:id="rId5"/>
    <hyperlink ref="E30" r:id="rId6"/>
    <hyperlink ref="E32" r:id="rId7"/>
    <hyperlink ref="E34" r:id="rId8"/>
    <hyperlink ref="E235" r:id="rId9"/>
    <hyperlink ref="E6" r:id="rId10"/>
    <hyperlink ref="F241" r:id="rId11"/>
    <hyperlink ref="F242" r:id="rId12"/>
    <hyperlink ref="A242" r:id="rId13"/>
    <hyperlink ref="F244" r:id="rId14"/>
    <hyperlink ref="F243" r:id="rId15"/>
  </hyperlinks>
  <printOptions headings="1" gridLines="1"/>
  <pageMargins left="0.7" right="0.7" top="0.75" bottom="0.75" header="0.3" footer="0.3"/>
  <pageSetup orientation="landscape" horizontalDpi="0" verticalDpi="0" r:id="rId16"/>
  <headerFooter>
    <oddHeader>&amp;L&amp;F&amp;C&amp;D&amp;R&amp;P</oddHeader>
  </headerFooter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2014-01-18T15:24:33Z</dcterms:created>
  <dcterms:modified xsi:type="dcterms:W3CDTF">2017-02-16T18:14:33Z</dcterms:modified>
</cp:coreProperties>
</file>