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435" windowHeight="9795"/>
  </bookViews>
  <sheets>
    <sheet name="Chained-CPI-U" sheetId="1" r:id="rId1"/>
  </sheets>
  <calcPr calcId="145621"/>
</workbook>
</file>

<file path=xl/calcChain.xml><?xml version="1.0" encoding="utf-8"?>
<calcChain xmlns="http://schemas.openxmlformats.org/spreadsheetml/2006/main">
  <c r="B45" i="1" l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C47" i="1"/>
  <c r="D47" i="1" s="1"/>
  <c r="G47" i="1" s="1"/>
  <c r="C48" i="1"/>
  <c r="D48" i="1" s="1"/>
  <c r="G48" i="1" s="1"/>
  <c r="C49" i="1"/>
  <c r="D49" i="1" s="1"/>
  <c r="G49" i="1" s="1"/>
  <c r="C50" i="1"/>
  <c r="D50" i="1" s="1"/>
  <c r="G50" i="1" s="1"/>
  <c r="C51" i="1"/>
  <c r="D51" i="1" s="1"/>
  <c r="G51" i="1" s="1"/>
  <c r="C52" i="1"/>
  <c r="D52" i="1" s="1"/>
  <c r="G52" i="1" s="1"/>
  <c r="C53" i="1"/>
  <c r="D53" i="1" s="1"/>
  <c r="G53" i="1" s="1"/>
  <c r="C54" i="1"/>
  <c r="D54" i="1" s="1"/>
  <c r="G54" i="1" s="1"/>
  <c r="C55" i="1"/>
  <c r="D55" i="1" s="1"/>
  <c r="G55" i="1" s="1"/>
  <c r="C56" i="1"/>
  <c r="D56" i="1" s="1"/>
  <c r="G56" i="1" s="1"/>
  <c r="C57" i="1"/>
  <c r="D57" i="1" s="1"/>
  <c r="G57" i="1" s="1"/>
  <c r="C58" i="1"/>
  <c r="D58" i="1" s="1"/>
  <c r="G58" i="1" s="1"/>
  <c r="C59" i="1"/>
  <c r="D59" i="1" s="1"/>
  <c r="G59" i="1" s="1"/>
  <c r="C60" i="1"/>
  <c r="D60" i="1" s="1"/>
  <c r="G60" i="1" s="1"/>
  <c r="C61" i="1"/>
  <c r="D61" i="1" s="1"/>
  <c r="G61" i="1" s="1"/>
  <c r="C62" i="1"/>
  <c r="D62" i="1" s="1"/>
  <c r="G62" i="1" s="1"/>
  <c r="C63" i="1"/>
  <c r="D63" i="1" s="1"/>
  <c r="G63" i="1" s="1"/>
  <c r="C64" i="1"/>
  <c r="D64" i="1" s="1"/>
  <c r="G64" i="1" s="1"/>
  <c r="C65" i="1"/>
  <c r="D65" i="1" s="1"/>
  <c r="G65" i="1" s="1"/>
  <c r="C66" i="1"/>
  <c r="D66" i="1" s="1"/>
  <c r="G66" i="1" s="1"/>
  <c r="C67" i="1"/>
  <c r="D67" i="1" s="1"/>
  <c r="G67" i="1" s="1"/>
  <c r="C68" i="1"/>
  <c r="D68" i="1" s="1"/>
  <c r="G68" i="1" s="1"/>
  <c r="C69" i="1"/>
  <c r="D69" i="1" s="1"/>
  <c r="G69" i="1" s="1"/>
  <c r="C70" i="1"/>
  <c r="D70" i="1" s="1"/>
  <c r="G70" i="1" s="1"/>
  <c r="C71" i="1"/>
  <c r="D71" i="1" s="1"/>
  <c r="G71" i="1" s="1"/>
  <c r="C72" i="1"/>
  <c r="D72" i="1" s="1"/>
  <c r="G72" i="1" s="1"/>
  <c r="C73" i="1"/>
  <c r="D73" i="1" s="1"/>
  <c r="G73" i="1" s="1"/>
  <c r="C74" i="1"/>
  <c r="D74" i="1" s="1"/>
  <c r="G74" i="1" s="1"/>
  <c r="C46" i="1"/>
  <c r="D46" i="1" s="1"/>
  <c r="G46" i="1" s="1"/>
  <c r="D45" i="1"/>
  <c r="G45" i="1" s="1"/>
  <c r="G75" i="1" l="1"/>
  <c r="E45" i="1"/>
  <c r="F45" i="1" s="1"/>
  <c r="E74" i="1"/>
  <c r="F74" i="1" s="1"/>
  <c r="E72" i="1"/>
  <c r="F72" i="1" s="1"/>
  <c r="E70" i="1"/>
  <c r="F70" i="1" s="1"/>
  <c r="E68" i="1"/>
  <c r="F68" i="1" s="1"/>
  <c r="E66" i="1"/>
  <c r="F66" i="1" s="1"/>
  <c r="E64" i="1"/>
  <c r="F64" i="1" s="1"/>
  <c r="E62" i="1"/>
  <c r="F62" i="1" s="1"/>
  <c r="E60" i="1"/>
  <c r="F60" i="1" s="1"/>
  <c r="E58" i="1"/>
  <c r="F58" i="1" s="1"/>
  <c r="E56" i="1"/>
  <c r="F56" i="1" s="1"/>
  <c r="E54" i="1"/>
  <c r="F54" i="1" s="1"/>
  <c r="E52" i="1"/>
  <c r="F52" i="1" s="1"/>
  <c r="E50" i="1"/>
  <c r="F50" i="1" s="1"/>
  <c r="E48" i="1"/>
  <c r="F48" i="1" s="1"/>
  <c r="E46" i="1"/>
  <c r="F46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F75" i="1" l="1"/>
  <c r="F76" i="1" s="1"/>
  <c r="E75" i="1"/>
  <c r="E76" i="1" s="1"/>
</calcChain>
</file>

<file path=xl/sharedStrings.xml><?xml version="1.0" encoding="utf-8"?>
<sst xmlns="http://schemas.openxmlformats.org/spreadsheetml/2006/main" count="57" uniqueCount="57">
  <si>
    <t>Year</t>
  </si>
  <si>
    <t>COLA decrease=</t>
  </si>
  <si>
    <t>Compounded Percentage decrease / year</t>
  </si>
  <si>
    <t>Age</t>
  </si>
  <si>
    <t>Compounded COLA decrease</t>
  </si>
  <si>
    <t>FV of loss of income at Year FV</t>
  </si>
  <si>
    <t xml:space="preserve">        Total decrease FV=</t>
  </si>
  <si>
    <t xml:space="preserve">              Average FV/30=</t>
  </si>
  <si>
    <t>Age at start=</t>
  </si>
  <si>
    <t>Year for FV=</t>
  </si>
  <si>
    <t>Notes</t>
  </si>
  <si>
    <t>Date: 4-12-2013</t>
  </si>
  <si>
    <t xml:space="preserve">  at the end (say 30 years out), it is close to 10% a year! Significant.</t>
  </si>
  <si>
    <t>References</t>
  </si>
  <si>
    <t>1. BLS descriptions of CPI-U, CPI-W and CPI-E</t>
  </si>
  <si>
    <t>2. What is Chained-CPI-U compared to other CPI measures</t>
  </si>
  <si>
    <t>CPI-E - Bureau of Labor Statistics</t>
  </si>
  <si>
    <t>BLS CPI Databases</t>
  </si>
  <si>
    <t>Bureau of Labor Statistics (BLS) Consumer Price Index (CPI)</t>
  </si>
  <si>
    <t>Top 5 Myths About Chained-CPI, Debunked (The Nation)</t>
  </si>
  <si>
    <t>Here's what chained-CPI really means: Up to $849 less for someone who retired in 2001 (W.Post)</t>
  </si>
  <si>
    <t>United States Chained Consumer Price Index ( Wikipedia)</t>
  </si>
  <si>
    <t>The Chained Consumer Price Index Explained (AARP)</t>
  </si>
  <si>
    <t>percentage decrease in the COLA/year at subsequent years; the  future value (FV) of the loss of income at the 30th year.</t>
  </si>
  <si>
    <t>FV percent of income would be  with chained-CPI-U</t>
  </si>
  <si>
    <t>It then shows what the FV percent of income would be  with chained-CPI-U. The current estimate of the COLA decrease</t>
  </si>
  <si>
    <t>using the chained-CPI-U is reported (variety of souces - see below) to be about 0.3%/year. We assume a 30 year payout.</t>
  </si>
  <si>
    <t>CPI-W to chained-CPI-U (a decrease). It assumes a 30 year period of pension/Soc.Sec. payout and calculates the compounded</t>
  </si>
  <si>
    <t>This spreadsheet estimates the yearly and total decrease of Soc.Sec./pension annuities tied to change change of COLA from</t>
  </si>
  <si>
    <t>PV Income loss for $10,000 annuity</t>
  </si>
  <si>
    <t>It also estimates the present value (PV) of income lost using the chained-CPI-U. It assumes the COLA decrease (specified</t>
  </si>
  <si>
    <t xml:space="preserve"> below) is constant for the pension payout period.</t>
  </si>
  <si>
    <t>Enter new values:</t>
  </si>
  <si>
    <t xml:space="preserve"> (difference between CPI-W and chained-CPI-U)</t>
  </si>
  <si>
    <t xml:space="preserve">  (your age today - not used in calculations, just to make table below easier to read).</t>
  </si>
  <si>
    <t xml:space="preserve">  (years of payout - keep at 30 years)</t>
  </si>
  <si>
    <r>
      <t xml:space="preserve">You can change the RED cells </t>
    </r>
    <r>
      <rPr>
        <b/>
        <sz val="11"/>
        <color rgb="FFFF0000"/>
        <rFont val="Calibri"/>
        <family val="2"/>
        <scheme val="minor"/>
      </rPr>
      <t>(COLA decrease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Age at start</t>
    </r>
    <r>
      <rPr>
        <sz val="11"/>
        <color theme="1"/>
        <rFont val="Calibri"/>
        <family val="2"/>
        <scheme val="minor"/>
      </rPr>
      <t xml:space="preserve"> ). </t>
    </r>
  </si>
  <si>
    <t>The age entry is just to make it easier to see you age at various years out.</t>
  </si>
  <si>
    <t xml:space="preserve">  (amount less than inflation currently pegged at CPI-W) you would get from Soc.Sec. over time if they switch COLAs. For people</t>
  </si>
  <si>
    <t xml:space="preserve">  to the current CPI-W.</t>
  </si>
  <si>
    <t xml:space="preserve">  This is an opportunity cost for money you did not get that you would have gotten without the COLA change.</t>
  </si>
  <si>
    <r>
      <t>1. Column D (</t>
    </r>
    <r>
      <rPr>
        <b/>
        <sz val="11"/>
        <color theme="1"/>
        <rFont val="Calibri"/>
        <family val="2"/>
        <scheme val="minor"/>
      </rPr>
      <t>Compounded Percentage decrease / year</t>
    </r>
    <r>
      <rPr>
        <sz val="11"/>
        <color theme="1"/>
        <rFont val="Calibri"/>
        <family val="2"/>
        <scheme val="minor"/>
      </rPr>
      <t>) shows the compounded yearly decrease of chained-CPI-U</t>
    </r>
  </si>
  <si>
    <r>
      <t>2. Column E (</t>
    </r>
    <r>
      <rPr>
        <b/>
        <sz val="11"/>
        <color theme="1"/>
        <rFont val="Calibri"/>
        <family val="2"/>
        <scheme val="minor"/>
      </rPr>
      <t>FV of loss of income at Year FV</t>
    </r>
    <r>
      <rPr>
        <sz val="11"/>
        <color theme="1"/>
        <rFont val="Calibri"/>
        <family val="2"/>
        <scheme val="minor"/>
      </rPr>
      <t xml:space="preserve">) is the percentage compounded over the numbers of years remaining. </t>
    </r>
  </si>
  <si>
    <r>
      <t>3. Column F (</t>
    </r>
    <r>
      <rPr>
        <b/>
        <sz val="11"/>
        <color theme="1"/>
        <rFont val="Calibri"/>
        <family val="2"/>
        <scheme val="minor"/>
      </rPr>
      <t>FV percent of pension with chained-CPI-U</t>
    </r>
    <r>
      <rPr>
        <sz val="11"/>
        <color theme="1"/>
        <rFont val="Calibri"/>
        <family val="2"/>
        <scheme val="minor"/>
      </rPr>
      <t>) is the percentage you will get from Soc. Sec. compared</t>
    </r>
  </si>
  <si>
    <t>Disclaimer</t>
  </si>
  <si>
    <t xml:space="preserve">The software uses Excel formulas and does not use Visual Basic (VBA), so you can check all computations more easily if you desire. </t>
  </si>
  <si>
    <t>This software attempts to estimate the effect of changing the Social Security COLA from CPI-W to the Chained-CPI-U</t>
  </si>
  <si>
    <t xml:space="preserve">However no claim is made to the accuracy, suitability, and correctness of the algorithms.  </t>
  </si>
  <si>
    <t>GNU General Public License, version 3.0 (GPLv3) at</t>
  </si>
  <si>
    <t>http://opensource.org/licenses/gpl-3.0.html</t>
  </si>
  <si>
    <t>See the full license description sections 15. Disclaimer of Warranty and 16. Limitation of Liability for details.</t>
  </si>
  <si>
    <t>© P. Lemkin 2013</t>
  </si>
  <si>
    <r>
      <t xml:space="preserve">Use this software at your own discretion and risk. </t>
    </r>
    <r>
      <rPr>
        <i/>
        <sz val="11"/>
        <rFont val="Calibri"/>
        <family val="2"/>
      </rPr>
      <t xml:space="preserve">There is no warrantee for this software and no responsibility is taken for any errors in or </t>
    </r>
  </si>
  <si>
    <t>your use of the spreadsheet.</t>
  </si>
  <si>
    <t>See Disclaimer below **</t>
  </si>
  <si>
    <t>File: Chained-CPI-U-calculation.xlsx</t>
  </si>
  <si>
    <t>Version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</si>
</sst>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%"/>
    <numFmt numFmtId="166" formatCode="&quot;$&quot;#,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i/>
      <sz val="11"/>
      <name val="Calibri"/>
      <family val="2"/>
    </font>
    <font>
      <sz val="8"/>
      <color indexed="8"/>
      <name val="Calibri"/>
      <family val="2"/>
    </font>
    <font>
      <sz val="12"/>
      <color indexed="8"/>
      <name val="Calibri"/>
      <family val="2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wrapText="1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1" fillId="0" borderId="0" xfId="0" applyNumberFormat="1" applyFont="1"/>
    <xf numFmtId="0" fontId="1" fillId="0" borderId="0" xfId="0" applyFont="1"/>
    <xf numFmtId="10" fontId="0" fillId="0" borderId="0" xfId="0" applyNumberFormat="1" applyFont="1"/>
    <xf numFmtId="0" fontId="0" fillId="0" borderId="0" xfId="0" applyFont="1"/>
    <xf numFmtId="0" fontId="4" fillId="0" borderId="0" xfId="1" applyAlignment="1">
      <alignment vertical="center"/>
    </xf>
    <xf numFmtId="0" fontId="4" fillId="0" borderId="0" xfId="1"/>
    <xf numFmtId="0" fontId="5" fillId="0" borderId="0" xfId="0" applyFont="1"/>
    <xf numFmtId="166" fontId="0" fillId="0" borderId="0" xfId="0" applyNumberFormat="1"/>
    <xf numFmtId="166" fontId="0" fillId="0" borderId="0" xfId="0" applyNumberFormat="1" applyFont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6" fillId="2" borderId="0" xfId="0" applyFont="1" applyFill="1"/>
    <xf numFmtId="0" fontId="0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14" fontId="11" fillId="0" borderId="0" xfId="0" applyNumberFormat="1" applyFont="1"/>
    <xf numFmtId="0" fontId="0" fillId="2" borderId="0" xfId="0" applyFill="1"/>
    <xf numFmtId="14" fontId="12" fillId="0" borderId="0" xfId="0" applyNumberFormat="1" applyFont="1"/>
    <xf numFmtId="0" fontId="12" fillId="0" borderId="0" xfId="0" applyFont="1"/>
    <xf numFmtId="0" fontId="4" fillId="0" borderId="0" xfId="1" applyAlignment="1" applyProtection="1"/>
    <xf numFmtId="0" fontId="7" fillId="0" borderId="0" xfId="0" applyFont="1"/>
    <xf numFmtId="10" fontId="2" fillId="0" borderId="2" xfId="0" applyNumberFormat="1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3" fillId="0" borderId="1" xfId="0" applyFont="1" applyBorder="1" applyAlignment="1">
      <alignment wrapText="1"/>
    </xf>
    <xf numFmtId="0" fontId="13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source.org/licenses/gpl-3.0.html" TargetMode="External"/><Relationship Id="rId3" Type="http://schemas.openxmlformats.org/officeDocument/2006/relationships/hyperlink" Target="http://www.bls.gov/cpi/" TargetMode="External"/><Relationship Id="rId7" Type="http://schemas.openxmlformats.org/officeDocument/2006/relationships/hyperlink" Target="http://www.aarp.org/politics-society/advocacy/info-02-2013/the-chained-consumer-price-index-explained.html" TargetMode="External"/><Relationship Id="rId2" Type="http://schemas.openxmlformats.org/officeDocument/2006/relationships/hyperlink" Target="http://www.bls.gov/cpi/home.htm" TargetMode="External"/><Relationship Id="rId1" Type="http://schemas.openxmlformats.org/officeDocument/2006/relationships/hyperlink" Target="http://www.bls.gov/opub/focus/volume2_number15/cpi_2_15.htm" TargetMode="External"/><Relationship Id="rId6" Type="http://schemas.openxmlformats.org/officeDocument/2006/relationships/hyperlink" Target="http://en.wikipedia.org/wiki/United_States_Chained_Consumer_Price_Index" TargetMode="External"/><Relationship Id="rId5" Type="http://schemas.openxmlformats.org/officeDocument/2006/relationships/hyperlink" Target="http://www.thenation.com/blog/173786/top-5-myths-about-chained-cpi-debunked" TargetMode="External"/><Relationship Id="rId4" Type="http://schemas.openxmlformats.org/officeDocument/2006/relationships/hyperlink" Target="http://www.washingtonpost.com/blogs/wonkblog/wp/2013/04/11/heres-what-chained-cpi-really-means-up-to-849-less-for-someone-who-retired-in-2001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G31" sqref="G31"/>
    </sheetView>
  </sheetViews>
  <sheetFormatPr defaultRowHeight="15" x14ac:dyDescent="0.25"/>
  <cols>
    <col min="1" max="1" width="15.140625" customWidth="1"/>
    <col min="2" max="2" width="7" customWidth="1"/>
    <col min="3" max="3" width="12.7109375" customWidth="1"/>
    <col min="4" max="4" width="13" customWidth="1"/>
    <col min="5" max="5" width="10.28515625" customWidth="1"/>
    <col min="6" max="6" width="12.85546875" customWidth="1"/>
    <col min="7" max="7" width="10.42578125" customWidth="1"/>
    <col min="8" max="8" width="12.42578125" customWidth="1"/>
  </cols>
  <sheetData>
    <row r="1" spans="1:9" ht="15.75" x14ac:dyDescent="0.25">
      <c r="A1" s="11" t="s">
        <v>55</v>
      </c>
    </row>
    <row r="2" spans="1:9" ht="15.75" x14ac:dyDescent="0.25">
      <c r="A2" s="11"/>
    </row>
    <row r="3" spans="1:9" x14ac:dyDescent="0.25">
      <c r="A3" t="s">
        <v>11</v>
      </c>
      <c r="C3" t="s">
        <v>56</v>
      </c>
    </row>
    <row r="5" spans="1:9" x14ac:dyDescent="0.25">
      <c r="A5" t="s">
        <v>51</v>
      </c>
      <c r="B5" s="25"/>
      <c r="E5" s="26" t="s">
        <v>54</v>
      </c>
      <c r="F5" s="26"/>
    </row>
    <row r="6" spans="1:9" ht="15.75" x14ac:dyDescent="0.25">
      <c r="A6" t="s">
        <v>48</v>
      </c>
      <c r="B6" s="27"/>
      <c r="C6" s="27"/>
      <c r="D6" s="28"/>
      <c r="E6" s="29" t="s">
        <v>49</v>
      </c>
      <c r="G6" s="28"/>
      <c r="H6" s="28"/>
      <c r="I6" s="28"/>
    </row>
    <row r="7" spans="1:9" x14ac:dyDescent="0.25">
      <c r="A7" s="30" t="s">
        <v>50</v>
      </c>
    </row>
    <row r="8" spans="1:9" x14ac:dyDescent="0.25">
      <c r="A8" s="30"/>
    </row>
    <row r="9" spans="1:9" x14ac:dyDescent="0.25">
      <c r="A9" t="s">
        <v>28</v>
      </c>
    </row>
    <row r="10" spans="1:9" x14ac:dyDescent="0.25">
      <c r="A10" t="s">
        <v>27</v>
      </c>
    </row>
    <row r="11" spans="1:9" x14ac:dyDescent="0.25">
      <c r="A11" t="s">
        <v>23</v>
      </c>
    </row>
    <row r="12" spans="1:9" x14ac:dyDescent="0.25">
      <c r="A12" t="s">
        <v>25</v>
      </c>
    </row>
    <row r="13" spans="1:9" x14ac:dyDescent="0.25">
      <c r="A13" t="s">
        <v>26</v>
      </c>
    </row>
    <row r="14" spans="1:9" x14ac:dyDescent="0.25">
      <c r="A14" t="s">
        <v>30</v>
      </c>
    </row>
    <row r="15" spans="1:9" x14ac:dyDescent="0.25">
      <c r="A15" t="s">
        <v>31</v>
      </c>
    </row>
    <row r="16" spans="1:9" x14ac:dyDescent="0.25">
      <c r="A16" t="s">
        <v>36</v>
      </c>
    </row>
    <row r="17" spans="1:1" x14ac:dyDescent="0.25">
      <c r="A17" t="s">
        <v>37</v>
      </c>
    </row>
    <row r="19" spans="1:1" ht="15.75" x14ac:dyDescent="0.25">
      <c r="A19" s="11" t="s">
        <v>10</v>
      </c>
    </row>
    <row r="20" spans="1:1" x14ac:dyDescent="0.25">
      <c r="A20" t="s">
        <v>41</v>
      </c>
    </row>
    <row r="21" spans="1:1" x14ac:dyDescent="0.25">
      <c r="A21" t="s">
        <v>38</v>
      </c>
    </row>
    <row r="22" spans="1:1" x14ac:dyDescent="0.25">
      <c r="A22" t="s">
        <v>12</v>
      </c>
    </row>
    <row r="23" spans="1:1" x14ac:dyDescent="0.25">
      <c r="A23" t="s">
        <v>42</v>
      </c>
    </row>
    <row r="24" spans="1:1" x14ac:dyDescent="0.25">
      <c r="A24" t="s">
        <v>40</v>
      </c>
    </row>
    <row r="25" spans="1:1" x14ac:dyDescent="0.25">
      <c r="A25" t="s">
        <v>43</v>
      </c>
    </row>
    <row r="26" spans="1:1" x14ac:dyDescent="0.25">
      <c r="A26" t="s">
        <v>39</v>
      </c>
    </row>
    <row r="28" spans="1:1" ht="15.75" x14ac:dyDescent="0.25">
      <c r="A28" s="11" t="s">
        <v>13</v>
      </c>
    </row>
    <row r="29" spans="1:1" x14ac:dyDescent="0.25">
      <c r="A29" s="6" t="s">
        <v>14</v>
      </c>
    </row>
    <row r="30" spans="1:1" x14ac:dyDescent="0.25">
      <c r="A30" s="9" t="s">
        <v>18</v>
      </c>
    </row>
    <row r="31" spans="1:1" x14ac:dyDescent="0.25">
      <c r="A31" s="10" t="s">
        <v>17</v>
      </c>
    </row>
    <row r="32" spans="1:1" x14ac:dyDescent="0.25">
      <c r="A32" s="9" t="s">
        <v>16</v>
      </c>
    </row>
    <row r="33" spans="1:7" x14ac:dyDescent="0.25">
      <c r="A33" s="6" t="s">
        <v>15</v>
      </c>
    </row>
    <row r="34" spans="1:7" x14ac:dyDescent="0.25">
      <c r="A34" s="9" t="s">
        <v>21</v>
      </c>
    </row>
    <row r="35" spans="1:7" x14ac:dyDescent="0.25">
      <c r="A35" s="10" t="s">
        <v>20</v>
      </c>
    </row>
    <row r="36" spans="1:7" x14ac:dyDescent="0.25">
      <c r="A36" s="10" t="s">
        <v>19</v>
      </c>
    </row>
    <row r="37" spans="1:7" x14ac:dyDescent="0.25">
      <c r="A37" s="9" t="s">
        <v>22</v>
      </c>
    </row>
    <row r="39" spans="1:7" ht="16.5" thickBot="1" x14ac:dyDescent="0.3">
      <c r="A39" s="11" t="s">
        <v>32</v>
      </c>
    </row>
    <row r="40" spans="1:7" ht="30" x14ac:dyDescent="0.25">
      <c r="A40" s="33" t="s">
        <v>1</v>
      </c>
      <c r="B40" s="31">
        <v>3.0000000000000001E-3</v>
      </c>
      <c r="C40" t="s">
        <v>33</v>
      </c>
    </row>
    <row r="41" spans="1:7" x14ac:dyDescent="0.25">
      <c r="A41" s="34" t="s">
        <v>8</v>
      </c>
      <c r="B41" s="32">
        <v>75</v>
      </c>
      <c r="C41" t="s">
        <v>34</v>
      </c>
    </row>
    <row r="42" spans="1:7" ht="15.75" thickBot="1" x14ac:dyDescent="0.3">
      <c r="A42" s="14" t="s">
        <v>9</v>
      </c>
      <c r="B42" s="15">
        <v>30</v>
      </c>
      <c r="C42" t="s">
        <v>35</v>
      </c>
    </row>
    <row r="43" spans="1:7" s="1" customFormat="1" x14ac:dyDescent="0.25"/>
    <row r="44" spans="1:7" s="18" customFormat="1" ht="75.75" thickBot="1" x14ac:dyDescent="0.3">
      <c r="A44" s="16" t="s">
        <v>0</v>
      </c>
      <c r="B44" s="17" t="s">
        <v>3</v>
      </c>
      <c r="C44" s="17" t="s">
        <v>4</v>
      </c>
      <c r="D44" s="17" t="s">
        <v>2</v>
      </c>
      <c r="E44" s="17" t="s">
        <v>5</v>
      </c>
      <c r="F44" s="17" t="s">
        <v>24</v>
      </c>
      <c r="G44" s="17" t="s">
        <v>29</v>
      </c>
    </row>
    <row r="45" spans="1:7" ht="15.75" thickTop="1" x14ac:dyDescent="0.25">
      <c r="A45">
        <v>1</v>
      </c>
      <c r="B45">
        <f>B41</f>
        <v>75</v>
      </c>
      <c r="C45" s="3">
        <v>1.0029999999999999</v>
      </c>
      <c r="D45" s="2">
        <f>C45-1</f>
        <v>2.9999999999998916E-3</v>
      </c>
      <c r="E45" s="4">
        <f t="shared" ref="E45:E74" si="0">D45*((1+$B$40)^($B$42-A45+1))</f>
        <v>3.2820806246138014E-3</v>
      </c>
      <c r="F45" s="4">
        <f>1-E45</f>
        <v>0.99671791937538623</v>
      </c>
      <c r="G45" s="12">
        <f>10000*D45</f>
        <v>29.999999999998916</v>
      </c>
    </row>
    <row r="46" spans="1:7" x14ac:dyDescent="0.25">
      <c r="A46">
        <f>A45+1</f>
        <v>2</v>
      </c>
      <c r="B46">
        <f t="shared" ref="B46:B74" si="1">B45+1</f>
        <v>76</v>
      </c>
      <c r="C46" s="3">
        <f t="shared" ref="C46:C74" si="2">(1.003)^A46</f>
        <v>1.0060089999999997</v>
      </c>
      <c r="D46" s="2">
        <f t="shared" ref="D46:D74" si="3">C46-1</f>
        <v>6.008999999999709E-3</v>
      </c>
      <c r="E46" s="4">
        <f t="shared" si="0"/>
        <v>6.5543444577281802E-3</v>
      </c>
      <c r="F46" s="4">
        <f t="shared" ref="F46:F74" si="4">1-E46</f>
        <v>0.99344565554227182</v>
      </c>
      <c r="G46" s="12">
        <f t="shared" ref="G46:G74" si="5">10000*D46</f>
        <v>60.08999999999709</v>
      </c>
    </row>
    <row r="47" spans="1:7" x14ac:dyDescent="0.25">
      <c r="A47">
        <f t="shared" ref="A47:A74" si="6">A46+1</f>
        <v>3</v>
      </c>
      <c r="B47">
        <f t="shared" si="1"/>
        <v>77</v>
      </c>
      <c r="C47" s="3">
        <f t="shared" si="2"/>
        <v>1.0090270269999997</v>
      </c>
      <c r="D47" s="2">
        <f t="shared" si="3"/>
        <v>9.0270269999996877E-3</v>
      </c>
      <c r="E47" s="4">
        <f t="shared" si="0"/>
        <v>9.8168208616310274E-3</v>
      </c>
      <c r="F47" s="4">
        <f t="shared" si="4"/>
        <v>0.99018317913836895</v>
      </c>
      <c r="G47" s="12">
        <f t="shared" si="5"/>
        <v>90.270269999996884</v>
      </c>
    </row>
    <row r="48" spans="1:7" x14ac:dyDescent="0.25">
      <c r="A48">
        <f t="shared" si="6"/>
        <v>4</v>
      </c>
      <c r="B48">
        <f t="shared" si="1"/>
        <v>78</v>
      </c>
      <c r="C48" s="3">
        <f t="shared" si="2"/>
        <v>1.0120541080809995</v>
      </c>
      <c r="D48" s="2">
        <f t="shared" si="3"/>
        <v>1.2054108080999493E-2</v>
      </c>
      <c r="E48" s="4">
        <f t="shared" si="0"/>
        <v>1.3069539110786222E-2</v>
      </c>
      <c r="F48" s="4">
        <f t="shared" si="4"/>
        <v>0.98693046088921377</v>
      </c>
      <c r="G48" s="12">
        <f t="shared" si="5"/>
        <v>120.54108080999492</v>
      </c>
    </row>
    <row r="49" spans="1:7" x14ac:dyDescent="0.25">
      <c r="A49">
        <f t="shared" si="6"/>
        <v>5</v>
      </c>
      <c r="B49">
        <f t="shared" si="1"/>
        <v>79</v>
      </c>
      <c r="C49" s="3">
        <f t="shared" si="2"/>
        <v>1.0150902704052425</v>
      </c>
      <c r="D49" s="2">
        <f t="shared" si="3"/>
        <v>1.5090270405242467E-2</v>
      </c>
      <c r="E49" s="4">
        <f t="shared" si="0"/>
        <v>1.6312528392097663E-2</v>
      </c>
      <c r="F49" s="4">
        <f t="shared" si="4"/>
        <v>0.98368747160790238</v>
      </c>
      <c r="G49" s="12">
        <f t="shared" si="5"/>
        <v>150.90270405242467</v>
      </c>
    </row>
    <row r="50" spans="1:7" x14ac:dyDescent="0.25">
      <c r="A50">
        <f t="shared" si="6"/>
        <v>6</v>
      </c>
      <c r="B50">
        <f t="shared" si="1"/>
        <v>80</v>
      </c>
      <c r="C50" s="3">
        <f t="shared" si="2"/>
        <v>1.0181355412164579</v>
      </c>
      <c r="D50" s="2">
        <f t="shared" si="3"/>
        <v>1.8135541216457884E-2</v>
      </c>
      <c r="E50" s="4">
        <f t="shared" si="0"/>
        <v>1.9545817805169587E-2</v>
      </c>
      <c r="F50" s="4">
        <f t="shared" si="4"/>
        <v>0.98045418219483038</v>
      </c>
      <c r="G50" s="12">
        <f t="shared" si="5"/>
        <v>181.35541216457884</v>
      </c>
    </row>
    <row r="51" spans="1:7" x14ac:dyDescent="0.25">
      <c r="A51">
        <f t="shared" si="6"/>
        <v>7</v>
      </c>
      <c r="B51">
        <f t="shared" si="1"/>
        <v>81</v>
      </c>
      <c r="C51" s="3">
        <f t="shared" si="2"/>
        <v>1.0211899478401072</v>
      </c>
      <c r="D51" s="2">
        <f t="shared" si="3"/>
        <v>2.1189947840107193E-2</v>
      </c>
      <c r="E51" s="4">
        <f t="shared" si="0"/>
        <v>2.2769436362569569E-2</v>
      </c>
      <c r="F51" s="4">
        <f t="shared" si="4"/>
        <v>0.97723056363743044</v>
      </c>
      <c r="G51" s="12">
        <f t="shared" si="5"/>
        <v>211.89947840107192</v>
      </c>
    </row>
    <row r="52" spans="1:7" x14ac:dyDescent="0.25">
      <c r="A52">
        <f t="shared" si="6"/>
        <v>8</v>
      </c>
      <c r="B52">
        <f t="shared" si="1"/>
        <v>82</v>
      </c>
      <c r="C52" s="3">
        <f t="shared" si="2"/>
        <v>1.0242535176836274</v>
      </c>
      <c r="D52" s="2">
        <f t="shared" si="3"/>
        <v>2.4253517683627379E-2</v>
      </c>
      <c r="E52" s="4">
        <f t="shared" si="0"/>
        <v>2.5983412990086927E-2</v>
      </c>
      <c r="F52" s="4">
        <f t="shared" si="4"/>
        <v>0.97401658700991312</v>
      </c>
      <c r="G52" s="12">
        <f t="shared" si="5"/>
        <v>242.53517683627379</v>
      </c>
    </row>
    <row r="53" spans="1:7" x14ac:dyDescent="0.25">
      <c r="A53">
        <f t="shared" si="6"/>
        <v>9</v>
      </c>
      <c r="B53">
        <f t="shared" si="1"/>
        <v>83</v>
      </c>
      <c r="C53" s="3">
        <f t="shared" si="2"/>
        <v>1.0273262782366781</v>
      </c>
      <c r="D53" s="2">
        <f t="shared" si="3"/>
        <v>2.7326278236678103E-2</v>
      </c>
      <c r="E53" s="4">
        <f t="shared" si="0"/>
        <v>2.9187776526993545E-2</v>
      </c>
      <c r="F53" s="4">
        <f t="shared" si="4"/>
        <v>0.97081222347300644</v>
      </c>
      <c r="G53" s="12">
        <f t="shared" si="5"/>
        <v>273.26278236678104</v>
      </c>
    </row>
    <row r="54" spans="1:7" x14ac:dyDescent="0.25">
      <c r="A54">
        <f t="shared" si="6"/>
        <v>10</v>
      </c>
      <c r="B54">
        <f t="shared" si="1"/>
        <v>84</v>
      </c>
      <c r="C54" s="3">
        <f t="shared" si="2"/>
        <v>1.0304082570713879</v>
      </c>
      <c r="D54" s="2">
        <f t="shared" si="3"/>
        <v>3.0408257071387945E-2</v>
      </c>
      <c r="E54" s="4">
        <f t="shared" si="0"/>
        <v>3.2382555726302199E-2</v>
      </c>
      <c r="F54" s="4">
        <f t="shared" si="4"/>
        <v>0.96761744427369778</v>
      </c>
      <c r="G54" s="12">
        <f t="shared" si="5"/>
        <v>304.08257071387948</v>
      </c>
    </row>
    <row r="55" spans="1:7" x14ac:dyDescent="0.25">
      <c r="A55">
        <f t="shared" si="6"/>
        <v>11</v>
      </c>
      <c r="B55">
        <f t="shared" si="1"/>
        <v>85</v>
      </c>
      <c r="C55" s="3">
        <f t="shared" si="2"/>
        <v>1.0334994818426022</v>
      </c>
      <c r="D55" s="2">
        <f t="shared" si="3"/>
        <v>3.3499481842602208E-2</v>
      </c>
      <c r="E55" s="4">
        <f t="shared" si="0"/>
        <v>3.5567779255024995E-2</v>
      </c>
      <c r="F55" s="4">
        <f t="shared" si="4"/>
        <v>0.96443222074497503</v>
      </c>
      <c r="G55" s="12">
        <f t="shared" si="5"/>
        <v>334.99481842602211</v>
      </c>
    </row>
    <row r="56" spans="1:7" x14ac:dyDescent="0.25">
      <c r="A56">
        <f t="shared" si="6"/>
        <v>12</v>
      </c>
      <c r="B56">
        <f t="shared" si="1"/>
        <v>86</v>
      </c>
      <c r="C56" s="3">
        <f t="shared" si="2"/>
        <v>1.0365999802881298</v>
      </c>
      <c r="D56" s="2">
        <f t="shared" si="3"/>
        <v>3.659998028812983E-2</v>
      </c>
      <c r="E56" s="4">
        <f t="shared" si="0"/>
        <v>3.8743475694429277E-2</v>
      </c>
      <c r="F56" s="4">
        <f t="shared" si="4"/>
        <v>0.96125652430557074</v>
      </c>
      <c r="G56" s="12">
        <f t="shared" si="5"/>
        <v>365.99980288129831</v>
      </c>
    </row>
    <row r="57" spans="1:7" x14ac:dyDescent="0.25">
      <c r="A57">
        <f t="shared" si="6"/>
        <v>13</v>
      </c>
      <c r="B57">
        <f t="shared" si="1"/>
        <v>87</v>
      </c>
      <c r="C57" s="3">
        <f t="shared" si="2"/>
        <v>1.0397097802289941</v>
      </c>
      <c r="D57" s="2">
        <f t="shared" si="3"/>
        <v>3.9709780228994074E-2</v>
      </c>
      <c r="E57" s="4">
        <f t="shared" si="0"/>
        <v>4.1909673540296004E-2</v>
      </c>
      <c r="F57" s="4">
        <f t="shared" si="4"/>
        <v>0.95809032645970404</v>
      </c>
      <c r="G57" s="12">
        <f t="shared" si="5"/>
        <v>397.09780228994072</v>
      </c>
    </row>
    <row r="58" spans="1:7" x14ac:dyDescent="0.25">
      <c r="A58">
        <f t="shared" si="6"/>
        <v>14</v>
      </c>
      <c r="B58">
        <f t="shared" si="1"/>
        <v>88</v>
      </c>
      <c r="C58" s="3">
        <f t="shared" si="2"/>
        <v>1.0428289095696808</v>
      </c>
      <c r="D58" s="2">
        <f t="shared" si="3"/>
        <v>4.2828909569680773E-2</v>
      </c>
      <c r="E58" s="4">
        <f t="shared" si="0"/>
        <v>4.5066401203173949E-2</v>
      </c>
      <c r="F58" s="4">
        <f t="shared" si="4"/>
        <v>0.95493359879682604</v>
      </c>
      <c r="G58" s="12">
        <f t="shared" si="5"/>
        <v>428.28909569680775</v>
      </c>
    </row>
    <row r="59" spans="1:7" x14ac:dyDescent="0.25">
      <c r="A59">
        <f t="shared" si="6"/>
        <v>15</v>
      </c>
      <c r="B59">
        <f t="shared" si="1"/>
        <v>89</v>
      </c>
      <c r="C59" s="3">
        <f t="shared" si="2"/>
        <v>1.0459573962983897</v>
      </c>
      <c r="D59" s="2">
        <f t="shared" si="3"/>
        <v>4.5957396298389686E-2</v>
      </c>
      <c r="E59" s="4">
        <f t="shared" si="0"/>
        <v>4.8213687008635674E-2</v>
      </c>
      <c r="F59" s="4">
        <f t="shared" si="4"/>
        <v>0.95178631299136429</v>
      </c>
      <c r="G59" s="12">
        <f t="shared" si="5"/>
        <v>459.57396298389688</v>
      </c>
    </row>
    <row r="60" spans="1:7" x14ac:dyDescent="0.25">
      <c r="A60">
        <f t="shared" si="6"/>
        <v>16</v>
      </c>
      <c r="B60">
        <f t="shared" si="1"/>
        <v>90</v>
      </c>
      <c r="C60" s="3">
        <f t="shared" si="2"/>
        <v>1.0490952684872847</v>
      </c>
      <c r="D60" s="2">
        <f t="shared" si="3"/>
        <v>4.9095268487284738E-2</v>
      </c>
      <c r="E60" s="4">
        <f t="shared" si="0"/>
        <v>5.1351559197530726E-2</v>
      </c>
      <c r="F60" s="4">
        <f t="shared" si="4"/>
        <v>0.94864844080246924</v>
      </c>
      <c r="G60" s="12">
        <f t="shared" si="5"/>
        <v>490.95268487284739</v>
      </c>
    </row>
    <row r="61" spans="1:7" x14ac:dyDescent="0.25">
      <c r="A61">
        <f t="shared" si="6"/>
        <v>17</v>
      </c>
      <c r="B61">
        <f t="shared" si="1"/>
        <v>91</v>
      </c>
      <c r="C61" s="3">
        <f t="shared" si="2"/>
        <v>1.0522425542927465</v>
      </c>
      <c r="D61" s="2">
        <f t="shared" si="3"/>
        <v>5.224255429274649E-2</v>
      </c>
      <c r="E61" s="4">
        <f t="shared" si="0"/>
        <v>5.4480045926239666E-2</v>
      </c>
      <c r="F61" s="4">
        <f t="shared" si="4"/>
        <v>0.94551995407376033</v>
      </c>
      <c r="G61" s="12">
        <f t="shared" si="5"/>
        <v>522.4255429274649</v>
      </c>
    </row>
    <row r="62" spans="1:7" x14ac:dyDescent="0.25">
      <c r="A62">
        <f t="shared" si="6"/>
        <v>18</v>
      </c>
      <c r="B62">
        <f t="shared" si="1"/>
        <v>92</v>
      </c>
      <c r="C62" s="3">
        <f t="shared" si="2"/>
        <v>1.0553992819556246</v>
      </c>
      <c r="D62" s="2">
        <f t="shared" si="3"/>
        <v>5.5399281955624602E-2</v>
      </c>
      <c r="E62" s="4">
        <f t="shared" si="0"/>
        <v>5.7599175266926532E-2</v>
      </c>
      <c r="F62" s="4">
        <f t="shared" si="4"/>
        <v>0.94240082473307352</v>
      </c>
      <c r="G62" s="12">
        <f t="shared" si="5"/>
        <v>553.99281955624599</v>
      </c>
    </row>
    <row r="63" spans="1:7" x14ac:dyDescent="0.25">
      <c r="A63">
        <f t="shared" si="6"/>
        <v>19</v>
      </c>
      <c r="B63">
        <f t="shared" si="1"/>
        <v>93</v>
      </c>
      <c r="C63" s="3">
        <f t="shared" si="2"/>
        <v>1.0585654798014914</v>
      </c>
      <c r="D63" s="2">
        <f t="shared" si="3"/>
        <v>5.8565479801491405E-2</v>
      </c>
      <c r="E63" s="4">
        <f t="shared" si="0"/>
        <v>6.0708975207790852E-2</v>
      </c>
      <c r="F63" s="4">
        <f t="shared" si="4"/>
        <v>0.93929102479220916</v>
      </c>
      <c r="G63" s="12">
        <f t="shared" si="5"/>
        <v>585.65479801491404</v>
      </c>
    </row>
    <row r="64" spans="1:7" x14ac:dyDescent="0.25">
      <c r="A64">
        <f t="shared" si="6"/>
        <v>20</v>
      </c>
      <c r="B64">
        <f t="shared" si="1"/>
        <v>94</v>
      </c>
      <c r="C64" s="3">
        <f t="shared" si="2"/>
        <v>1.0617411762408957</v>
      </c>
      <c r="D64" s="2">
        <f t="shared" si="3"/>
        <v>6.1741176240895701E-2</v>
      </c>
      <c r="E64" s="4">
        <f t="shared" si="0"/>
        <v>6.3809473653318488E-2</v>
      </c>
      <c r="F64" s="4">
        <f t="shared" si="4"/>
        <v>0.93619052634668154</v>
      </c>
      <c r="G64" s="12">
        <f t="shared" si="5"/>
        <v>617.41176240895697</v>
      </c>
    </row>
    <row r="65" spans="1:11" x14ac:dyDescent="0.25">
      <c r="A65">
        <f t="shared" si="6"/>
        <v>21</v>
      </c>
      <c r="B65">
        <f t="shared" si="1"/>
        <v>95</v>
      </c>
      <c r="C65" s="3">
        <f t="shared" si="2"/>
        <v>1.0649263997696183</v>
      </c>
      <c r="D65" s="2">
        <f t="shared" si="3"/>
        <v>6.4926399769618337E-2</v>
      </c>
      <c r="E65" s="4">
        <f t="shared" si="0"/>
        <v>6.6900698424532598E-2</v>
      </c>
      <c r="F65" s="4">
        <f t="shared" si="4"/>
        <v>0.93309930157546739</v>
      </c>
      <c r="G65" s="12">
        <f t="shared" si="5"/>
        <v>649.26399769618342</v>
      </c>
    </row>
    <row r="66" spans="1:11" x14ac:dyDescent="0.25">
      <c r="A66">
        <f t="shared" si="6"/>
        <v>22</v>
      </c>
      <c r="B66">
        <f t="shared" si="1"/>
        <v>96</v>
      </c>
      <c r="C66" s="3">
        <f t="shared" si="2"/>
        <v>1.0681211789689269</v>
      </c>
      <c r="D66" s="2">
        <f t="shared" si="3"/>
        <v>6.8121178968926888E-2</v>
      </c>
      <c r="E66" s="4">
        <f t="shared" si="0"/>
        <v>6.9982677259242329E-2</v>
      </c>
      <c r="F66" s="4">
        <f t="shared" si="4"/>
        <v>0.93001732274075766</v>
      </c>
      <c r="G66" s="12">
        <f t="shared" si="5"/>
        <v>681.21178968926893</v>
      </c>
    </row>
    <row r="67" spans="1:11" x14ac:dyDescent="0.25">
      <c r="A67">
        <f t="shared" si="6"/>
        <v>23</v>
      </c>
      <c r="B67">
        <f t="shared" si="1"/>
        <v>97</v>
      </c>
      <c r="C67" s="3">
        <f t="shared" si="2"/>
        <v>1.0713255425058335</v>
      </c>
      <c r="D67" s="2">
        <f t="shared" si="3"/>
        <v>7.132554250583345E-2</v>
      </c>
      <c r="E67" s="4">
        <f t="shared" si="0"/>
        <v>7.3055437812292998E-2</v>
      </c>
      <c r="F67" s="4">
        <f t="shared" si="4"/>
        <v>0.92694456218770704</v>
      </c>
      <c r="G67" s="12">
        <f t="shared" si="5"/>
        <v>713.25542505833448</v>
      </c>
    </row>
    <row r="68" spans="1:11" x14ac:dyDescent="0.25">
      <c r="A68">
        <f t="shared" si="6"/>
        <v>24</v>
      </c>
      <c r="B68">
        <f t="shared" si="1"/>
        <v>98</v>
      </c>
      <c r="C68" s="3">
        <f t="shared" si="2"/>
        <v>1.0745395191333509</v>
      </c>
      <c r="D68" s="2">
        <f t="shared" si="3"/>
        <v>7.4539519133350884E-2</v>
      </c>
      <c r="E68" s="4">
        <f t="shared" si="0"/>
        <v>7.6119007655813267E-2</v>
      </c>
      <c r="F68" s="4">
        <f t="shared" si="4"/>
        <v>0.92388099234418675</v>
      </c>
      <c r="G68" s="12">
        <f t="shared" si="5"/>
        <v>745.39519133350882</v>
      </c>
    </row>
    <row r="69" spans="1:11" x14ac:dyDescent="0.25">
      <c r="A69">
        <f t="shared" si="6"/>
        <v>25</v>
      </c>
      <c r="B69">
        <f t="shared" si="1"/>
        <v>99</v>
      </c>
      <c r="C69" s="3">
        <f t="shared" si="2"/>
        <v>1.0777631376907508</v>
      </c>
      <c r="D69" s="2">
        <f t="shared" si="3"/>
        <v>7.7763137690750828E-2</v>
      </c>
      <c r="E69" s="4">
        <f t="shared" si="0"/>
        <v>7.9173414279462534E-2</v>
      </c>
      <c r="F69" s="4">
        <f t="shared" si="4"/>
        <v>0.92082658572053744</v>
      </c>
      <c r="G69" s="12">
        <f t="shared" si="5"/>
        <v>777.6313769075083</v>
      </c>
    </row>
    <row r="70" spans="1:11" x14ac:dyDescent="0.25">
      <c r="A70">
        <f t="shared" si="6"/>
        <v>26</v>
      </c>
      <c r="B70">
        <f t="shared" si="1"/>
        <v>100</v>
      </c>
      <c r="C70" s="3">
        <f t="shared" si="2"/>
        <v>1.0809964271038228</v>
      </c>
      <c r="D70" s="2">
        <f t="shared" si="3"/>
        <v>8.0996427103822821E-2</v>
      </c>
      <c r="E70" s="4">
        <f t="shared" si="0"/>
        <v>8.221868509067802E-2</v>
      </c>
      <c r="F70" s="4">
        <f t="shared" si="4"/>
        <v>0.91778131490932202</v>
      </c>
      <c r="G70" s="12">
        <f t="shared" si="5"/>
        <v>809.96427103822816</v>
      </c>
    </row>
    <row r="71" spans="1:11" x14ac:dyDescent="0.25">
      <c r="A71">
        <f t="shared" si="6"/>
        <v>27</v>
      </c>
      <c r="B71">
        <f t="shared" si="1"/>
        <v>101</v>
      </c>
      <c r="C71" s="3">
        <f t="shared" si="2"/>
        <v>1.0842394163851343</v>
      </c>
      <c r="D71" s="2">
        <f t="shared" si="3"/>
        <v>8.4239416385134325E-2</v>
      </c>
      <c r="E71" s="4">
        <f t="shared" si="0"/>
        <v>8.5254847414921051E-2</v>
      </c>
      <c r="F71" s="4">
        <f t="shared" si="4"/>
        <v>0.91474515258507894</v>
      </c>
      <c r="G71" s="12">
        <f t="shared" si="5"/>
        <v>842.39416385134325</v>
      </c>
    </row>
    <row r="72" spans="1:11" x14ac:dyDescent="0.25">
      <c r="A72">
        <f t="shared" si="6"/>
        <v>28</v>
      </c>
      <c r="B72">
        <f t="shared" si="1"/>
        <v>102</v>
      </c>
      <c r="C72" s="3">
        <f t="shared" si="2"/>
        <v>1.0874921346342896</v>
      </c>
      <c r="D72" s="2">
        <f t="shared" si="3"/>
        <v>8.749213463428962E-2</v>
      </c>
      <c r="E72" s="4">
        <f t="shared" si="0"/>
        <v>8.8281928495920967E-2</v>
      </c>
      <c r="F72" s="4">
        <f t="shared" si="4"/>
        <v>0.91171807150407902</v>
      </c>
      <c r="G72" s="12">
        <f t="shared" si="5"/>
        <v>874.92134634289619</v>
      </c>
    </row>
    <row r="73" spans="1:11" x14ac:dyDescent="0.25">
      <c r="A73">
        <f t="shared" si="6"/>
        <v>29</v>
      </c>
      <c r="B73">
        <f t="shared" si="1"/>
        <v>103</v>
      </c>
      <c r="C73" s="3">
        <f t="shared" si="2"/>
        <v>1.0907546110381923</v>
      </c>
      <c r="D73" s="2">
        <f t="shared" si="3"/>
        <v>9.0754611038192268E-2</v>
      </c>
      <c r="E73" s="4">
        <f t="shared" si="0"/>
        <v>9.1299955495920737E-2</v>
      </c>
      <c r="F73" s="4">
        <f t="shared" si="4"/>
        <v>0.90870004450407926</v>
      </c>
      <c r="G73" s="12">
        <f t="shared" si="5"/>
        <v>907.54611038192263</v>
      </c>
    </row>
    <row r="74" spans="1:11" x14ac:dyDescent="0.25">
      <c r="A74">
        <f t="shared" si="6"/>
        <v>30</v>
      </c>
      <c r="B74">
        <f t="shared" si="1"/>
        <v>104</v>
      </c>
      <c r="C74" s="3">
        <f t="shared" si="2"/>
        <v>1.0940268748713067</v>
      </c>
      <c r="D74" s="2">
        <f t="shared" si="3"/>
        <v>9.4026874871306676E-2</v>
      </c>
      <c r="E74" s="4">
        <f t="shared" si="0"/>
        <v>9.4308955495920582E-2</v>
      </c>
      <c r="F74" s="4">
        <f t="shared" si="4"/>
        <v>0.90569104450407945</v>
      </c>
      <c r="G74" s="12">
        <f t="shared" si="5"/>
        <v>940.26874871306677</v>
      </c>
    </row>
    <row r="75" spans="1:11" x14ac:dyDescent="0.25">
      <c r="C75" s="7" t="s">
        <v>6</v>
      </c>
      <c r="D75" s="8"/>
      <c r="E75" s="7">
        <f>SUM(E45:E74)</f>
        <v>1.4829501662360498</v>
      </c>
      <c r="F75" s="7">
        <f>SUM(F45:F74)</f>
        <v>28.517049833763949</v>
      </c>
      <c r="G75" s="13">
        <f>SUM(G45:G74)</f>
        <v>14363.184986415654</v>
      </c>
    </row>
    <row r="76" spans="1:11" x14ac:dyDescent="0.25">
      <c r="C76" s="6" t="s">
        <v>7</v>
      </c>
      <c r="E76" s="5">
        <f>E75/$B$42</f>
        <v>4.943167220786833E-2</v>
      </c>
      <c r="F76" s="5">
        <f>F75/$B$42</f>
        <v>0.95056832779213163</v>
      </c>
    </row>
    <row r="78" spans="1:11" ht="15.75" x14ac:dyDescent="0.25">
      <c r="A78" s="19" t="s">
        <v>44</v>
      </c>
      <c r="B78" s="20"/>
      <c r="C78" s="21"/>
      <c r="D78" s="21"/>
      <c r="E78" s="21"/>
      <c r="F78" s="21"/>
      <c r="G78" s="21"/>
      <c r="H78" s="21"/>
      <c r="I78" s="21"/>
      <c r="J78" s="21"/>
      <c r="K78" s="21"/>
    </row>
    <row r="79" spans="1:11" x14ac:dyDescent="0.25">
      <c r="A79" s="22" t="s">
        <v>46</v>
      </c>
      <c r="B79" s="20"/>
      <c r="C79" s="21"/>
      <c r="D79" s="21"/>
      <c r="E79" s="21"/>
      <c r="F79" s="21"/>
      <c r="G79" s="21"/>
      <c r="H79" s="21"/>
      <c r="I79" s="21"/>
      <c r="J79" s="21"/>
      <c r="K79" s="21"/>
    </row>
    <row r="80" spans="1:11" x14ac:dyDescent="0.25">
      <c r="A80" s="22" t="s">
        <v>47</v>
      </c>
      <c r="B80" s="20"/>
      <c r="C80" s="21"/>
      <c r="D80" s="21"/>
      <c r="E80" s="21"/>
      <c r="F80" s="21"/>
      <c r="G80" s="21"/>
      <c r="H80" s="21"/>
      <c r="I80" s="21"/>
      <c r="J80" s="21"/>
      <c r="K80" s="21"/>
    </row>
    <row r="81" spans="1:11" x14ac:dyDescent="0.25">
      <c r="A81" s="22" t="s">
        <v>45</v>
      </c>
      <c r="B81" s="20"/>
      <c r="C81" s="21"/>
      <c r="D81" s="21"/>
      <c r="E81" s="21"/>
      <c r="F81" s="21"/>
      <c r="G81" s="21"/>
      <c r="H81" s="21"/>
      <c r="I81" s="21"/>
      <c r="J81" s="21"/>
      <c r="K81" s="21"/>
    </row>
    <row r="82" spans="1:11" x14ac:dyDescent="0.25">
      <c r="A82" s="23" t="s">
        <v>52</v>
      </c>
      <c r="B82" s="20"/>
      <c r="C82" s="21"/>
      <c r="D82" s="21"/>
      <c r="E82" s="21"/>
      <c r="F82" s="21"/>
      <c r="G82" s="21"/>
      <c r="H82" s="21"/>
      <c r="I82" s="21"/>
      <c r="J82" s="21"/>
      <c r="K82" s="21"/>
    </row>
    <row r="83" spans="1:11" x14ac:dyDescent="0.25">
      <c r="A83" s="24" t="s">
        <v>53</v>
      </c>
      <c r="B83" s="20"/>
      <c r="C83" s="21"/>
      <c r="D83" s="21"/>
      <c r="E83" s="21"/>
      <c r="F83" s="21"/>
      <c r="G83" s="21"/>
      <c r="H83" s="21"/>
      <c r="I83" s="21"/>
      <c r="J83" s="21"/>
      <c r="K83" s="21"/>
    </row>
  </sheetData>
  <sheetProtection sheet="1" objects="1" scenarios="1"/>
  <conditionalFormatting sqref="F44:F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32" r:id="rId1" display="http://www.bls.gov/opub/focus/volume2_number15/cpi_2_15.htm"/>
    <hyperlink ref="A31" r:id="rId2" location="data"/>
    <hyperlink ref="A30" r:id="rId3" display="http://www.bls.gov/cpi/"/>
    <hyperlink ref="A35" r:id="rId4"/>
    <hyperlink ref="A36" r:id="rId5" display="http://www.thenation.com/blog/173786/top-5-myths-about-chained-cpi-debunked"/>
    <hyperlink ref="A34" r:id="rId6"/>
    <hyperlink ref="A37" r:id="rId7"/>
    <hyperlink ref="E6" r:id="rId8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Chained-CPI-U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Peter</cp:lastModifiedBy>
  <dcterms:created xsi:type="dcterms:W3CDTF">2012-12-14T03:02:33Z</dcterms:created>
  <dcterms:modified xsi:type="dcterms:W3CDTF">2016-08-06T01:12:24Z</dcterms:modified>
</cp:coreProperties>
</file>